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<sst xmlns="http://schemas.openxmlformats.org/spreadsheetml/2006/main" count="252" uniqueCount="117">
  <si>
    <t>STYLE  #:</t>
  </si>
  <si>
    <t xml:space="preserve">BG1132S </t>
  </si>
  <si>
    <t>DATE CREATED:</t>
  </si>
  <si>
    <t>COLLECTION:</t>
  </si>
  <si>
    <t>FIT DATE:</t>
  </si>
  <si>
    <t>MAIN FABRIC:</t>
  </si>
  <si>
    <t>DESIGNER:</t>
  </si>
  <si>
    <t>CONTRAST FABRIC A:</t>
  </si>
  <si>
    <t>TECHNICAL DESIGNER</t>
  </si>
  <si>
    <t>LINING:</t>
  </si>
  <si>
    <t>SAMPLE SIZE</t>
  </si>
  <si>
    <t>FACTORY/VENDOR: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</si>
  <si>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</si>
  <si>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</si>
  <si>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</si>
  <si>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</si>
  <si>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</si>
  <si>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</si>
  <si>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</si>
  <si>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</si>
  <si>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</si>
  <si>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</si>
  <si>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</si>
  <si>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</si>
  <si>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</si>
  <si>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</si>
  <si>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</si>
  <si>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</si>
  <si>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</si>
  <si>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</si>
  <si>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 CF SKIRT LENGTH FROM WAIST SEAM</t>
  </si>
  <si>
    <t>面布前中裙长从腰线量</t>
  </si>
  <si>
    <t>SELF CB SKIRT LENGTH FROM WAIST SEAM</t>
  </si>
  <si>
    <t>面布后中裙长从腰线量</t>
  </si>
  <si>
    <t>LINING CF SKIRT LENGTH FROM WAIST SEAM</t>
  </si>
  <si>
    <t>里布前中裙长从腰线量</t>
  </si>
  <si>
    <t>LINING CB SKIRT LENGTH FROM WAIST SEAM</t>
  </si>
  <si>
    <t>里布后中裙长从腰线量</t>
  </si>
  <si>
    <t>*</t>
  </si>
  <si>
    <t>SLIT LENGTH (SELF)</t>
  </si>
  <si>
    <t>面布叉长</t>
  </si>
  <si>
    <t>SLIT LENGTH (LINING)</t>
  </si>
  <si>
    <t>里布布叉长</t>
  </si>
  <si>
    <t>FRONT BODICE LENGTH FROM HPS/HPB TO WAIST SEAM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</si>
  <si>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肩带连接点到腰线</t>
    </r>
  </si>
  <si>
    <t>CF BODICE LENGTH FROM NECKLINE TO WAIST SEAM</t>
  </si>
  <si>
    <t>前中上身长</t>
  </si>
  <si>
    <t>BACK BODICE LENGTH FROM HIGH POINT @ STRAP JOIN TO WAIST SEAM</t>
  </si>
  <si>
    <t>后上身长-肩带连接点到腰线</t>
  </si>
  <si>
    <t>CB BODICE LENGTH FROM TOP EDGE  TO WAIST SEAM</t>
  </si>
  <si>
    <r>
      <rPr>
        <sz val="12"/>
        <color theme="1"/>
        <rFont val="宋体"/>
        <charset val="134"/>
      </rPr>
      <t>后中上身长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领口到腰线</t>
    </r>
  </si>
  <si>
    <t>FRONT BODICE LENGTH @ OUTER ONE-SHOULDER DRAPE FROM HPS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</si>
  <si>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单肩肩高点到腰线</t>
    </r>
  </si>
  <si>
    <t>SS BODICE LENGTH FROM AH TO SEAM</t>
  </si>
  <si>
    <t>侧缝上身长</t>
  </si>
  <si>
    <t>SHOULDER SLOPE (INCL FORWARD SH)</t>
  </si>
  <si>
    <t>肩斜（含前倾）</t>
  </si>
  <si>
    <t>FORWARD SHOULDER</t>
  </si>
  <si>
    <t>前倾</t>
  </si>
  <si>
    <t>ACROSS SHOULDER</t>
  </si>
  <si>
    <t>肩宽</t>
  </si>
  <si>
    <t>ACROSS FRONT (6" DOWN FROMHPS)</t>
  </si>
  <si>
    <r>
      <rPr>
        <sz val="12"/>
        <color theme="1"/>
        <rFont val="宋体"/>
        <charset val="134"/>
      </rPr>
      <t>前胸宽（肩高点往下</t>
    </r>
    <r>
      <rPr>
        <sz val="12"/>
        <color theme="1"/>
        <rFont val="Calibri"/>
        <charset val="134"/>
      </rPr>
      <t>6‘’</t>
    </r>
    <r>
      <rPr>
        <sz val="12"/>
        <color theme="1"/>
        <rFont val="宋体"/>
        <charset val="134"/>
      </rPr>
      <t>）</t>
    </r>
  </si>
  <si>
    <t>ACROSS BACK (6" DOWN FROM HPS)</t>
  </si>
  <si>
    <r>
      <rPr>
        <sz val="12"/>
        <color theme="1"/>
        <rFont val="宋体"/>
        <charset val="134"/>
      </rPr>
      <t>后背宽（肩高点往下</t>
    </r>
    <r>
      <rPr>
        <sz val="12"/>
        <color theme="1"/>
        <rFont val="Calibri"/>
        <charset val="134"/>
      </rPr>
      <t>6‘’</t>
    </r>
    <r>
      <rPr>
        <sz val="12"/>
        <color theme="1"/>
        <rFont val="宋体"/>
        <charset val="134"/>
      </rPr>
      <t>）</t>
    </r>
  </si>
  <si>
    <r>
      <rPr>
        <sz val="12"/>
        <color rgb="FF000000"/>
        <rFont val="Calibri"/>
        <charset val="134"/>
      </rPr>
      <t xml:space="preserve">BUST CIRCUMFERENCE 1" BELOW AH   </t>
    </r>
    <r>
      <rPr>
        <sz val="12"/>
        <color rgb="FFFF0000"/>
        <rFont val="宋体"/>
        <charset val="134"/>
      </rPr>
      <t>这尺寸原</t>
    </r>
    <r>
      <rPr>
        <sz val="12"/>
        <color rgb="FFFF0000"/>
        <rFont val="Calibri"/>
        <charset val="134"/>
      </rPr>
      <t>35 1/2</t>
    </r>
    <r>
      <rPr>
        <sz val="12"/>
        <color rgb="FFFF0000"/>
        <rFont val="宋体"/>
        <charset val="134"/>
      </rPr>
      <t>改后应该是</t>
    </r>
    <r>
      <rPr>
        <sz val="12"/>
        <color rgb="FFFF0000"/>
        <rFont val="Calibri"/>
        <charset val="134"/>
      </rPr>
      <t>34 1/2</t>
    </r>
    <r>
      <rPr>
        <sz val="12"/>
        <color rgb="FFFF0000"/>
        <rFont val="宋体"/>
        <charset val="134"/>
      </rPr>
      <t>左右</t>
    </r>
  </si>
  <si>
    <r>
      <rPr>
        <sz val="12"/>
        <color rgb="FF000000"/>
        <rFont val="宋体"/>
        <charset val="134"/>
      </rPr>
      <t>胸围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腋下</t>
    </r>
    <r>
      <rPr>
        <sz val="12"/>
        <color rgb="FF000000"/>
        <rFont val="Calibri"/>
        <charset val="134"/>
      </rPr>
      <t>1‘’</t>
    </r>
  </si>
  <si>
    <t>UNDER BUST PLACEMENT FROM AH</t>
  </si>
  <si>
    <t>下胸围位置</t>
  </si>
  <si>
    <t>UNDER BUST CIRCUMFERENCE</t>
  </si>
  <si>
    <t>下胸围尺寸</t>
  </si>
  <si>
    <t>WAIST CIRCUMFERENCE AT SEAM</t>
  </si>
  <si>
    <t>腰围</t>
  </si>
  <si>
    <t>LOW HIP PLACEMENT FROM WAIST SEAM</t>
  </si>
  <si>
    <t>下臀围位置</t>
  </si>
  <si>
    <r>
      <rPr>
        <sz val="12"/>
        <color rgb="FF000000"/>
        <rFont val="Calibri"/>
        <charset val="134"/>
      </rPr>
      <t xml:space="preserve">LOW HIP CIRCUMFERENCE (3-PT MEASURE) </t>
    </r>
    <r>
      <rPr>
        <sz val="12"/>
        <color rgb="FFFF0000"/>
        <rFont val="宋体"/>
        <charset val="134"/>
      </rPr>
      <t>这尺寸要确认原</t>
    </r>
    <r>
      <rPr>
        <sz val="12"/>
        <color rgb="FFFF0000"/>
        <rFont val="Calibri"/>
        <charset val="134"/>
      </rPr>
      <t>40 1/2</t>
    </r>
    <r>
      <rPr>
        <sz val="12"/>
        <color rgb="FFFF0000"/>
        <rFont val="宋体"/>
        <charset val="134"/>
      </rPr>
      <t>改小后应该是</t>
    </r>
    <r>
      <rPr>
        <sz val="12"/>
        <color rgb="FFFF0000"/>
        <rFont val="Calibri"/>
        <charset val="134"/>
      </rPr>
      <t>39</t>
    </r>
  </si>
  <si>
    <t>下臀围尺寸-3点量</t>
  </si>
  <si>
    <t>SWEEP CIRCUMFERENCE ALONG CURVE</t>
  </si>
  <si>
    <t>面布摆围弧量</t>
  </si>
  <si>
    <t>LINING SWEEP CIRCUMFERENCE ALONG CURVE</t>
  </si>
  <si>
    <t>里布摆围弧量</t>
  </si>
  <si>
    <t>ARMHOLE DROP FROM HPS</t>
  </si>
  <si>
    <t>袖笼深从肩高点</t>
  </si>
  <si>
    <t>ARMHOLE DROP FROM HPB</t>
  </si>
  <si>
    <t>袖笼深从胸顶点</t>
  </si>
  <si>
    <t>前领长</t>
  </si>
  <si>
    <t>FRONT NECK DROP FROM HPS/HPB</t>
  </si>
  <si>
    <t>前领深</t>
  </si>
  <si>
    <t>BACK NECK DROP FROM HPS/HPB</t>
  </si>
  <si>
    <t>后领深</t>
  </si>
  <si>
    <t>DISTANCE BETWEEN FRONT STRAPS</t>
  </si>
  <si>
    <t>前肩带间距</t>
  </si>
  <si>
    <t>DISTANCE BETWEEN BACK STRAPS</t>
  </si>
  <si>
    <t>后肩带间距</t>
  </si>
  <si>
    <t>NECK WIDTH</t>
  </si>
  <si>
    <t>领宽</t>
  </si>
  <si>
    <t>STRAP WIDTH</t>
  </si>
  <si>
    <t>肩带宽</t>
  </si>
  <si>
    <t>STRAP  LENGTH (INCLUDING O-RING + LOOP)</t>
  </si>
  <si>
    <r>
      <rPr>
        <sz val="12"/>
        <color theme="1"/>
        <rFont val="宋体"/>
        <charset val="134"/>
      </rPr>
      <t>肩带长（含圆环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调节量）</t>
    </r>
  </si>
  <si>
    <t>PRE-SET STRAR ADJUSTMENT LENGTH</t>
  </si>
  <si>
    <t>肩带调节量</t>
  </si>
  <si>
    <t>SELF POCKET PLACEMENT BELOW SEAM</t>
  </si>
  <si>
    <t>面布口袋到腰缝距离</t>
  </si>
  <si>
    <t>SELF POCKET OPENING</t>
  </si>
  <si>
    <t>面布开口长</t>
  </si>
  <si>
    <t>LINING POCKET PLACEMENT BELOW SEAM</t>
  </si>
  <si>
    <t>里布口袋到腰缝距离</t>
  </si>
  <si>
    <t>LINING POCKET OPENING</t>
  </si>
  <si>
    <t>里布开口长</t>
  </si>
  <si>
    <t>SHOULDER SEAM LENGTH</t>
  </si>
  <si>
    <t>肩缝长</t>
  </si>
  <si>
    <t>ZIPPER OPENING LENGTH</t>
  </si>
  <si>
    <t>拉链开口长</t>
  </si>
  <si>
    <t>ZIPPER LENGTH INSIDE</t>
  </si>
  <si>
    <t>里面拉链长</t>
  </si>
  <si>
    <t>抽褶总长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</si>
</sst>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  <numFmt numFmtId="178" formatCode="0.0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</font>
    <font>
      <b/>
      <sz val="12"/>
      <color rgb="FF000000"/>
      <name val="Calibri"/>
      <charset val="134"/>
    </font>
    <font>
      <b/>
      <sz val="16"/>
      <color rgb="FF000000"/>
      <name val="Calibri"/>
      <charset val="134"/>
    </font>
    <font>
      <b/>
      <sz val="12"/>
      <color theme="1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b/>
      <sz val="14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2"/>
      <color rgb="FFFF0000"/>
      <name val="Calibri"/>
      <charset val="134"/>
    </font>
    <font>
      <sz val="12"/>
      <color rgb="FFFF0000"/>
      <name val="Arial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Arial"/>
      <charset val="134"/>
    </font>
    <font>
      <b/>
      <sz val="12"/>
      <color rgb="FFFF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43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18" borderId="46" applyNumberFormat="0" applyAlignment="0" applyProtection="0">
      <alignment vertical="center"/>
    </xf>
    <xf numFmtId="0" fontId="35" fillId="18" borderId="42" applyNumberFormat="0" applyAlignment="0" applyProtection="0">
      <alignment vertical="center"/>
    </xf>
    <xf numFmtId="0" fontId="36" fillId="19" borderId="47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7" fillId="0" borderId="48" applyNumberFormat="0" applyFill="0" applyAlignment="0" applyProtection="0">
      <alignment vertical="center"/>
    </xf>
    <xf numFmtId="0" fontId="38" fillId="0" borderId="49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4" fillId="0" borderId="4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4" fillId="0" borderId="6" xfId="0" applyFont="1" applyFill="1" applyBorder="1" applyAlignment="1"/>
    <xf numFmtId="0" fontId="7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9" fillId="4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10" fillId="5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/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/>
    <xf numFmtId="176" fontId="11" fillId="4" borderId="18" xfId="0" applyNumberFormat="1" applyFont="1" applyFill="1" applyBorder="1" applyAlignment="1"/>
    <xf numFmtId="0" fontId="11" fillId="4" borderId="19" xfId="0" applyFont="1" applyFill="1" applyBorder="1" applyAlignment="1"/>
    <xf numFmtId="176" fontId="7" fillId="0" borderId="20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4" borderId="18" xfId="0" applyFont="1" applyFill="1" applyBorder="1" applyAlignment="1"/>
    <xf numFmtId="176" fontId="11" fillId="4" borderId="21" xfId="0" applyNumberFormat="1" applyFont="1" applyFill="1" applyBorder="1" applyAlignment="1"/>
    <xf numFmtId="0" fontId="11" fillId="4" borderId="22" xfId="0" applyFont="1" applyFill="1" applyBorder="1" applyAlignment="1"/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/>
    <xf numFmtId="176" fontId="11" fillId="4" borderId="3" xfId="0" applyNumberFormat="1" applyFont="1" applyFill="1" applyBorder="1" applyAlignment="1"/>
    <xf numFmtId="177" fontId="11" fillId="0" borderId="24" xfId="0" applyNumberFormat="1" applyFont="1" applyFill="1" applyBorder="1" applyAlignment="1">
      <alignment horizontal="center" vertical="center"/>
    </xf>
    <xf numFmtId="177" fontId="11" fillId="0" borderId="24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vertical="center" wrapText="1"/>
    </xf>
    <xf numFmtId="0" fontId="11" fillId="4" borderId="3" xfId="0" applyFont="1" applyFill="1" applyBorder="1" applyAlignment="1"/>
    <xf numFmtId="177" fontId="11" fillId="4" borderId="24" xfId="0" applyNumberFormat="1" applyFont="1" applyFill="1" applyBorder="1" applyAlignment="1"/>
    <xf numFmtId="177" fontId="7" fillId="0" borderId="24" xfId="0" applyNumberFormat="1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/>
    <xf numFmtId="176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/>
    <xf numFmtId="0" fontId="15" fillId="4" borderId="3" xfId="0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15" fillId="4" borderId="18" xfId="0" applyFont="1" applyFill="1" applyBorder="1" applyAlignment="1"/>
    <xf numFmtId="176" fontId="13" fillId="4" borderId="18" xfId="0" applyNumberFormat="1" applyFont="1" applyFill="1" applyBorder="1" applyAlignment="1"/>
    <xf numFmtId="0" fontId="12" fillId="4" borderId="18" xfId="0" applyFont="1" applyFill="1" applyBorder="1" applyAlignment="1"/>
    <xf numFmtId="176" fontId="11" fillId="0" borderId="3" xfId="0" applyNumberFormat="1" applyFont="1" applyFill="1" applyBorder="1" applyAlignment="1">
      <alignment horizontal="right" vertical="center"/>
    </xf>
    <xf numFmtId="0" fontId="11" fillId="4" borderId="25" xfId="0" applyFont="1" applyFill="1" applyBorder="1" applyAlignment="1"/>
    <xf numFmtId="176" fontId="7" fillId="0" borderId="24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4" borderId="0" xfId="0" applyFont="1" applyFill="1" applyBorder="1" applyAlignment="1"/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26" xfId="0" applyFont="1" applyFill="1" applyBorder="1" applyAlignment="1"/>
    <xf numFmtId="14" fontId="17" fillId="0" borderId="5" xfId="0" applyNumberFormat="1" applyFont="1" applyFill="1" applyBorder="1" applyAlignment="1">
      <alignment horizontal="left"/>
    </xf>
    <xf numFmtId="0" fontId="4" fillId="0" borderId="27" xfId="0" applyFont="1" applyFill="1" applyBorder="1" applyAlignment="1"/>
    <xf numFmtId="0" fontId="11" fillId="0" borderId="0" xfId="0" applyFont="1" applyFill="1" applyAlignment="1"/>
    <xf numFmtId="0" fontId="18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center"/>
    </xf>
    <xf numFmtId="0" fontId="4" fillId="0" borderId="28" xfId="0" applyFont="1" applyFill="1" applyBorder="1" applyAlignment="1"/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0" fontId="20" fillId="0" borderId="0" xfId="0" applyFont="1" applyFill="1" applyAlignment="1"/>
    <xf numFmtId="176" fontId="7" fillId="8" borderId="20" xfId="0" applyNumberFormat="1" applyFont="1" applyFill="1" applyBorder="1" applyAlignment="1">
      <alignment horizontal="center" vertical="center"/>
    </xf>
    <xf numFmtId="176" fontId="7" fillId="8" borderId="23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176" fontId="7" fillId="8" borderId="24" xfId="0" applyNumberFormat="1" applyFont="1" applyFill="1" applyBorder="1" applyAlignment="1">
      <alignment horizontal="center" vertical="center"/>
    </xf>
    <xf numFmtId="176" fontId="11" fillId="4" borderId="25" xfId="0" applyNumberFormat="1" applyFont="1" applyFill="1" applyBorder="1" applyAlignment="1"/>
    <xf numFmtId="176" fontId="13" fillId="4" borderId="25" xfId="0" applyNumberFormat="1" applyFont="1" applyFill="1" applyBorder="1" applyAlignment="1"/>
    <xf numFmtId="176" fontId="13" fillId="0" borderId="24" xfId="0" applyNumberFormat="1" applyFont="1" applyFill="1" applyBorder="1" applyAlignment="1">
      <alignment horizontal="center" vertical="center"/>
    </xf>
    <xf numFmtId="176" fontId="21" fillId="8" borderId="24" xfId="0" applyNumberFormat="1" applyFont="1" applyFill="1" applyBorder="1" applyAlignment="1">
      <alignment horizontal="center" vertical="center"/>
    </xf>
    <xf numFmtId="176" fontId="13" fillId="4" borderId="40" xfId="0" applyNumberFormat="1" applyFont="1" applyFill="1" applyBorder="1" applyAlignment="1"/>
    <xf numFmtId="176" fontId="11" fillId="4" borderId="40" xfId="0" applyNumberFormat="1" applyFont="1" applyFill="1" applyBorder="1" applyAlignment="1"/>
    <xf numFmtId="176" fontId="11" fillId="0" borderId="21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25" xfId="0" applyNumberFormat="1" applyFont="1" applyFill="1" applyBorder="1" applyAlignment="1">
      <alignment horizontal="center" vertical="center"/>
    </xf>
    <xf numFmtId="176" fontId="13" fillId="0" borderId="4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8" borderId="3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89"/>
  <sheetViews>
    <sheetView view="pageBreakPreview" zoomScale="85" zoomScaleNormal="55" topLeftCell="A9" workbookViewId="0">
      <selection activeCell="E52" sqref="E52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51.3240740740741" style="1" customWidth="1"/>
    <col min="4" max="4" width="37.1851851851852" style="1" customWidth="1"/>
    <col min="5" max="6" width="9.07407407407407" style="1" customWidth="1"/>
    <col min="7" max="11" width="8.90740740740741" style="1" customWidth="1"/>
    <col min="12" max="12" width="11" style="1" customWidth="1"/>
    <col min="13" max="13" width="10.6481481481481" style="1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72"/>
      <c r="O1" s="71"/>
      <c r="P1" s="71"/>
      <c r="Q1" s="71"/>
      <c r="R1" s="71"/>
      <c r="S1" s="71"/>
      <c r="T1" s="71"/>
      <c r="U1" s="71"/>
      <c r="V1" s="71"/>
      <c r="W1" s="71"/>
    </row>
    <row r="2" s="1" customFormat="1" ht="15.75" customHeight="1" spans="1:23">
      <c r="A2" s="5" t="s">
        <v>0</v>
      </c>
      <c r="B2" s="6"/>
      <c r="C2" s="7" t="s">
        <v>1</v>
      </c>
      <c r="D2" s="8"/>
      <c r="E2" s="8"/>
      <c r="F2" s="8"/>
      <c r="G2" s="9" t="s">
        <v>2</v>
      </c>
      <c r="H2" s="8"/>
      <c r="I2" s="6"/>
      <c r="J2" s="73"/>
      <c r="K2" s="8"/>
      <c r="L2" s="8"/>
      <c r="M2" s="8"/>
      <c r="N2" s="74"/>
      <c r="O2" s="75"/>
      <c r="P2" s="75"/>
      <c r="Q2" s="75"/>
      <c r="R2" s="75"/>
      <c r="S2" s="75"/>
      <c r="T2" s="75"/>
      <c r="U2" s="75"/>
      <c r="V2" s="75"/>
      <c r="W2" s="75"/>
    </row>
    <row r="3" s="1" customFormat="1" ht="15.75" customHeight="1" spans="1:23">
      <c r="A3" s="5" t="s">
        <v>3</v>
      </c>
      <c r="B3" s="6"/>
      <c r="C3" s="10"/>
      <c r="D3" s="8"/>
      <c r="E3" s="8"/>
      <c r="F3" s="8"/>
      <c r="G3" s="9" t="s">
        <v>4</v>
      </c>
      <c r="H3" s="8"/>
      <c r="I3" s="6"/>
      <c r="J3" s="73"/>
      <c r="K3" s="8"/>
      <c r="L3" s="8"/>
      <c r="M3" s="8"/>
      <c r="N3" s="74"/>
      <c r="O3" s="75"/>
      <c r="P3" s="75"/>
      <c r="Q3" s="75"/>
      <c r="R3" s="75"/>
      <c r="S3" s="75"/>
      <c r="T3" s="75"/>
      <c r="U3" s="75"/>
      <c r="V3" s="75"/>
      <c r="W3" s="75"/>
    </row>
    <row r="4" s="1" customFormat="1" ht="15.75" customHeight="1" spans="1:23">
      <c r="A4" s="5" t="s">
        <v>5</v>
      </c>
      <c r="B4" s="6"/>
      <c r="C4" s="10"/>
      <c r="D4" s="8"/>
      <c r="E4" s="8"/>
      <c r="F4" s="8"/>
      <c r="G4" s="9" t="s">
        <v>6</v>
      </c>
      <c r="H4" s="8"/>
      <c r="I4" s="6"/>
      <c r="J4" s="76"/>
      <c r="K4" s="8"/>
      <c r="L4" s="8"/>
      <c r="M4" s="8"/>
      <c r="N4" s="74"/>
      <c r="O4" s="75"/>
      <c r="P4" s="75"/>
      <c r="Q4" s="75"/>
      <c r="R4" s="75"/>
      <c r="S4" s="75"/>
      <c r="T4" s="75"/>
      <c r="U4" s="75"/>
      <c r="V4" s="75"/>
      <c r="W4" s="75"/>
    </row>
    <row r="5" s="1" customFormat="1" ht="15.75" customHeight="1" spans="1:23">
      <c r="A5" s="5" t="s">
        <v>7</v>
      </c>
      <c r="B5" s="6"/>
      <c r="C5" s="11"/>
      <c r="D5" s="8"/>
      <c r="E5" s="8"/>
      <c r="F5" s="8"/>
      <c r="G5" s="9" t="s">
        <v>8</v>
      </c>
      <c r="H5" s="8"/>
      <c r="I5" s="6"/>
      <c r="J5" s="77"/>
      <c r="K5" s="8"/>
      <c r="L5" s="8"/>
      <c r="M5" s="8"/>
      <c r="N5" s="74"/>
      <c r="O5" s="75"/>
      <c r="P5" s="75"/>
      <c r="Q5" s="75"/>
      <c r="R5" s="75"/>
      <c r="S5" s="75"/>
      <c r="T5" s="75"/>
      <c r="U5" s="75"/>
      <c r="V5" s="75"/>
      <c r="W5" s="75"/>
    </row>
    <row r="6" s="1" customFormat="1" ht="15.75" customHeight="1" spans="1:23">
      <c r="A6" s="5" t="s">
        <v>9</v>
      </c>
      <c r="B6" s="6"/>
      <c r="C6" s="10"/>
      <c r="D6" s="8"/>
      <c r="E6" s="8"/>
      <c r="F6" s="8"/>
      <c r="G6" s="9" t="s">
        <v>10</v>
      </c>
      <c r="H6" s="8"/>
      <c r="I6" s="6"/>
      <c r="J6" s="78"/>
      <c r="K6" s="8"/>
      <c r="L6" s="8"/>
      <c r="M6" s="8"/>
      <c r="N6" s="74"/>
      <c r="O6" s="75"/>
      <c r="P6" s="75"/>
      <c r="Q6" s="75"/>
      <c r="R6" s="75"/>
      <c r="S6" s="75"/>
      <c r="T6" s="75"/>
      <c r="U6" s="75"/>
      <c r="V6" s="75"/>
      <c r="W6" s="75"/>
    </row>
    <row r="7" s="1" customFormat="1" ht="15.75" customHeight="1" spans="1:23">
      <c r="A7" s="5" t="s">
        <v>11</v>
      </c>
      <c r="B7" s="6"/>
      <c r="C7" s="11"/>
      <c r="D7" s="8"/>
      <c r="E7" s="8"/>
      <c r="F7" s="8"/>
      <c r="G7" s="9" t="s">
        <v>12</v>
      </c>
      <c r="H7" s="8"/>
      <c r="I7" s="6"/>
      <c r="J7" s="79"/>
      <c r="K7" s="8"/>
      <c r="L7" s="8"/>
      <c r="M7" s="8"/>
      <c r="N7" s="74"/>
      <c r="O7" s="75"/>
      <c r="P7" s="75"/>
      <c r="Q7" s="75"/>
      <c r="R7" s="75"/>
      <c r="S7" s="75"/>
      <c r="T7" s="75"/>
      <c r="U7" s="75"/>
      <c r="V7" s="75"/>
      <c r="W7" s="75"/>
    </row>
    <row r="8" s="1" customFormat="1" ht="27.75" customHeight="1" spans="1:23">
      <c r="A8" s="12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80"/>
      <c r="O8" s="71"/>
      <c r="P8" s="71"/>
      <c r="Q8" s="71"/>
      <c r="R8" s="71"/>
      <c r="S8" s="71"/>
      <c r="T8" s="71"/>
      <c r="U8" s="71"/>
      <c r="V8" s="71"/>
      <c r="W8" s="71"/>
    </row>
    <row r="9" s="1" customFormat="1" ht="22.5" customHeight="1" spans="1:23">
      <c r="A9" s="14" t="s">
        <v>14</v>
      </c>
      <c r="B9" s="15"/>
      <c r="C9" s="15"/>
      <c r="D9" s="15"/>
      <c r="E9" s="16"/>
      <c r="F9" s="17" t="s">
        <v>15</v>
      </c>
      <c r="G9" s="15"/>
      <c r="H9" s="15"/>
      <c r="I9" s="15"/>
      <c r="J9" s="15"/>
      <c r="K9" s="15"/>
      <c r="L9" s="17" t="s">
        <v>16</v>
      </c>
      <c r="M9" s="15"/>
      <c r="N9" s="16"/>
      <c r="O9" s="71"/>
      <c r="P9" s="71"/>
      <c r="Q9" s="71"/>
      <c r="R9" s="71"/>
      <c r="S9" s="71"/>
      <c r="T9" s="71"/>
      <c r="U9" s="71"/>
      <c r="V9" s="71"/>
      <c r="W9" s="71"/>
    </row>
    <row r="10" s="1" customFormat="1" ht="36" customHeight="1" spans="1:23">
      <c r="A10" s="18" t="s">
        <v>17</v>
      </c>
      <c r="B10" s="18" t="s">
        <v>18</v>
      </c>
      <c r="C10" s="19"/>
      <c r="D10" s="20" t="s">
        <v>19</v>
      </c>
      <c r="E10" s="21" t="s">
        <v>20</v>
      </c>
      <c r="F10" s="22" t="s">
        <v>21</v>
      </c>
      <c r="G10" s="23" t="s">
        <v>22</v>
      </c>
      <c r="H10" s="24" t="s">
        <v>23</v>
      </c>
      <c r="I10" s="23" t="s">
        <v>24</v>
      </c>
      <c r="J10" s="23" t="s">
        <v>25</v>
      </c>
      <c r="K10" s="81" t="s">
        <v>26</v>
      </c>
      <c r="L10" s="82" t="s">
        <v>27</v>
      </c>
      <c r="M10" s="24" t="s">
        <v>28</v>
      </c>
      <c r="N10" s="83" t="s">
        <v>29</v>
      </c>
      <c r="O10" s="84"/>
      <c r="P10" s="84"/>
      <c r="Q10" s="84"/>
      <c r="R10" s="84"/>
      <c r="S10" s="84"/>
      <c r="T10" s="84"/>
      <c r="U10" s="84"/>
      <c r="V10" s="84"/>
      <c r="W10" s="84"/>
    </row>
    <row r="11" s="1" customFormat="1" ht="15.75" customHeight="1" spans="1:23">
      <c r="A11" s="25"/>
      <c r="B11" s="26"/>
      <c r="C11" s="4"/>
      <c r="D11" s="27"/>
      <c r="E11" s="28"/>
      <c r="F11" s="29"/>
      <c r="G11" s="30"/>
      <c r="H11" s="101"/>
      <c r="I11" s="30"/>
      <c r="J11" s="30"/>
      <c r="K11" s="113"/>
      <c r="L11" s="114"/>
      <c r="M11" s="101"/>
      <c r="N11" s="88"/>
      <c r="O11" s="71"/>
      <c r="P11" s="71"/>
      <c r="Q11" s="71"/>
      <c r="R11" s="71"/>
      <c r="S11" s="71"/>
      <c r="T11" s="71"/>
      <c r="U11" s="71"/>
      <c r="V11" s="71"/>
      <c r="W11" s="71"/>
    </row>
    <row r="12" s="1" customFormat="1" ht="15.75" customHeight="1" spans="1:23">
      <c r="A12" s="32"/>
      <c r="B12" s="33"/>
      <c r="C12" s="8"/>
      <c r="D12" s="34"/>
      <c r="E12" s="35"/>
      <c r="F12" s="36"/>
      <c r="G12" s="37"/>
      <c r="H12" s="102"/>
      <c r="I12" s="37"/>
      <c r="J12" s="37"/>
      <c r="K12" s="115"/>
      <c r="L12" s="116"/>
      <c r="M12" s="102"/>
      <c r="N12" s="92"/>
      <c r="O12" s="71"/>
      <c r="P12" s="71"/>
      <c r="Q12" s="71"/>
      <c r="R12" s="71"/>
      <c r="S12" s="71"/>
      <c r="T12" s="71"/>
      <c r="U12" s="71"/>
      <c r="V12" s="71"/>
      <c r="W12" s="71"/>
    </row>
    <row r="13" s="1" customFormat="1" ht="23" customHeight="1" spans="1:23">
      <c r="A13" s="39"/>
      <c r="B13" s="40" t="s">
        <v>30</v>
      </c>
      <c r="C13" s="8"/>
      <c r="D13" s="41" t="s">
        <v>31</v>
      </c>
      <c r="E13" s="35">
        <v>0.5</v>
      </c>
      <c r="F13" s="103">
        <f t="shared" ref="F13:F16" si="0">SUM(G13-1/2)</f>
        <v>43.25</v>
      </c>
      <c r="G13" s="104">
        <f t="shared" ref="G13:G16" si="1">SUM(H13-1/2)</f>
        <v>43.75</v>
      </c>
      <c r="H13" s="105">
        <v>44.25</v>
      </c>
      <c r="I13" s="104">
        <f t="shared" ref="I13:K13" si="2">SUM(H13+1/2)</f>
        <v>44.75</v>
      </c>
      <c r="J13" s="104">
        <f t="shared" si="2"/>
        <v>45.25</v>
      </c>
      <c r="K13" s="117">
        <f t="shared" si="2"/>
        <v>45.75</v>
      </c>
      <c r="L13" s="118">
        <f t="shared" ref="L13:L16" si="3">SUM(M13-1/2)</f>
        <v>45</v>
      </c>
      <c r="M13" s="105">
        <v>45.5</v>
      </c>
      <c r="N13" s="119">
        <f t="shared" ref="N13:N16" si="4">SUM(M13+1/2)</f>
        <v>46</v>
      </c>
      <c r="O13" s="71"/>
      <c r="P13" s="71"/>
      <c r="Q13" s="71"/>
      <c r="R13" s="71"/>
      <c r="S13" s="71"/>
      <c r="T13" s="71"/>
      <c r="U13" s="71"/>
      <c r="V13" s="71"/>
      <c r="W13" s="71"/>
    </row>
    <row r="14" s="1" customFormat="1" ht="23" customHeight="1" spans="1:23">
      <c r="A14" s="39"/>
      <c r="B14" s="40" t="s">
        <v>32</v>
      </c>
      <c r="C14" s="8"/>
      <c r="D14" s="41" t="s">
        <v>33</v>
      </c>
      <c r="E14" s="42">
        <v>0.5</v>
      </c>
      <c r="F14" s="106">
        <f t="shared" si="0"/>
        <v>44</v>
      </c>
      <c r="G14" s="104">
        <f t="shared" si="1"/>
        <v>44.5</v>
      </c>
      <c r="H14" s="105">
        <v>45</v>
      </c>
      <c r="I14" s="104">
        <f t="shared" ref="I14:K14" si="5">SUM(H14+1/2)</f>
        <v>45.5</v>
      </c>
      <c r="J14" s="104">
        <f t="shared" si="5"/>
        <v>46</v>
      </c>
      <c r="K14" s="117">
        <f t="shared" si="5"/>
        <v>46.5</v>
      </c>
      <c r="L14" s="118">
        <f t="shared" si="3"/>
        <v>46</v>
      </c>
      <c r="M14" s="105">
        <v>46.5</v>
      </c>
      <c r="N14" s="119">
        <f t="shared" si="4"/>
        <v>47</v>
      </c>
      <c r="O14" s="71"/>
      <c r="P14" s="71"/>
      <c r="Q14" s="71"/>
      <c r="R14" s="71"/>
      <c r="S14" s="71"/>
      <c r="T14" s="71"/>
      <c r="U14" s="71"/>
      <c r="V14" s="71"/>
      <c r="W14" s="71"/>
    </row>
    <row r="15" s="1" customFormat="1" ht="23" customHeight="1" spans="1:23">
      <c r="A15" s="39"/>
      <c r="B15" s="40" t="s">
        <v>34</v>
      </c>
      <c r="C15" s="8"/>
      <c r="D15" s="41" t="s">
        <v>35</v>
      </c>
      <c r="E15" s="42">
        <v>0.5</v>
      </c>
      <c r="F15" s="106">
        <f t="shared" si="0"/>
        <v>42.25</v>
      </c>
      <c r="G15" s="104">
        <f t="shared" si="1"/>
        <v>42.75</v>
      </c>
      <c r="H15" s="105">
        <v>43.25</v>
      </c>
      <c r="I15" s="104">
        <f t="shared" ref="I15:K15" si="6">SUM(H15+1/2)</f>
        <v>43.75</v>
      </c>
      <c r="J15" s="104">
        <f t="shared" si="6"/>
        <v>44.25</v>
      </c>
      <c r="K15" s="117">
        <f t="shared" si="6"/>
        <v>44.75</v>
      </c>
      <c r="L15" s="118">
        <f t="shared" si="3"/>
        <v>43.125</v>
      </c>
      <c r="M15" s="105">
        <v>43.625</v>
      </c>
      <c r="N15" s="119">
        <f t="shared" si="4"/>
        <v>44.125</v>
      </c>
      <c r="O15" s="71"/>
      <c r="P15" s="71"/>
      <c r="Q15" s="71"/>
      <c r="R15" s="71"/>
      <c r="S15" s="71"/>
      <c r="T15" s="71"/>
      <c r="U15" s="71"/>
      <c r="V15" s="71"/>
      <c r="W15" s="71"/>
    </row>
    <row r="16" s="1" customFormat="1" ht="23" customHeight="1" spans="1:23">
      <c r="A16" s="39"/>
      <c r="B16" s="40" t="s">
        <v>36</v>
      </c>
      <c r="C16" s="8"/>
      <c r="D16" s="41" t="s">
        <v>37</v>
      </c>
      <c r="E16" s="42">
        <v>0.5</v>
      </c>
      <c r="F16" s="106">
        <f t="shared" si="0"/>
        <v>42.5</v>
      </c>
      <c r="G16" s="104">
        <f t="shared" si="1"/>
        <v>43</v>
      </c>
      <c r="H16" s="105">
        <v>43.5</v>
      </c>
      <c r="I16" s="104">
        <f t="shared" ref="I16:K16" si="7">SUM(H16+1/2)</f>
        <v>44</v>
      </c>
      <c r="J16" s="104">
        <f t="shared" si="7"/>
        <v>44.5</v>
      </c>
      <c r="K16" s="117">
        <f t="shared" si="7"/>
        <v>45</v>
      </c>
      <c r="L16" s="118">
        <f t="shared" si="3"/>
        <v>44.75</v>
      </c>
      <c r="M16" s="105">
        <v>45.25</v>
      </c>
      <c r="N16" s="119">
        <f t="shared" si="4"/>
        <v>45.75</v>
      </c>
      <c r="O16" s="71"/>
      <c r="P16" s="71"/>
      <c r="Q16" s="71"/>
      <c r="R16" s="71"/>
      <c r="S16" s="71"/>
      <c r="T16" s="71"/>
      <c r="U16" s="71"/>
      <c r="V16" s="71"/>
      <c r="W16" s="71"/>
    </row>
    <row r="17" s="1" customFormat="1" ht="23" customHeight="1" spans="1:23">
      <c r="A17" s="45" t="s">
        <v>38</v>
      </c>
      <c r="B17" s="33" t="s">
        <v>39</v>
      </c>
      <c r="C17" s="8"/>
      <c r="D17" s="46" t="s">
        <v>40</v>
      </c>
      <c r="E17" s="42">
        <v>0.25</v>
      </c>
      <c r="F17" s="106">
        <f t="shared" ref="F17:F23" si="8">H17</f>
        <v>31</v>
      </c>
      <c r="G17" s="104">
        <f t="shared" ref="G17:G23" si="9">H17</f>
        <v>31</v>
      </c>
      <c r="H17" s="105">
        <v>31</v>
      </c>
      <c r="I17" s="104">
        <f t="shared" ref="I17:I23" si="10">H17</f>
        <v>31</v>
      </c>
      <c r="J17" s="104">
        <f t="shared" ref="J17:J23" si="11">H17</f>
        <v>31</v>
      </c>
      <c r="K17" s="117">
        <f t="shared" ref="K17:K23" si="12">H17</f>
        <v>31</v>
      </c>
      <c r="L17" s="118">
        <f>M17</f>
        <v>31</v>
      </c>
      <c r="M17" s="105">
        <v>31</v>
      </c>
      <c r="N17" s="119">
        <f>M17</f>
        <v>31</v>
      </c>
      <c r="O17" s="93"/>
      <c r="P17" s="71"/>
      <c r="Q17" s="71"/>
      <c r="R17" s="71"/>
      <c r="S17" s="71"/>
      <c r="T17" s="71"/>
      <c r="U17" s="71"/>
      <c r="V17" s="71"/>
      <c r="W17" s="71"/>
    </row>
    <row r="18" s="1" customFormat="1" ht="23" customHeight="1" spans="1:23">
      <c r="A18" s="45" t="s">
        <v>38</v>
      </c>
      <c r="B18" s="33" t="s">
        <v>41</v>
      </c>
      <c r="C18" s="8"/>
      <c r="D18" s="46" t="s">
        <v>42</v>
      </c>
      <c r="E18" s="42">
        <v>0.25</v>
      </c>
      <c r="F18" s="106">
        <f t="shared" si="8"/>
        <v>30</v>
      </c>
      <c r="G18" s="104">
        <f t="shared" si="9"/>
        <v>30</v>
      </c>
      <c r="H18" s="105">
        <v>30</v>
      </c>
      <c r="I18" s="104">
        <f t="shared" si="10"/>
        <v>30</v>
      </c>
      <c r="J18" s="104">
        <f t="shared" si="11"/>
        <v>30</v>
      </c>
      <c r="K18" s="117">
        <f t="shared" si="12"/>
        <v>30</v>
      </c>
      <c r="L18" s="118">
        <f>M18</f>
        <v>30</v>
      </c>
      <c r="M18" s="105">
        <v>30</v>
      </c>
      <c r="N18" s="119">
        <f>M18</f>
        <v>30</v>
      </c>
      <c r="O18" s="93"/>
      <c r="P18" s="71"/>
      <c r="Q18" s="71"/>
      <c r="R18" s="71"/>
      <c r="S18" s="71"/>
      <c r="T18" s="71"/>
      <c r="U18" s="71"/>
      <c r="V18" s="71"/>
      <c r="W18" s="71"/>
    </row>
    <row r="19" s="1" customFormat="1" ht="23" customHeight="1" spans="1:23">
      <c r="A19" s="39"/>
      <c r="B19" s="40"/>
      <c r="C19" s="8"/>
      <c r="D19" s="47"/>
      <c r="E19" s="42"/>
      <c r="F19" s="106"/>
      <c r="G19" s="104"/>
      <c r="H19" s="105"/>
      <c r="I19" s="104"/>
      <c r="J19" s="104"/>
      <c r="K19" s="117"/>
      <c r="L19" s="118"/>
      <c r="M19" s="105"/>
      <c r="N19" s="119"/>
      <c r="O19" s="71"/>
      <c r="P19" s="71"/>
      <c r="Q19" s="71"/>
      <c r="R19" s="71"/>
      <c r="S19" s="71"/>
      <c r="T19" s="71"/>
      <c r="U19" s="71"/>
      <c r="V19" s="71"/>
      <c r="W19" s="71"/>
    </row>
    <row r="20" s="1" customFormat="1" ht="23" customHeight="1" spans="1:23">
      <c r="A20" s="39"/>
      <c r="B20" s="40" t="s">
        <v>43</v>
      </c>
      <c r="C20" s="8"/>
      <c r="D20" s="41" t="s">
        <v>44</v>
      </c>
      <c r="E20" s="42">
        <v>0.125</v>
      </c>
      <c r="F20" s="106">
        <f>SUM(G20-1/4)</f>
        <v>9.5</v>
      </c>
      <c r="G20" s="104">
        <f>SUM(H20-1/4)</f>
        <v>9.75</v>
      </c>
      <c r="H20" s="105">
        <v>10</v>
      </c>
      <c r="I20" s="104">
        <f t="shared" ref="I20:K20" si="13">SUM(H20+1/4)</f>
        <v>10.25</v>
      </c>
      <c r="J20" s="104">
        <f t="shared" si="13"/>
        <v>10.5</v>
      </c>
      <c r="K20" s="117">
        <f t="shared" si="13"/>
        <v>10.75</v>
      </c>
      <c r="L20" s="118">
        <f>SUM(M20-3/8)</f>
        <v>10.375</v>
      </c>
      <c r="M20" s="105">
        <v>10.75</v>
      </c>
      <c r="N20" s="119">
        <f>SUM(M20+3/8)</f>
        <v>11.125</v>
      </c>
      <c r="O20" s="71"/>
      <c r="P20" s="71"/>
      <c r="Q20" s="71"/>
      <c r="R20" s="71"/>
      <c r="S20" s="71"/>
      <c r="T20" s="71"/>
      <c r="U20" s="71"/>
      <c r="V20" s="71"/>
      <c r="W20" s="71"/>
    </row>
    <row r="21" s="1" customFormat="1" ht="23" customHeight="1" spans="1:23">
      <c r="A21" s="45" t="s">
        <v>38</v>
      </c>
      <c r="B21" s="40" t="s">
        <v>45</v>
      </c>
      <c r="C21" s="8"/>
      <c r="D21" s="41" t="s">
        <v>46</v>
      </c>
      <c r="E21" s="50">
        <v>0.125</v>
      </c>
      <c r="F21" s="106">
        <f>SUM(G21-1/8)</f>
        <v>5.875</v>
      </c>
      <c r="G21" s="104">
        <f>SUM(H21-1/8)</f>
        <v>6</v>
      </c>
      <c r="H21" s="105">
        <v>6.125</v>
      </c>
      <c r="I21" s="104">
        <f t="shared" ref="I21:K21" si="14">SUM(H21+1/8)</f>
        <v>6.25</v>
      </c>
      <c r="J21" s="104">
        <f t="shared" si="14"/>
        <v>6.375</v>
      </c>
      <c r="K21" s="117">
        <f t="shared" si="14"/>
        <v>6.5</v>
      </c>
      <c r="L21" s="118">
        <f>SUM(M21-1/4)</f>
        <v>7</v>
      </c>
      <c r="M21" s="105">
        <v>7.25</v>
      </c>
      <c r="N21" s="119">
        <f>SUM(M21+1/4)</f>
        <v>7.5</v>
      </c>
      <c r="O21" s="71"/>
      <c r="P21" s="71"/>
      <c r="Q21" s="71"/>
      <c r="R21" s="71"/>
      <c r="S21" s="71"/>
      <c r="T21" s="71"/>
      <c r="U21" s="71"/>
      <c r="V21" s="71"/>
      <c r="W21" s="71"/>
    </row>
    <row r="22" s="2" customFormat="1" ht="23" customHeight="1" spans="1:23">
      <c r="A22" s="51">
        <v>8.75</v>
      </c>
      <c r="B22" s="52" t="s">
        <v>47</v>
      </c>
      <c r="C22" s="53"/>
      <c r="D22" s="54" t="s">
        <v>48</v>
      </c>
      <c r="E22" s="50">
        <v>0.125</v>
      </c>
      <c r="F22" s="107">
        <f>SUM(G22-1/4)</f>
        <v>8.25</v>
      </c>
      <c r="G22" s="108">
        <f>SUM(H22-1/4)</f>
        <v>8.5</v>
      </c>
      <c r="H22" s="109">
        <v>8.75</v>
      </c>
      <c r="I22" s="108">
        <f t="shared" ref="I22:K22" si="15">SUM(H22+1/4)</f>
        <v>9</v>
      </c>
      <c r="J22" s="108">
        <f t="shared" si="15"/>
        <v>9.25</v>
      </c>
      <c r="K22" s="120">
        <f t="shared" si="15"/>
        <v>9.5</v>
      </c>
      <c r="L22" s="121">
        <f>SUM(M22-3/8)</f>
        <v>7.875</v>
      </c>
      <c r="M22" s="109">
        <v>8.25</v>
      </c>
      <c r="N22" s="122">
        <f>SUM(M22+3/8)</f>
        <v>8.625</v>
      </c>
      <c r="O22" s="94"/>
      <c r="P22" s="94"/>
      <c r="Q22" s="94"/>
      <c r="R22" s="94"/>
      <c r="S22" s="94"/>
      <c r="T22" s="94"/>
      <c r="U22" s="94"/>
      <c r="V22" s="94"/>
      <c r="W22" s="94"/>
    </row>
    <row r="23" s="1" customFormat="1" ht="23" customHeight="1" spans="1:23">
      <c r="A23" s="39"/>
      <c r="B23" s="40" t="s">
        <v>49</v>
      </c>
      <c r="C23" s="8"/>
      <c r="D23" s="41" t="s">
        <v>50</v>
      </c>
      <c r="E23" s="42">
        <v>0.125</v>
      </c>
      <c r="F23" s="106">
        <f t="shared" si="8"/>
        <v>4.625</v>
      </c>
      <c r="G23" s="104">
        <f t="shared" si="9"/>
        <v>4.625</v>
      </c>
      <c r="H23" s="105">
        <v>4.625</v>
      </c>
      <c r="I23" s="104">
        <f t="shared" si="10"/>
        <v>4.625</v>
      </c>
      <c r="J23" s="104">
        <f t="shared" si="11"/>
        <v>4.625</v>
      </c>
      <c r="K23" s="117">
        <f t="shared" si="12"/>
        <v>4.625</v>
      </c>
      <c r="L23" s="118">
        <f t="shared" ref="L22:L25" si="16">SUM(M23-1/8)</f>
        <v>4.125</v>
      </c>
      <c r="M23" s="105">
        <v>4.25</v>
      </c>
      <c r="N23" s="119">
        <f t="shared" ref="N22:N25" si="17">SUM(M23+1/8)</f>
        <v>4.375</v>
      </c>
      <c r="O23" s="71"/>
      <c r="P23" s="71"/>
      <c r="Q23" s="71"/>
      <c r="R23" s="71"/>
      <c r="S23" s="71"/>
      <c r="T23" s="71"/>
      <c r="U23" s="71"/>
      <c r="V23" s="71"/>
      <c r="W23" s="71"/>
    </row>
    <row r="24" s="1" customFormat="1" ht="23" hidden="1" customHeight="1" spans="1:23">
      <c r="A24" s="39"/>
      <c r="B24" s="40" t="s">
        <v>51</v>
      </c>
      <c r="C24" s="8"/>
      <c r="D24" s="41" t="s">
        <v>52</v>
      </c>
      <c r="E24" s="42">
        <v>0.25</v>
      </c>
      <c r="F24" s="106">
        <f>SUM(G24-1/4)</f>
        <v>-0.5</v>
      </c>
      <c r="G24" s="104">
        <f>SUM(H24-1/4)</f>
        <v>-0.25</v>
      </c>
      <c r="H24" s="105"/>
      <c r="I24" s="104">
        <f t="shared" ref="I24:K24" si="18">SUM(H24+1/4)</f>
        <v>0.25</v>
      </c>
      <c r="J24" s="104">
        <f t="shared" si="18"/>
        <v>0.5</v>
      </c>
      <c r="K24" s="117">
        <f t="shared" si="18"/>
        <v>0.75</v>
      </c>
      <c r="L24" s="118">
        <f>SUM(M24-3/8)</f>
        <v>-0.375</v>
      </c>
      <c r="M24" s="105"/>
      <c r="N24" s="119">
        <f>SUM(M24+3/8)</f>
        <v>0.375</v>
      </c>
      <c r="O24" s="71"/>
      <c r="P24" s="71"/>
      <c r="Q24" s="71"/>
      <c r="R24" s="71"/>
      <c r="S24" s="71"/>
      <c r="T24" s="71"/>
      <c r="U24" s="71"/>
      <c r="V24" s="71"/>
      <c r="W24" s="71"/>
    </row>
    <row r="25" s="1" customFormat="1" ht="23" customHeight="1" spans="1:23">
      <c r="A25" s="55"/>
      <c r="B25" s="40" t="s">
        <v>53</v>
      </c>
      <c r="C25" s="8"/>
      <c r="D25" s="41" t="s">
        <v>54</v>
      </c>
      <c r="E25" s="50">
        <v>0.125</v>
      </c>
      <c r="F25" s="106">
        <f>H25</f>
        <v>5.75</v>
      </c>
      <c r="G25" s="104">
        <f>H25</f>
        <v>5.75</v>
      </c>
      <c r="H25" s="105">
        <v>5.75</v>
      </c>
      <c r="I25" s="104">
        <f>H25</f>
        <v>5.75</v>
      </c>
      <c r="J25" s="104">
        <f>H25</f>
        <v>5.75</v>
      </c>
      <c r="K25" s="117">
        <f>H25</f>
        <v>5.75</v>
      </c>
      <c r="L25" s="118">
        <f t="shared" si="16"/>
        <v>5.375</v>
      </c>
      <c r="M25" s="105">
        <v>5.5</v>
      </c>
      <c r="N25" s="119">
        <f t="shared" si="17"/>
        <v>5.625</v>
      </c>
      <c r="O25" s="71"/>
      <c r="P25" s="71"/>
      <c r="Q25" s="71"/>
      <c r="R25" s="71"/>
      <c r="S25" s="71"/>
      <c r="T25" s="71"/>
      <c r="U25" s="71"/>
      <c r="V25" s="71"/>
      <c r="W25" s="71"/>
    </row>
    <row r="26" s="1" customFormat="1" ht="23" customHeight="1" spans="1:23">
      <c r="A26" s="55"/>
      <c r="B26" s="40"/>
      <c r="C26" s="8"/>
      <c r="D26" s="47"/>
      <c r="E26" s="42"/>
      <c r="F26" s="106"/>
      <c r="G26" s="104"/>
      <c r="H26" s="105"/>
      <c r="I26" s="104"/>
      <c r="J26" s="104"/>
      <c r="K26" s="117"/>
      <c r="L26" s="118"/>
      <c r="M26" s="105"/>
      <c r="N26" s="119"/>
      <c r="O26" s="71"/>
      <c r="P26" s="71"/>
      <c r="Q26" s="71"/>
      <c r="R26" s="71"/>
      <c r="S26" s="71"/>
      <c r="T26" s="71"/>
      <c r="U26" s="71"/>
      <c r="V26" s="71"/>
      <c r="W26" s="71"/>
    </row>
    <row r="27" s="1" customFormat="1" ht="23" hidden="1" customHeight="1" spans="1:23">
      <c r="A27" s="55"/>
      <c r="B27" s="40" t="s">
        <v>55</v>
      </c>
      <c r="C27" s="8"/>
      <c r="D27" s="41" t="s">
        <v>56</v>
      </c>
      <c r="E27" s="42">
        <v>0.125</v>
      </c>
      <c r="F27" s="106">
        <f>SUM(G27)</f>
        <v>0</v>
      </c>
      <c r="G27" s="104">
        <f>SUM(H27)</f>
        <v>0</v>
      </c>
      <c r="H27" s="105"/>
      <c r="I27" s="104">
        <f t="shared" ref="I27:K27" si="19">SUM(H27)</f>
        <v>0</v>
      </c>
      <c r="J27" s="104">
        <f t="shared" si="19"/>
        <v>0</v>
      </c>
      <c r="K27" s="117">
        <f t="shared" si="19"/>
        <v>0</v>
      </c>
      <c r="L27" s="118">
        <f>SUM(M27)</f>
        <v>0</v>
      </c>
      <c r="M27" s="105"/>
      <c r="N27" s="119">
        <f>SUM(M27)</f>
        <v>0</v>
      </c>
      <c r="O27" s="71"/>
      <c r="P27" s="71"/>
      <c r="Q27" s="71"/>
      <c r="R27" s="71"/>
      <c r="S27" s="71"/>
      <c r="T27" s="71"/>
      <c r="U27" s="71"/>
      <c r="V27" s="71"/>
      <c r="W27" s="71"/>
    </row>
    <row r="28" s="1" customFormat="1" ht="23" hidden="1" customHeight="1" spans="1:23">
      <c r="A28" s="55"/>
      <c r="B28" s="33" t="s">
        <v>57</v>
      </c>
      <c r="C28" s="8"/>
      <c r="D28" s="41" t="s">
        <v>58</v>
      </c>
      <c r="E28" s="42">
        <v>0.125</v>
      </c>
      <c r="F28" s="106">
        <f>SUM(G28)</f>
        <v>0</v>
      </c>
      <c r="G28" s="104">
        <f>SUM(H28)</f>
        <v>0</v>
      </c>
      <c r="H28" s="105"/>
      <c r="I28" s="104">
        <f t="shared" ref="I28:K28" si="20">SUM(H28)</f>
        <v>0</v>
      </c>
      <c r="J28" s="104">
        <f t="shared" si="20"/>
        <v>0</v>
      </c>
      <c r="K28" s="117">
        <f t="shared" si="20"/>
        <v>0</v>
      </c>
      <c r="L28" s="118">
        <f>SUM(M28)</f>
        <v>0</v>
      </c>
      <c r="M28" s="105"/>
      <c r="N28" s="119">
        <f>M28</f>
        <v>0</v>
      </c>
      <c r="O28" s="71"/>
      <c r="P28" s="71"/>
      <c r="Q28" s="71"/>
      <c r="R28" s="71"/>
      <c r="S28" s="71"/>
      <c r="T28" s="71"/>
      <c r="U28" s="71"/>
      <c r="V28" s="71"/>
      <c r="W28" s="71"/>
    </row>
    <row r="29" s="1" customFormat="1" ht="23" hidden="1" customHeight="1" spans="1:23">
      <c r="A29" s="55"/>
      <c r="B29" s="33" t="s">
        <v>59</v>
      </c>
      <c r="C29" s="8"/>
      <c r="D29" s="41" t="s">
        <v>60</v>
      </c>
      <c r="E29" s="42">
        <v>0.25</v>
      </c>
      <c r="F29" s="106">
        <f t="shared" ref="F29:F31" si="21">SUM(G29-3/8)</f>
        <v>-0.75</v>
      </c>
      <c r="G29" s="104">
        <f t="shared" ref="G29:G31" si="22">SUM(H29-3/8)</f>
        <v>-0.375</v>
      </c>
      <c r="H29" s="105"/>
      <c r="I29" s="104">
        <f t="shared" ref="I29:K29" si="23">SUM(H29+3/8)</f>
        <v>0.375</v>
      </c>
      <c r="J29" s="104">
        <f t="shared" si="23"/>
        <v>0.75</v>
      </c>
      <c r="K29" s="117">
        <f t="shared" si="23"/>
        <v>1.125</v>
      </c>
      <c r="L29" s="118">
        <f t="shared" ref="L29:L31" si="24">SUM(M29-1/2)</f>
        <v>-0.5</v>
      </c>
      <c r="M29" s="105"/>
      <c r="N29" s="119">
        <f t="shared" ref="N29:N31" si="25">SUM(M29+1/2)</f>
        <v>0.5</v>
      </c>
      <c r="O29" s="71"/>
      <c r="P29" s="71"/>
      <c r="Q29" s="71"/>
      <c r="R29" s="71"/>
      <c r="S29" s="71"/>
      <c r="T29" s="71"/>
      <c r="U29" s="71"/>
      <c r="V29" s="71"/>
      <c r="W29" s="71"/>
    </row>
    <row r="30" s="1" customFormat="1" ht="23" hidden="1" customHeight="1" spans="1:23">
      <c r="A30" s="55"/>
      <c r="B30" s="33" t="s">
        <v>61</v>
      </c>
      <c r="C30" s="8"/>
      <c r="D30" s="41" t="s">
        <v>62</v>
      </c>
      <c r="E30" s="42">
        <v>0.25</v>
      </c>
      <c r="F30" s="106">
        <f t="shared" si="21"/>
        <v>-0.75</v>
      </c>
      <c r="G30" s="104">
        <f t="shared" si="22"/>
        <v>-0.375</v>
      </c>
      <c r="H30" s="105"/>
      <c r="I30" s="104">
        <f t="shared" ref="I30:K30" si="26">SUM(H30+3/8)</f>
        <v>0.375</v>
      </c>
      <c r="J30" s="104">
        <f t="shared" si="26"/>
        <v>0.75</v>
      </c>
      <c r="K30" s="117">
        <f t="shared" si="26"/>
        <v>1.125</v>
      </c>
      <c r="L30" s="118">
        <f t="shared" si="24"/>
        <v>-0.5</v>
      </c>
      <c r="M30" s="105"/>
      <c r="N30" s="119">
        <f t="shared" si="25"/>
        <v>0.5</v>
      </c>
      <c r="O30" s="71"/>
      <c r="P30" s="71"/>
      <c r="Q30" s="71"/>
      <c r="R30" s="71"/>
      <c r="S30" s="71"/>
      <c r="T30" s="71"/>
      <c r="U30" s="71"/>
      <c r="V30" s="71"/>
      <c r="W30" s="71"/>
    </row>
    <row r="31" s="1" customFormat="1" ht="23" hidden="1" customHeight="1" spans="1:23">
      <c r="A31" s="55"/>
      <c r="B31" s="33" t="s">
        <v>63</v>
      </c>
      <c r="C31" s="8"/>
      <c r="D31" s="41" t="s">
        <v>64</v>
      </c>
      <c r="E31" s="42">
        <v>0.25</v>
      </c>
      <c r="F31" s="106">
        <f t="shared" si="21"/>
        <v>-0.75</v>
      </c>
      <c r="G31" s="104">
        <f t="shared" si="22"/>
        <v>-0.375</v>
      </c>
      <c r="H31" s="105"/>
      <c r="I31" s="104">
        <f t="shared" ref="I31:K31" si="27">SUM(H31+3/8)</f>
        <v>0.375</v>
      </c>
      <c r="J31" s="104">
        <f t="shared" si="27"/>
        <v>0.75</v>
      </c>
      <c r="K31" s="117">
        <f t="shared" si="27"/>
        <v>1.125</v>
      </c>
      <c r="L31" s="118">
        <f t="shared" si="24"/>
        <v>-0.5</v>
      </c>
      <c r="M31" s="105"/>
      <c r="N31" s="119">
        <f t="shared" si="25"/>
        <v>0.5</v>
      </c>
      <c r="O31" s="71"/>
      <c r="P31" s="71"/>
      <c r="Q31" s="71"/>
      <c r="R31" s="71"/>
      <c r="S31" s="71"/>
      <c r="T31" s="71"/>
      <c r="U31" s="71"/>
      <c r="V31" s="71"/>
      <c r="W31" s="71"/>
    </row>
    <row r="32" s="1" customFormat="1" ht="23" customHeight="1" spans="1:23">
      <c r="A32" s="55"/>
      <c r="B32" s="40"/>
      <c r="C32" s="8"/>
      <c r="D32" s="56"/>
      <c r="E32" s="42"/>
      <c r="F32" s="106"/>
      <c r="G32" s="104"/>
      <c r="H32" s="105"/>
      <c r="I32" s="104"/>
      <c r="J32" s="104"/>
      <c r="K32" s="117"/>
      <c r="L32" s="118"/>
      <c r="M32" s="105"/>
      <c r="N32" s="119"/>
      <c r="O32" s="71"/>
      <c r="P32" s="71"/>
      <c r="Q32" s="71"/>
      <c r="R32" s="71"/>
      <c r="S32" s="71"/>
      <c r="T32" s="71"/>
      <c r="U32" s="71"/>
      <c r="V32" s="71"/>
      <c r="W32" s="71"/>
    </row>
    <row r="33" s="1" customFormat="1" ht="23" customHeight="1" spans="1:23">
      <c r="A33" s="55"/>
      <c r="B33" s="40" t="s">
        <v>65</v>
      </c>
      <c r="C33" s="8"/>
      <c r="D33" s="57" t="s">
        <v>66</v>
      </c>
      <c r="E33" s="42">
        <v>0.5</v>
      </c>
      <c r="F33" s="106">
        <f t="shared" ref="F33:F36" si="28">SUM(G33-2)</f>
        <v>29</v>
      </c>
      <c r="G33" s="104">
        <f t="shared" ref="G33:G36" si="29">SUM(H33-2)</f>
        <v>31</v>
      </c>
      <c r="H33" s="109">
        <v>33</v>
      </c>
      <c r="I33" s="104">
        <f t="shared" ref="I33:I36" si="30">SUM(H33+2)</f>
        <v>35</v>
      </c>
      <c r="J33" s="104">
        <f t="shared" ref="J33:J36" si="31">SUM(I33+2.5)</f>
        <v>37.5</v>
      </c>
      <c r="K33" s="117">
        <f t="shared" ref="K33:K36" si="32">SUM(J33+2.5)</f>
        <v>40</v>
      </c>
      <c r="L33" s="118">
        <f t="shared" ref="L33:L36" si="33">SUM(M33-3)</f>
        <v>44</v>
      </c>
      <c r="M33" s="105">
        <v>47</v>
      </c>
      <c r="N33" s="119">
        <f t="shared" ref="N33:N36" si="34">SUM(M33+3.5)</f>
        <v>50.5</v>
      </c>
      <c r="O33" s="71"/>
      <c r="P33" s="71"/>
      <c r="Q33" s="71"/>
      <c r="R33" s="71"/>
      <c r="S33" s="71"/>
      <c r="T33" s="71"/>
      <c r="U33" s="71"/>
      <c r="V33" s="71"/>
      <c r="W33" s="71"/>
    </row>
    <row r="34" s="1" customFormat="1" ht="23" customHeight="1" spans="1:23">
      <c r="A34" s="45" t="s">
        <v>38</v>
      </c>
      <c r="B34" s="40" t="s">
        <v>67</v>
      </c>
      <c r="C34" s="8"/>
      <c r="D34" s="57" t="s">
        <v>68</v>
      </c>
      <c r="E34" s="42">
        <v>0</v>
      </c>
      <c r="F34" s="106">
        <f>H34</f>
        <v>3.5</v>
      </c>
      <c r="G34" s="104">
        <f>H34</f>
        <v>3.5</v>
      </c>
      <c r="H34" s="105">
        <v>3.5</v>
      </c>
      <c r="I34" s="104">
        <f>H34</f>
        <v>3.5</v>
      </c>
      <c r="J34" s="104">
        <f>H34</f>
        <v>3.5</v>
      </c>
      <c r="K34" s="117">
        <f>H34</f>
        <v>3.5</v>
      </c>
      <c r="L34" s="118">
        <f>M34</f>
        <v>4.125</v>
      </c>
      <c r="M34" s="105">
        <v>4.125</v>
      </c>
      <c r="N34" s="119">
        <f>M34</f>
        <v>4.125</v>
      </c>
      <c r="O34" s="71"/>
      <c r="P34" s="71"/>
      <c r="Q34" s="71"/>
      <c r="R34" s="71"/>
      <c r="S34" s="71"/>
      <c r="T34" s="71"/>
      <c r="U34" s="71"/>
      <c r="V34" s="71"/>
      <c r="W34" s="71"/>
    </row>
    <row r="35" s="1" customFormat="1" ht="23" customHeight="1" spans="1:23">
      <c r="A35" s="45" t="s">
        <v>38</v>
      </c>
      <c r="B35" s="40" t="s">
        <v>69</v>
      </c>
      <c r="C35" s="8"/>
      <c r="D35" s="41" t="s">
        <v>70</v>
      </c>
      <c r="E35" s="42">
        <v>0.5</v>
      </c>
      <c r="F35" s="106">
        <f t="shared" si="28"/>
        <v>27.75</v>
      </c>
      <c r="G35" s="104">
        <f t="shared" si="29"/>
        <v>29.75</v>
      </c>
      <c r="H35" s="105">
        <v>31.75</v>
      </c>
      <c r="I35" s="104">
        <f t="shared" si="30"/>
        <v>33.75</v>
      </c>
      <c r="J35" s="104">
        <f t="shared" si="31"/>
        <v>36.25</v>
      </c>
      <c r="K35" s="117">
        <f t="shared" si="32"/>
        <v>38.75</v>
      </c>
      <c r="L35" s="118">
        <f t="shared" si="33"/>
        <v>41.5</v>
      </c>
      <c r="M35" s="105">
        <v>44.5</v>
      </c>
      <c r="N35" s="119">
        <f t="shared" si="34"/>
        <v>48</v>
      </c>
      <c r="O35" s="71"/>
      <c r="P35" s="71"/>
      <c r="Q35" s="71"/>
      <c r="R35" s="71"/>
      <c r="S35" s="71"/>
      <c r="T35" s="71"/>
      <c r="U35" s="71"/>
      <c r="V35" s="71"/>
      <c r="W35" s="71"/>
    </row>
    <row r="36" s="1" customFormat="1" ht="23" customHeight="1" spans="1:23">
      <c r="A36" s="39"/>
      <c r="B36" s="40" t="s">
        <v>71</v>
      </c>
      <c r="C36" s="8"/>
      <c r="D36" s="41" t="s">
        <v>72</v>
      </c>
      <c r="E36" s="42">
        <v>0.5</v>
      </c>
      <c r="F36" s="106">
        <f t="shared" si="28"/>
        <v>26</v>
      </c>
      <c r="G36" s="104">
        <f t="shared" si="29"/>
        <v>28</v>
      </c>
      <c r="H36" s="105">
        <v>30</v>
      </c>
      <c r="I36" s="104">
        <f t="shared" si="30"/>
        <v>32</v>
      </c>
      <c r="J36" s="104">
        <f t="shared" si="31"/>
        <v>34.5</v>
      </c>
      <c r="K36" s="117">
        <f t="shared" si="32"/>
        <v>37</v>
      </c>
      <c r="L36" s="118">
        <f t="shared" si="33"/>
        <v>40</v>
      </c>
      <c r="M36" s="105">
        <v>43</v>
      </c>
      <c r="N36" s="119">
        <f t="shared" si="34"/>
        <v>46.5</v>
      </c>
      <c r="O36" s="71"/>
      <c r="P36" s="71"/>
      <c r="Q36" s="71"/>
      <c r="R36" s="71"/>
      <c r="S36" s="71"/>
      <c r="T36" s="71"/>
      <c r="U36" s="71"/>
      <c r="V36" s="71"/>
      <c r="W36" s="71"/>
    </row>
    <row r="37" s="1" customFormat="1" ht="23" customHeight="1" spans="1:23">
      <c r="A37" s="45" t="s">
        <v>38</v>
      </c>
      <c r="B37" s="40" t="s">
        <v>73</v>
      </c>
      <c r="C37" s="8"/>
      <c r="D37" s="41" t="s">
        <v>74</v>
      </c>
      <c r="E37" s="42">
        <v>0</v>
      </c>
      <c r="F37" s="106">
        <f>H37</f>
        <v>8.5</v>
      </c>
      <c r="G37" s="104">
        <f>H37</f>
        <v>8.5</v>
      </c>
      <c r="H37" s="105">
        <v>8.5</v>
      </c>
      <c r="I37" s="104">
        <f>H37</f>
        <v>8.5</v>
      </c>
      <c r="J37" s="104">
        <f>H37</f>
        <v>8.5</v>
      </c>
      <c r="K37" s="117">
        <f>H37</f>
        <v>8.5</v>
      </c>
      <c r="L37" s="118">
        <f>M37</f>
        <v>9</v>
      </c>
      <c r="M37" s="105">
        <v>9</v>
      </c>
      <c r="N37" s="119">
        <f>M37</f>
        <v>9</v>
      </c>
      <c r="O37" s="71"/>
      <c r="P37" s="71"/>
      <c r="Q37" s="71"/>
      <c r="R37" s="71"/>
      <c r="S37" s="71"/>
      <c r="T37" s="71"/>
      <c r="U37" s="71"/>
      <c r="V37" s="71"/>
      <c r="W37" s="71"/>
    </row>
    <row r="38" s="1" customFormat="1" ht="23" customHeight="1" spans="1:23">
      <c r="A38" s="45" t="s">
        <v>38</v>
      </c>
      <c r="B38" s="40" t="s">
        <v>75</v>
      </c>
      <c r="C38" s="8"/>
      <c r="D38" s="41" t="s">
        <v>76</v>
      </c>
      <c r="E38" s="35">
        <v>0.5</v>
      </c>
      <c r="F38" s="106">
        <f t="shared" ref="F38:F40" si="35">SUM(G38-2)</f>
        <v>33.5</v>
      </c>
      <c r="G38" s="104">
        <f t="shared" ref="G38:G40" si="36">SUM(H38-2)</f>
        <v>35.5</v>
      </c>
      <c r="H38" s="109">
        <v>37.5</v>
      </c>
      <c r="I38" s="104">
        <f t="shared" ref="I38:I40" si="37">SUM(H38+2)</f>
        <v>39.5</v>
      </c>
      <c r="J38" s="104">
        <f t="shared" ref="J38:J40" si="38">SUM(I38+2.5)</f>
        <v>42</v>
      </c>
      <c r="K38" s="117">
        <f t="shared" ref="K38:K40" si="39">SUM(J38+2.5)</f>
        <v>44.5</v>
      </c>
      <c r="L38" s="118">
        <f t="shared" ref="L38:L40" si="40">SUM(M38-3)</f>
        <v>52.5</v>
      </c>
      <c r="M38" s="105">
        <v>55.5</v>
      </c>
      <c r="N38" s="119">
        <f t="shared" ref="N38:N40" si="41">SUM(M38+3.5)</f>
        <v>59</v>
      </c>
      <c r="O38" s="71"/>
      <c r="P38" s="71"/>
      <c r="Q38" s="71"/>
      <c r="R38" s="71"/>
      <c r="S38" s="71"/>
      <c r="T38" s="71"/>
      <c r="U38" s="71"/>
      <c r="V38" s="71"/>
      <c r="W38" s="71"/>
    </row>
    <row r="39" s="1" customFormat="1" ht="23" customHeight="1" spans="1:23">
      <c r="A39" s="39"/>
      <c r="B39" s="40" t="s">
        <v>77</v>
      </c>
      <c r="C39" s="8"/>
      <c r="D39" s="41" t="s">
        <v>78</v>
      </c>
      <c r="E39" s="35">
        <v>1</v>
      </c>
      <c r="F39" s="106">
        <f t="shared" si="35"/>
        <v>81</v>
      </c>
      <c r="G39" s="104">
        <f t="shared" si="36"/>
        <v>83</v>
      </c>
      <c r="H39" s="105">
        <v>85</v>
      </c>
      <c r="I39" s="104">
        <f t="shared" si="37"/>
        <v>87</v>
      </c>
      <c r="J39" s="104">
        <f t="shared" si="38"/>
        <v>89.5</v>
      </c>
      <c r="K39" s="117">
        <f t="shared" si="39"/>
        <v>92</v>
      </c>
      <c r="L39" s="118">
        <f t="shared" si="40"/>
        <v>98</v>
      </c>
      <c r="M39" s="105">
        <v>101</v>
      </c>
      <c r="N39" s="119">
        <f t="shared" si="41"/>
        <v>104.5</v>
      </c>
      <c r="O39" s="71"/>
      <c r="P39" s="71"/>
      <c r="Q39" s="71"/>
      <c r="R39" s="71"/>
      <c r="S39" s="71"/>
      <c r="T39" s="71"/>
      <c r="U39" s="71"/>
      <c r="V39" s="71"/>
      <c r="W39" s="71"/>
    </row>
    <row r="40" s="1" customFormat="1" ht="23" customHeight="1" spans="1:23">
      <c r="A40" s="39"/>
      <c r="B40" s="40" t="s">
        <v>79</v>
      </c>
      <c r="C40" s="8"/>
      <c r="D40" s="41" t="s">
        <v>80</v>
      </c>
      <c r="E40" s="35">
        <v>1</v>
      </c>
      <c r="F40" s="106">
        <f t="shared" si="35"/>
        <v>76</v>
      </c>
      <c r="G40" s="104">
        <f t="shared" si="36"/>
        <v>78</v>
      </c>
      <c r="H40" s="105">
        <v>80</v>
      </c>
      <c r="I40" s="104">
        <f t="shared" si="37"/>
        <v>82</v>
      </c>
      <c r="J40" s="104">
        <f t="shared" si="38"/>
        <v>84.5</v>
      </c>
      <c r="K40" s="117">
        <f t="shared" si="39"/>
        <v>87</v>
      </c>
      <c r="L40" s="118">
        <f t="shared" si="40"/>
        <v>97</v>
      </c>
      <c r="M40" s="105">
        <v>100</v>
      </c>
      <c r="N40" s="119">
        <f t="shared" si="41"/>
        <v>103.5</v>
      </c>
      <c r="O40" s="71"/>
      <c r="P40" s="71"/>
      <c r="Q40" s="71"/>
      <c r="R40" s="71"/>
      <c r="S40" s="71"/>
      <c r="T40" s="71"/>
      <c r="U40" s="71"/>
      <c r="V40" s="71"/>
      <c r="W40" s="71"/>
    </row>
    <row r="41" s="1" customFormat="1" ht="23" customHeight="1" spans="1:23">
      <c r="A41" s="39"/>
      <c r="B41" s="40"/>
      <c r="C41" s="8"/>
      <c r="D41" s="47"/>
      <c r="E41" s="35"/>
      <c r="F41" s="106"/>
      <c r="G41" s="104"/>
      <c r="H41" s="105"/>
      <c r="I41" s="104"/>
      <c r="J41" s="104"/>
      <c r="K41" s="117"/>
      <c r="L41" s="118"/>
      <c r="M41" s="105"/>
      <c r="N41" s="119"/>
      <c r="O41" s="71"/>
      <c r="P41" s="71"/>
      <c r="Q41" s="71"/>
      <c r="R41" s="71"/>
      <c r="S41" s="71"/>
      <c r="T41" s="71"/>
      <c r="U41" s="71"/>
      <c r="V41" s="71"/>
      <c r="W41" s="71"/>
    </row>
    <row r="42" s="1" customFormat="1" ht="23" hidden="1" customHeight="1" spans="1:23">
      <c r="A42" s="39"/>
      <c r="B42" s="40" t="s">
        <v>81</v>
      </c>
      <c r="C42" s="8"/>
      <c r="D42" s="41" t="s">
        <v>82</v>
      </c>
      <c r="E42" s="35">
        <v>0.125</v>
      </c>
      <c r="F42" s="106">
        <f>SUM(G42-1/4)</f>
        <v>-0.5</v>
      </c>
      <c r="G42" s="104">
        <f>SUM(H42-1/4)</f>
        <v>-0.25</v>
      </c>
      <c r="H42" s="105"/>
      <c r="I42" s="104">
        <f t="shared" ref="I42:K42" si="42">SUM(H42+1/4)</f>
        <v>0.25</v>
      </c>
      <c r="J42" s="104">
        <f t="shared" si="42"/>
        <v>0.5</v>
      </c>
      <c r="K42" s="117">
        <f t="shared" si="42"/>
        <v>0.75</v>
      </c>
      <c r="L42" s="118">
        <f>SUM(M42-3/8)</f>
        <v>-0.375</v>
      </c>
      <c r="M42" s="105"/>
      <c r="N42" s="119">
        <f>SUM(M42+3/8)</f>
        <v>0.375</v>
      </c>
      <c r="O42" s="71"/>
      <c r="P42" s="71"/>
      <c r="Q42" s="71"/>
      <c r="R42" s="71"/>
      <c r="S42" s="71"/>
      <c r="T42" s="71"/>
      <c r="U42" s="71"/>
      <c r="V42" s="71"/>
      <c r="W42" s="71"/>
    </row>
    <row r="43" s="1" customFormat="1" ht="23" hidden="1" customHeight="1" spans="1:23">
      <c r="A43" s="45" t="s">
        <v>38</v>
      </c>
      <c r="B43" s="40" t="s">
        <v>83</v>
      </c>
      <c r="C43" s="8"/>
      <c r="D43" s="41" t="s">
        <v>84</v>
      </c>
      <c r="E43" s="35">
        <v>0.125</v>
      </c>
      <c r="F43" s="106">
        <f t="shared" ref="F43:F46" si="43">SUM(G43-1/8)</f>
        <v>-0.25</v>
      </c>
      <c r="G43" s="104">
        <f t="shared" ref="G43:G46" si="44">SUM(H43-1/8)</f>
        <v>-0.125</v>
      </c>
      <c r="H43" s="105"/>
      <c r="I43" s="104">
        <f t="shared" ref="I43:K43" si="45">SUM(H43+1/8)</f>
        <v>0.125</v>
      </c>
      <c r="J43" s="104">
        <f t="shared" si="45"/>
        <v>0.25</v>
      </c>
      <c r="K43" s="117">
        <f t="shared" si="45"/>
        <v>0.375</v>
      </c>
      <c r="L43" s="118">
        <f>SUM(M43-1/4)</f>
        <v>-0.25</v>
      </c>
      <c r="M43" s="105"/>
      <c r="N43" s="119">
        <f>SUM(M43+1/4)</f>
        <v>0.25</v>
      </c>
      <c r="O43" s="71"/>
      <c r="P43" s="71"/>
      <c r="Q43" s="71"/>
      <c r="R43" s="71"/>
      <c r="S43" s="71"/>
      <c r="T43" s="71"/>
      <c r="U43" s="71"/>
      <c r="V43" s="71"/>
      <c r="W43" s="71"/>
    </row>
    <row r="44" s="2" customFormat="1" ht="23" customHeight="1" spans="1:23">
      <c r="A44" s="58" t="s">
        <v>38</v>
      </c>
      <c r="B44" s="59"/>
      <c r="C44" s="53"/>
      <c r="D44" s="60" t="s">
        <v>85</v>
      </c>
      <c r="E44" s="110">
        <v>0.25</v>
      </c>
      <c r="F44" s="107">
        <f>SUM(G44-1/4)</f>
        <v>5.875</v>
      </c>
      <c r="G44" s="108">
        <f>SUM(H44-1/4)</f>
        <v>6.125</v>
      </c>
      <c r="H44" s="109">
        <v>6.375</v>
      </c>
      <c r="I44" s="108">
        <f>SUM(H44)+1/8</f>
        <v>6.5</v>
      </c>
      <c r="J44" s="108">
        <f>SUM(I44)+1/4</f>
        <v>6.75</v>
      </c>
      <c r="K44" s="120">
        <f>SUM(J44)+1/4</f>
        <v>7</v>
      </c>
      <c r="L44" s="121">
        <f>SUM(M44-1/8)</f>
        <v>7.125</v>
      </c>
      <c r="M44" s="109">
        <v>7.25</v>
      </c>
      <c r="N44" s="122">
        <f>SUM(M44+3/8)</f>
        <v>7.625</v>
      </c>
      <c r="O44" s="94"/>
      <c r="P44" s="94"/>
      <c r="Q44" s="94"/>
      <c r="R44" s="94"/>
      <c r="S44" s="94"/>
      <c r="T44" s="94"/>
      <c r="U44" s="94"/>
      <c r="V44" s="94"/>
      <c r="W44" s="94"/>
    </row>
    <row r="45" s="1" customFormat="1" ht="23" hidden="1" customHeight="1" spans="1:23">
      <c r="A45" s="39"/>
      <c r="B45" s="40" t="s">
        <v>86</v>
      </c>
      <c r="C45" s="8"/>
      <c r="D45" s="62" t="s">
        <v>87</v>
      </c>
      <c r="E45" s="111">
        <v>0.125</v>
      </c>
      <c r="F45" s="106">
        <f t="shared" si="43"/>
        <v>-0.25</v>
      </c>
      <c r="G45" s="104">
        <f t="shared" si="44"/>
        <v>-0.125</v>
      </c>
      <c r="H45" s="105"/>
      <c r="I45" s="104">
        <f t="shared" ref="I45:K45" si="46">SUM(H45+1/8)</f>
        <v>0.125</v>
      </c>
      <c r="J45" s="104">
        <f t="shared" si="46"/>
        <v>0.25</v>
      </c>
      <c r="K45" s="117">
        <f t="shared" si="46"/>
        <v>0.375</v>
      </c>
      <c r="L45" s="118">
        <f>SUM(M45-1/8)</f>
        <v>-0.125</v>
      </c>
      <c r="M45" s="105"/>
      <c r="N45" s="119">
        <f>SUM(M45+1/8)</f>
        <v>0.125</v>
      </c>
      <c r="O45" s="71"/>
      <c r="P45" s="71"/>
      <c r="Q45" s="71"/>
      <c r="R45" s="71"/>
      <c r="S45" s="71"/>
      <c r="T45" s="71"/>
      <c r="U45" s="71"/>
      <c r="V45" s="71"/>
      <c r="W45" s="71"/>
    </row>
    <row r="46" s="1" customFormat="1" ht="23" hidden="1" customHeight="1" spans="1:23">
      <c r="A46" s="45" t="s">
        <v>38</v>
      </c>
      <c r="B46" s="40" t="s">
        <v>88</v>
      </c>
      <c r="C46" s="8"/>
      <c r="D46" s="62" t="s">
        <v>89</v>
      </c>
      <c r="E46" s="111">
        <v>0.125</v>
      </c>
      <c r="F46" s="106">
        <f t="shared" si="43"/>
        <v>-0.25</v>
      </c>
      <c r="G46" s="104">
        <f t="shared" si="44"/>
        <v>-0.125</v>
      </c>
      <c r="H46" s="105"/>
      <c r="I46" s="104">
        <f t="shared" ref="I46:K46" si="47">SUM(H46+1/8)</f>
        <v>0.125</v>
      </c>
      <c r="J46" s="104">
        <f t="shared" si="47"/>
        <v>0.25</v>
      </c>
      <c r="K46" s="117">
        <f t="shared" si="47"/>
        <v>0.375</v>
      </c>
      <c r="L46" s="118">
        <f>SUM(M46-1/8)</f>
        <v>-0.125</v>
      </c>
      <c r="M46" s="105"/>
      <c r="N46" s="119">
        <f>SUM(M46+1/8)</f>
        <v>0.125</v>
      </c>
      <c r="O46" s="71"/>
      <c r="P46" s="71"/>
      <c r="Q46" s="71"/>
      <c r="R46" s="71"/>
      <c r="S46" s="71"/>
      <c r="T46" s="71"/>
      <c r="U46" s="71"/>
      <c r="V46" s="71"/>
      <c r="W46" s="71"/>
    </row>
    <row r="47" s="1" customFormat="1" ht="23" customHeight="1" spans="1:23">
      <c r="A47" s="39"/>
      <c r="B47" s="40" t="s">
        <v>90</v>
      </c>
      <c r="C47" s="8"/>
      <c r="D47" s="62" t="s">
        <v>91</v>
      </c>
      <c r="E47" s="111">
        <v>0.125</v>
      </c>
      <c r="F47" s="106">
        <f t="shared" ref="F47:F49" si="48">SUM(G47-1/4)</f>
        <v>10</v>
      </c>
      <c r="G47" s="104">
        <f t="shared" ref="G47:G49" si="49">SUM(H47-1/4)</f>
        <v>10.25</v>
      </c>
      <c r="H47" s="105">
        <v>10.5</v>
      </c>
      <c r="I47" s="104">
        <f t="shared" ref="I47:K47" si="50">SUM(H47+1/4)</f>
        <v>10.75</v>
      </c>
      <c r="J47" s="104">
        <f t="shared" si="50"/>
        <v>11</v>
      </c>
      <c r="K47" s="117">
        <f t="shared" si="50"/>
        <v>11.25</v>
      </c>
      <c r="L47" s="118">
        <f t="shared" ref="L47:L49" si="51">SUM(M47-3/8)</f>
        <v>10.875</v>
      </c>
      <c r="M47" s="105">
        <v>11.25</v>
      </c>
      <c r="N47" s="119">
        <f t="shared" ref="N47:N49" si="52">SUM(M47+3/8)</f>
        <v>11.625</v>
      </c>
      <c r="O47" s="71"/>
      <c r="P47" s="71"/>
      <c r="Q47" s="71"/>
      <c r="R47" s="71"/>
      <c r="S47" s="71"/>
      <c r="T47" s="71"/>
      <c r="U47" s="71"/>
      <c r="V47" s="71"/>
      <c r="W47" s="71"/>
    </row>
    <row r="48" s="1" customFormat="1" ht="23" customHeight="1" spans="1:23">
      <c r="A48" s="39"/>
      <c r="B48" s="40" t="s">
        <v>92</v>
      </c>
      <c r="C48" s="8"/>
      <c r="D48" s="62" t="s">
        <v>93</v>
      </c>
      <c r="E48" s="111">
        <v>0.125</v>
      </c>
      <c r="F48" s="106">
        <f t="shared" si="48"/>
        <v>8</v>
      </c>
      <c r="G48" s="104">
        <f t="shared" si="49"/>
        <v>8.25</v>
      </c>
      <c r="H48" s="105">
        <v>8.5</v>
      </c>
      <c r="I48" s="104">
        <f t="shared" ref="I48:K48" si="53">SUM(H48+1/4)</f>
        <v>8.75</v>
      </c>
      <c r="J48" s="104">
        <f t="shared" si="53"/>
        <v>9</v>
      </c>
      <c r="K48" s="117">
        <f t="shared" si="53"/>
        <v>9.25</v>
      </c>
      <c r="L48" s="118">
        <f t="shared" si="51"/>
        <v>9.625</v>
      </c>
      <c r="M48" s="105">
        <v>10</v>
      </c>
      <c r="N48" s="119">
        <f t="shared" si="52"/>
        <v>10.375</v>
      </c>
      <c r="O48" s="71"/>
      <c r="P48" s="71"/>
      <c r="Q48" s="71"/>
      <c r="R48" s="71"/>
      <c r="S48" s="71"/>
      <c r="T48" s="71"/>
      <c r="U48" s="71"/>
      <c r="V48" s="71"/>
      <c r="W48" s="71"/>
    </row>
    <row r="49" s="1" customFormat="1" ht="23" hidden="1" customHeight="1" spans="1:23">
      <c r="A49" s="39"/>
      <c r="B49" s="40" t="s">
        <v>94</v>
      </c>
      <c r="C49" s="8"/>
      <c r="D49" s="62" t="s">
        <v>95</v>
      </c>
      <c r="E49" s="111">
        <v>0.25</v>
      </c>
      <c r="F49" s="106">
        <f t="shared" si="48"/>
        <v>-0.5</v>
      </c>
      <c r="G49" s="104">
        <f t="shared" si="49"/>
        <v>-0.25</v>
      </c>
      <c r="H49" s="105"/>
      <c r="I49" s="104">
        <f t="shared" ref="I49:K49" si="54">SUM(H49+1/4)</f>
        <v>0.25</v>
      </c>
      <c r="J49" s="104">
        <f t="shared" si="54"/>
        <v>0.5</v>
      </c>
      <c r="K49" s="117">
        <f t="shared" si="54"/>
        <v>0.75</v>
      </c>
      <c r="L49" s="118">
        <f t="shared" si="51"/>
        <v>-0.375</v>
      </c>
      <c r="M49" s="105"/>
      <c r="N49" s="119">
        <f t="shared" si="52"/>
        <v>0.375</v>
      </c>
      <c r="O49" s="71"/>
      <c r="P49" s="71"/>
      <c r="Q49" s="71"/>
      <c r="R49" s="71"/>
      <c r="S49" s="71"/>
      <c r="T49" s="71"/>
      <c r="U49" s="71"/>
      <c r="V49" s="71"/>
      <c r="W49" s="71"/>
    </row>
    <row r="50" s="1" customFormat="1" ht="23" customHeight="1" spans="1:23">
      <c r="A50" s="39"/>
      <c r="B50" s="40" t="s">
        <v>96</v>
      </c>
      <c r="C50" s="8"/>
      <c r="D50" s="62" t="s">
        <v>97</v>
      </c>
      <c r="E50" s="111">
        <v>0</v>
      </c>
      <c r="F50" s="106">
        <f t="shared" ref="F50:F54" si="55">H50</f>
        <v>0.25</v>
      </c>
      <c r="G50" s="104">
        <f t="shared" ref="G50:G54" si="56">H50</f>
        <v>0.25</v>
      </c>
      <c r="H50" s="105">
        <v>0.25</v>
      </c>
      <c r="I50" s="104">
        <f t="shared" ref="I50:I54" si="57">H50</f>
        <v>0.25</v>
      </c>
      <c r="J50" s="104">
        <f t="shared" ref="J50:J54" si="58">H50</f>
        <v>0.25</v>
      </c>
      <c r="K50" s="117">
        <f t="shared" ref="K50:K54" si="59">H50</f>
        <v>0.25</v>
      </c>
      <c r="L50" s="118">
        <f t="shared" ref="L50:L54" si="60">M50</f>
        <v>0.375</v>
      </c>
      <c r="M50" s="105">
        <v>0.375</v>
      </c>
      <c r="N50" s="119">
        <f t="shared" ref="N50:N54" si="61">M50</f>
        <v>0.375</v>
      </c>
      <c r="O50" s="71"/>
      <c r="P50" s="71"/>
      <c r="Q50" s="71"/>
      <c r="R50" s="71"/>
      <c r="S50" s="71"/>
      <c r="T50" s="71"/>
      <c r="U50" s="71"/>
      <c r="V50" s="71"/>
      <c r="W50" s="71"/>
    </row>
    <row r="51" s="1" customFormat="1" ht="23" customHeight="1" spans="1:23">
      <c r="A51" s="39"/>
      <c r="B51" s="40" t="s">
        <v>98</v>
      </c>
      <c r="C51" s="8"/>
      <c r="D51" s="62" t="s">
        <v>99</v>
      </c>
      <c r="E51" s="110">
        <v>0.25</v>
      </c>
      <c r="F51" s="106">
        <f>SUM(G51-3/8)</f>
        <v>10.25</v>
      </c>
      <c r="G51" s="104">
        <f>SUM(H51-3/8)</f>
        <v>10.625</v>
      </c>
      <c r="H51" s="105">
        <v>11</v>
      </c>
      <c r="I51" s="104">
        <f t="shared" ref="I51:K51" si="62">SUM(H51+3/8)</f>
        <v>11.375</v>
      </c>
      <c r="J51" s="104">
        <f t="shared" si="62"/>
        <v>11.75</v>
      </c>
      <c r="K51" s="117">
        <f t="shared" si="62"/>
        <v>12.125</v>
      </c>
      <c r="L51" s="118">
        <f>SUM(M51-1/2)</f>
        <v>12.5</v>
      </c>
      <c r="M51" s="105">
        <v>13</v>
      </c>
      <c r="N51" s="119">
        <f>SUM(M51+1/2)</f>
        <v>13.5</v>
      </c>
      <c r="O51" s="71"/>
      <c r="P51" s="71"/>
      <c r="Q51" s="71"/>
      <c r="R51" s="71"/>
      <c r="S51" s="71"/>
      <c r="T51" s="71"/>
      <c r="U51" s="71"/>
      <c r="V51" s="71"/>
      <c r="W51" s="71"/>
    </row>
    <row r="52" s="1" customFormat="1" ht="23" customHeight="1" spans="1:23">
      <c r="A52" s="39"/>
      <c r="B52" s="40" t="s">
        <v>100</v>
      </c>
      <c r="C52" s="8"/>
      <c r="D52" s="62" t="s">
        <v>101</v>
      </c>
      <c r="E52" s="111">
        <v>0.125</v>
      </c>
      <c r="F52" s="106">
        <f t="shared" si="55"/>
        <v>2</v>
      </c>
      <c r="G52" s="104">
        <f t="shared" si="56"/>
        <v>2</v>
      </c>
      <c r="H52" s="105">
        <v>2</v>
      </c>
      <c r="I52" s="104">
        <f t="shared" si="57"/>
        <v>2</v>
      </c>
      <c r="J52" s="104">
        <f t="shared" si="58"/>
        <v>2</v>
      </c>
      <c r="K52" s="117">
        <f t="shared" si="59"/>
        <v>2</v>
      </c>
      <c r="L52" s="118">
        <f t="shared" si="60"/>
        <v>3</v>
      </c>
      <c r="M52" s="105">
        <v>3</v>
      </c>
      <c r="N52" s="119">
        <f t="shared" si="61"/>
        <v>3</v>
      </c>
      <c r="O52" s="71"/>
      <c r="P52" s="71"/>
      <c r="Q52" s="71"/>
      <c r="R52" s="71"/>
      <c r="S52" s="71"/>
      <c r="T52" s="71"/>
      <c r="U52" s="71"/>
      <c r="V52" s="71"/>
      <c r="W52" s="71"/>
    </row>
    <row r="53" s="1" customFormat="1" ht="23" customHeight="1" spans="1:23">
      <c r="A53" s="39"/>
      <c r="B53" s="40"/>
      <c r="C53" s="8"/>
      <c r="D53" s="34"/>
      <c r="E53" s="111"/>
      <c r="F53" s="106"/>
      <c r="G53" s="104"/>
      <c r="H53" s="105"/>
      <c r="I53" s="104"/>
      <c r="J53" s="104"/>
      <c r="K53" s="117"/>
      <c r="L53" s="118"/>
      <c r="M53" s="105"/>
      <c r="N53" s="119"/>
      <c r="O53" s="71"/>
      <c r="P53" s="71"/>
      <c r="Q53" s="71"/>
      <c r="R53" s="71"/>
      <c r="S53" s="71"/>
      <c r="T53" s="71"/>
      <c r="U53" s="71"/>
      <c r="V53" s="71"/>
      <c r="W53" s="71"/>
    </row>
    <row r="54" s="1" customFormat="1" ht="23" hidden="1" customHeight="1" spans="1:23">
      <c r="A54" s="39"/>
      <c r="B54" s="40" t="s">
        <v>102</v>
      </c>
      <c r="C54" s="8"/>
      <c r="D54" s="62" t="s">
        <v>103</v>
      </c>
      <c r="E54" s="111">
        <v>0.25</v>
      </c>
      <c r="F54" s="106">
        <f t="shared" si="55"/>
        <v>0</v>
      </c>
      <c r="G54" s="104">
        <f t="shared" si="56"/>
        <v>0</v>
      </c>
      <c r="H54" s="105"/>
      <c r="I54" s="104">
        <f t="shared" si="57"/>
        <v>0</v>
      </c>
      <c r="J54" s="104">
        <f t="shared" si="58"/>
        <v>0</v>
      </c>
      <c r="K54" s="117">
        <f t="shared" si="59"/>
        <v>0</v>
      </c>
      <c r="L54" s="118">
        <f t="shared" si="60"/>
        <v>0</v>
      </c>
      <c r="M54" s="105"/>
      <c r="N54" s="119">
        <f t="shared" si="61"/>
        <v>0</v>
      </c>
      <c r="O54" s="71"/>
      <c r="P54" s="71"/>
      <c r="Q54" s="71"/>
      <c r="R54" s="71"/>
      <c r="S54" s="71"/>
      <c r="T54" s="71"/>
      <c r="U54" s="71"/>
      <c r="V54" s="71"/>
      <c r="W54" s="71"/>
    </row>
    <row r="55" s="1" customFormat="1" ht="23" hidden="1" customHeight="1" spans="1:23">
      <c r="A55" s="39"/>
      <c r="B55" s="40" t="s">
        <v>104</v>
      </c>
      <c r="C55" s="8"/>
      <c r="D55" s="62" t="s">
        <v>105</v>
      </c>
      <c r="E55" s="112">
        <v>0.25</v>
      </c>
      <c r="F55" s="106">
        <f>SUM(H55)</f>
        <v>0</v>
      </c>
      <c r="G55" s="104">
        <f>SUM(H55)</f>
        <v>0</v>
      </c>
      <c r="H55" s="105"/>
      <c r="I55" s="104">
        <f t="shared" ref="I55:I60" si="63">SUM(H55)</f>
        <v>0</v>
      </c>
      <c r="J55" s="104">
        <f>SUM(H55)</f>
        <v>0</v>
      </c>
      <c r="K55" s="117">
        <f>SUM(H55)</f>
        <v>0</v>
      </c>
      <c r="L55" s="118">
        <f t="shared" ref="L55:L60" si="64">SUM(M55)</f>
        <v>0</v>
      </c>
      <c r="M55" s="105"/>
      <c r="N55" s="119">
        <f>SUM(M55)</f>
        <v>0</v>
      </c>
      <c r="O55" s="71"/>
      <c r="P55" s="71"/>
      <c r="Q55" s="71"/>
      <c r="R55" s="71"/>
      <c r="S55" s="71"/>
      <c r="T55" s="71"/>
      <c r="U55" s="71"/>
      <c r="V55" s="71"/>
      <c r="W55" s="71"/>
    </row>
    <row r="56" s="1" customFormat="1" ht="23" hidden="1" customHeight="1" spans="1:23">
      <c r="A56" s="39"/>
      <c r="B56" s="40" t="s">
        <v>106</v>
      </c>
      <c r="C56" s="8"/>
      <c r="D56" s="62" t="s">
        <v>107</v>
      </c>
      <c r="E56" s="112">
        <v>0.25</v>
      </c>
      <c r="F56" s="106">
        <f t="shared" ref="F56:F58" si="65">H56</f>
        <v>0</v>
      </c>
      <c r="G56" s="104">
        <f t="shared" ref="G56:G58" si="66">H56</f>
        <v>0</v>
      </c>
      <c r="H56" s="105"/>
      <c r="I56" s="104">
        <f t="shared" ref="I56:I58" si="67">H56</f>
        <v>0</v>
      </c>
      <c r="J56" s="104">
        <f t="shared" ref="J56:J61" si="68">H56</f>
        <v>0</v>
      </c>
      <c r="K56" s="117">
        <f t="shared" ref="K56:K61" si="69">H56</f>
        <v>0</v>
      </c>
      <c r="L56" s="118">
        <f t="shared" ref="L56:L58" si="70">M56</f>
        <v>0</v>
      </c>
      <c r="M56" s="105"/>
      <c r="N56" s="119">
        <f t="shared" ref="N56:N58" si="71">M56</f>
        <v>0</v>
      </c>
      <c r="O56" s="71"/>
      <c r="P56" s="71"/>
      <c r="Q56" s="71"/>
      <c r="R56" s="71"/>
      <c r="S56" s="71"/>
      <c r="T56" s="71"/>
      <c r="U56" s="71"/>
      <c r="V56" s="71"/>
      <c r="W56" s="71"/>
    </row>
    <row r="57" s="1" customFormat="1" ht="23" hidden="1" customHeight="1" spans="1:23">
      <c r="A57" s="39"/>
      <c r="B57" s="40" t="s">
        <v>108</v>
      </c>
      <c r="C57" s="8"/>
      <c r="D57" s="62" t="s">
        <v>109</v>
      </c>
      <c r="E57" s="35">
        <v>0.25</v>
      </c>
      <c r="F57" s="106">
        <f t="shared" si="65"/>
        <v>0</v>
      </c>
      <c r="G57" s="104">
        <f t="shared" si="66"/>
        <v>0</v>
      </c>
      <c r="H57" s="105"/>
      <c r="I57" s="104">
        <f t="shared" si="67"/>
        <v>0</v>
      </c>
      <c r="J57" s="104">
        <f t="shared" si="68"/>
        <v>0</v>
      </c>
      <c r="K57" s="117">
        <f t="shared" si="69"/>
        <v>0</v>
      </c>
      <c r="L57" s="118">
        <f t="shared" si="70"/>
        <v>0</v>
      </c>
      <c r="M57" s="105"/>
      <c r="N57" s="119">
        <f t="shared" si="71"/>
        <v>0</v>
      </c>
      <c r="O57" s="71"/>
      <c r="P57" s="71"/>
      <c r="Q57" s="71"/>
      <c r="R57" s="71"/>
      <c r="S57" s="71"/>
      <c r="T57" s="71"/>
      <c r="U57" s="71"/>
      <c r="V57" s="71"/>
      <c r="W57" s="71"/>
    </row>
    <row r="58" s="1" customFormat="1" ht="23" hidden="1" customHeight="1" spans="1:23">
      <c r="A58" s="39"/>
      <c r="B58" s="40" t="s">
        <v>110</v>
      </c>
      <c r="C58" s="8"/>
      <c r="D58" s="41" t="s">
        <v>111</v>
      </c>
      <c r="E58" s="35">
        <v>0.125</v>
      </c>
      <c r="F58" s="106">
        <f t="shared" si="65"/>
        <v>0</v>
      </c>
      <c r="G58" s="104">
        <f t="shared" si="66"/>
        <v>0</v>
      </c>
      <c r="H58" s="105"/>
      <c r="I58" s="104">
        <f t="shared" si="67"/>
        <v>0</v>
      </c>
      <c r="J58" s="104">
        <f>I58</f>
        <v>0</v>
      </c>
      <c r="K58" s="117">
        <f>J58</f>
        <v>0</v>
      </c>
      <c r="L58" s="118">
        <f t="shared" si="70"/>
        <v>0</v>
      </c>
      <c r="M58" s="105"/>
      <c r="N58" s="119">
        <f t="shared" si="71"/>
        <v>0</v>
      </c>
      <c r="O58" s="71"/>
      <c r="P58" s="71"/>
      <c r="Q58" s="71"/>
      <c r="R58" s="71"/>
      <c r="S58" s="71"/>
      <c r="T58" s="71"/>
      <c r="U58" s="71"/>
      <c r="V58" s="71"/>
      <c r="W58" s="71"/>
    </row>
    <row r="59" s="1" customFormat="1" ht="23" customHeight="1" spans="1:23">
      <c r="A59" s="39"/>
      <c r="B59" s="40" t="s">
        <v>112</v>
      </c>
      <c r="C59" s="8"/>
      <c r="D59" s="41" t="s">
        <v>113</v>
      </c>
      <c r="E59" s="42">
        <v>0.25</v>
      </c>
      <c r="F59" s="106">
        <f>SUM(G59)</f>
        <v>12.5</v>
      </c>
      <c r="G59" s="104">
        <f>SUM(H59-1/2)</f>
        <v>12.5</v>
      </c>
      <c r="H59" s="105">
        <v>13</v>
      </c>
      <c r="I59" s="104">
        <f t="shared" si="63"/>
        <v>13</v>
      </c>
      <c r="J59" s="104">
        <f>SUM(I59+1/2)</f>
        <v>13.5</v>
      </c>
      <c r="K59" s="117">
        <f>SUM(J59)</f>
        <v>13.5</v>
      </c>
      <c r="L59" s="118">
        <f t="shared" si="64"/>
        <v>14</v>
      </c>
      <c r="M59" s="105">
        <v>14</v>
      </c>
      <c r="N59" s="119">
        <f>SUM(M59+1/2)</f>
        <v>14.5</v>
      </c>
      <c r="O59" s="71"/>
      <c r="P59" s="71"/>
      <c r="Q59" s="71"/>
      <c r="R59" s="71"/>
      <c r="S59" s="71"/>
      <c r="T59" s="71"/>
      <c r="U59" s="71"/>
      <c r="V59" s="71"/>
      <c r="W59" s="71"/>
    </row>
    <row r="60" s="1" customFormat="1" ht="23" customHeight="1" spans="1:23">
      <c r="A60" s="39"/>
      <c r="B60" s="40" t="s">
        <v>114</v>
      </c>
      <c r="C60" s="8"/>
      <c r="D60" s="41" t="s">
        <v>115</v>
      </c>
      <c r="E60" s="42">
        <v>0.25</v>
      </c>
      <c r="F60" s="106">
        <f>SUM(G60)</f>
        <v>13.5</v>
      </c>
      <c r="G60" s="104">
        <f>SUM(H60-1/2)</f>
        <v>13.5</v>
      </c>
      <c r="H60" s="105">
        <v>14</v>
      </c>
      <c r="I60" s="104">
        <f t="shared" si="63"/>
        <v>14</v>
      </c>
      <c r="J60" s="104">
        <f>SUM(I60+1/2)</f>
        <v>14.5</v>
      </c>
      <c r="K60" s="117">
        <f>SUM(J60)</f>
        <v>14.5</v>
      </c>
      <c r="L60" s="118">
        <f t="shared" si="64"/>
        <v>15</v>
      </c>
      <c r="M60" s="105">
        <v>15</v>
      </c>
      <c r="N60" s="119">
        <f>SUM(M60+1/2)</f>
        <v>15.5</v>
      </c>
      <c r="O60" s="71"/>
      <c r="P60" s="71"/>
      <c r="Q60" s="71"/>
      <c r="R60" s="71"/>
      <c r="S60" s="71"/>
      <c r="T60" s="71"/>
      <c r="U60" s="71"/>
      <c r="V60" s="71"/>
      <c r="W60" s="71"/>
    </row>
    <row r="61" s="1" customFormat="1" ht="15.75" customHeight="1" spans="1:23">
      <c r="A61" s="39"/>
      <c r="B61" s="33"/>
      <c r="C61" s="8"/>
      <c r="D61" s="41" t="s">
        <v>116</v>
      </c>
      <c r="E61" s="111">
        <v>0.125</v>
      </c>
      <c r="F61" s="106">
        <f>H61</f>
        <v>7</v>
      </c>
      <c r="G61" s="104">
        <f>H61</f>
        <v>7</v>
      </c>
      <c r="H61" s="105">
        <v>7</v>
      </c>
      <c r="I61" s="104">
        <f>H61</f>
        <v>7</v>
      </c>
      <c r="J61" s="104">
        <f t="shared" si="68"/>
        <v>7</v>
      </c>
      <c r="K61" s="117">
        <f t="shared" si="69"/>
        <v>7</v>
      </c>
      <c r="L61" s="118">
        <f>M61</f>
        <v>7.25</v>
      </c>
      <c r="M61" s="105">
        <v>7.25</v>
      </c>
      <c r="N61" s="119">
        <f>M61</f>
        <v>7.25</v>
      </c>
      <c r="O61" s="71"/>
      <c r="P61" s="71"/>
      <c r="Q61" s="71"/>
      <c r="R61" s="71"/>
      <c r="S61" s="71"/>
      <c r="T61" s="71"/>
      <c r="U61" s="71"/>
      <c r="V61" s="71"/>
      <c r="W61" s="71"/>
    </row>
    <row r="62" s="1" customFormat="1" ht="15.75" customHeight="1" spans="1:23">
      <c r="A62" s="39"/>
      <c r="B62" s="33"/>
      <c r="C62" s="8"/>
      <c r="D62" s="47"/>
      <c r="E62" s="42"/>
      <c r="F62" s="64"/>
      <c r="G62" s="65"/>
      <c r="H62" s="105"/>
      <c r="I62" s="65"/>
      <c r="J62" s="65"/>
      <c r="K62" s="123"/>
      <c r="L62" s="124"/>
      <c r="M62" s="125"/>
      <c r="N62" s="99"/>
      <c r="O62" s="71"/>
      <c r="P62" s="71"/>
      <c r="Q62" s="71"/>
      <c r="R62" s="71"/>
      <c r="S62" s="71"/>
      <c r="T62" s="71"/>
      <c r="U62" s="71"/>
      <c r="V62" s="71"/>
      <c r="W62" s="71"/>
    </row>
    <row r="63" s="1" customFormat="1" ht="15.75" customHeight="1" spans="1:23">
      <c r="A63" s="67"/>
      <c r="B63" s="68"/>
      <c r="D63" s="68"/>
      <c r="E63" s="68"/>
      <c r="F63" s="69"/>
      <c r="G63" s="70"/>
      <c r="H63" s="70"/>
      <c r="I63" s="70"/>
      <c r="J63" s="70"/>
      <c r="K63" s="70"/>
      <c r="L63" s="70"/>
      <c r="M63" s="70"/>
      <c r="N63" s="70"/>
      <c r="O63" s="71"/>
      <c r="P63" s="71"/>
      <c r="Q63" s="71"/>
      <c r="R63" s="71"/>
      <c r="S63" s="71"/>
      <c r="T63" s="71"/>
      <c r="U63" s="71"/>
      <c r="V63" s="71"/>
      <c r="W63" s="71"/>
    </row>
    <row r="64" s="1" customFormat="1" ht="15.75" customHeight="1" spans="1:23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</row>
    <row r="65" s="1" customFormat="1" ht="15.75" customHeight="1" spans="1:23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</row>
    <row r="66" s="1" customFormat="1" ht="15.75" customHeight="1" spans="1:23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="1" customFormat="1" ht="15.75" customHeight="1" spans="1:23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="1" customFormat="1" ht="15.75" customHeight="1" spans="1:23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="1" customFormat="1" ht="15.75" customHeight="1" spans="1:23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</row>
    <row r="70" s="1" customFormat="1" ht="15.75" customHeight="1" spans="1:23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</row>
    <row r="71" s="1" customFormat="1" ht="15.75" customHeight="1" spans="1:23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</row>
    <row r="72" s="1" customFormat="1" ht="15.75" customHeight="1" spans="1:23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</row>
    <row r="73" s="1" customFormat="1" ht="15.75" customHeight="1" spans="1:23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</row>
    <row r="74" s="1" customFormat="1" ht="15.75" customHeight="1" spans="1:23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</row>
    <row r="75" s="1" customFormat="1" ht="15.75" customHeight="1" spans="1:23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="1" customFormat="1" ht="15.75" customHeight="1" spans="1:23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</row>
    <row r="77" s="1" customFormat="1" ht="15.75" customHeight="1" spans="1:23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</row>
    <row r="78" s="1" customFormat="1" ht="15.75" customHeight="1" spans="1:23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</row>
    <row r="79" s="1" customFormat="1" ht="15.75" customHeight="1" spans="1:23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</row>
    <row r="80" s="1" customFormat="1" ht="15.75" customHeight="1" spans="1:23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</row>
    <row r="81" s="1" customFormat="1" ht="15.75" customHeight="1" spans="1:23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</row>
    <row r="82" s="1" customFormat="1" ht="15.75" customHeight="1" spans="1:23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</row>
    <row r="83" s="1" customFormat="1" ht="15.75" customHeight="1" spans="1:23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</row>
    <row r="84" s="1" customFormat="1" ht="15.75" customHeight="1" spans="1:23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</row>
    <row r="85" s="1" customFormat="1" ht="15.75" customHeight="1" spans="1:23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</row>
    <row r="86" s="1" customFormat="1" ht="15.75" customHeight="1" spans="1:23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</row>
    <row r="87" s="1" customFormat="1" ht="15.75" customHeight="1" spans="1:23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</row>
    <row r="88" s="1" customFormat="1" ht="15.75" customHeight="1" spans="1:23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</row>
    <row r="89" s="1" customFormat="1" ht="15.75" customHeight="1" spans="1:23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</row>
    <row r="90" s="1" customFormat="1" ht="15.75" customHeight="1" spans="1:23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</row>
    <row r="91" s="1" customFormat="1" ht="15.75" customHeight="1" spans="1:23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</row>
    <row r="92" s="1" customFormat="1" ht="15.75" customHeight="1" spans="1:23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</row>
    <row r="93" s="1" customFormat="1" ht="15.75" customHeight="1" spans="1:23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</row>
    <row r="94" s="1" customFormat="1" ht="15.75" customHeight="1" spans="1:23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</row>
    <row r="95" s="1" customFormat="1" ht="15.75" customHeight="1" spans="1:23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</row>
    <row r="96" s="1" customFormat="1" ht="15.75" customHeight="1" spans="1:23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</row>
    <row r="97" s="1" customFormat="1" ht="15.75" customHeight="1" spans="1:23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</row>
    <row r="98" s="1" customFormat="1" ht="15.75" customHeight="1" spans="1:23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</row>
    <row r="99" s="1" customFormat="1" ht="15.75" customHeight="1" spans="1:23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</row>
    <row r="100" s="1" customFormat="1" ht="15.75" customHeight="1" spans="1:23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</row>
    <row r="101" s="1" customFormat="1" ht="15.75" customHeight="1" spans="1:23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</row>
    <row r="102" s="1" customFormat="1" ht="15.75" customHeight="1" spans="1:23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</row>
    <row r="103" s="1" customFormat="1" ht="15.75" customHeight="1" spans="1:23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</row>
    <row r="104" s="1" customFormat="1" ht="15.75" customHeight="1" spans="1:23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</row>
    <row r="105" s="1" customFormat="1" ht="15.75" customHeight="1" spans="1:23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</row>
    <row r="106" s="1" customFormat="1" ht="15.75" customHeight="1" spans="1:23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</row>
    <row r="107" s="1" customFormat="1" ht="15.75" customHeight="1" spans="1:23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</row>
    <row r="108" s="1" customFormat="1" ht="15.75" customHeight="1" spans="1:23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</row>
    <row r="109" s="1" customFormat="1" ht="15.75" customHeight="1" spans="1:23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</row>
    <row r="110" s="1" customFormat="1" ht="15.75" customHeight="1" spans="1:23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</row>
    <row r="111" s="1" customFormat="1" ht="15.75" customHeight="1" spans="1:23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</row>
    <row r="112" s="1" customFormat="1" ht="15.75" customHeight="1" spans="1:23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</row>
    <row r="113" s="1" customFormat="1" ht="15.75" customHeight="1" spans="1:23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</row>
    <row r="114" s="1" customFormat="1" ht="15.75" customHeight="1" spans="1:23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</row>
    <row r="115" s="1" customFormat="1" ht="15.75" customHeight="1" spans="1:23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</row>
    <row r="116" s="1" customFormat="1" ht="15.75" customHeight="1" spans="1:23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</row>
    <row r="117" s="1" customFormat="1" ht="15.75" customHeight="1" spans="1:23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</row>
    <row r="118" s="1" customFormat="1" ht="15.75" customHeight="1" spans="1:23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</row>
    <row r="119" s="1" customFormat="1" ht="15.75" customHeight="1" spans="1:23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</row>
    <row r="120" s="1" customFormat="1" ht="15.75" customHeight="1" spans="1:23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</row>
    <row r="121" s="1" customFormat="1" ht="15.75" customHeight="1" spans="1:23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</row>
    <row r="122" s="1" customFormat="1" ht="15.75" customHeight="1" spans="1:23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</row>
    <row r="123" s="1" customFormat="1" ht="15.75" customHeight="1" spans="1:23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</row>
    <row r="124" s="1" customFormat="1" ht="15.75" customHeight="1" spans="1:23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</row>
    <row r="125" s="1" customFormat="1" ht="15.75" customHeight="1" spans="1:23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</row>
    <row r="126" s="1" customFormat="1" ht="15.75" customHeight="1" spans="1:23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</row>
    <row r="127" s="1" customFormat="1" ht="15.75" customHeight="1" spans="1:23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</row>
    <row r="128" s="1" customFormat="1" ht="15.75" customHeight="1" spans="1:23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</row>
    <row r="129" s="1" customFormat="1" ht="15.75" customHeight="1" spans="1:23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</row>
    <row r="130" s="1" customFormat="1" ht="15.75" customHeight="1" spans="1:23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</row>
    <row r="131" s="1" customFormat="1" ht="15.75" customHeight="1" spans="1:23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</row>
    <row r="132" s="1" customFormat="1" ht="15.75" customHeight="1" spans="1:23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</row>
    <row r="133" s="1" customFormat="1" ht="15.75" customHeight="1" spans="1:23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</row>
    <row r="134" s="1" customFormat="1" ht="15.75" customHeight="1" spans="1:23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</row>
    <row r="135" s="1" customFormat="1" ht="15.75" customHeight="1" spans="1:23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</row>
    <row r="136" s="1" customFormat="1" ht="15.75" customHeight="1" spans="1:23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</row>
    <row r="137" s="1" customFormat="1" ht="15.75" customHeight="1" spans="1:23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</row>
    <row r="138" s="1" customFormat="1" ht="15.75" customHeight="1" spans="1:23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</row>
    <row r="139" s="1" customFormat="1" ht="15.75" customHeight="1" spans="1:23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</row>
    <row r="140" s="1" customFormat="1" ht="15.75" customHeight="1" spans="1:23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</row>
    <row r="141" s="1" customFormat="1" ht="15.75" customHeight="1" spans="1:23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</row>
    <row r="142" s="1" customFormat="1" ht="15.75" customHeight="1" spans="1:23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</row>
    <row r="143" s="1" customFormat="1" ht="15.75" customHeight="1" spans="1:23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</row>
    <row r="144" s="1" customFormat="1" ht="15.75" customHeight="1" spans="1:23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</row>
    <row r="145" s="1" customFormat="1" ht="15.75" customHeight="1" spans="1:23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</row>
    <row r="146" s="1" customFormat="1" ht="15.75" customHeight="1" spans="1:23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</row>
    <row r="147" s="1" customFormat="1" ht="15.75" customHeight="1" spans="1:23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</row>
    <row r="148" s="1" customFormat="1" ht="15.75" customHeight="1" spans="1:23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</row>
    <row r="149" s="1" customFormat="1" ht="15.75" customHeight="1" spans="1:23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</row>
    <row r="150" s="1" customFormat="1" ht="15.75" customHeight="1" spans="1:23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</row>
    <row r="151" s="1" customFormat="1" ht="15.75" customHeight="1" spans="1:23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</row>
    <row r="152" s="1" customFormat="1" ht="15.75" customHeight="1" spans="1:23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</row>
    <row r="153" s="1" customFormat="1" ht="15.75" customHeight="1" spans="1:23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</row>
    <row r="154" s="1" customFormat="1" ht="15.75" customHeight="1" spans="1:23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</row>
    <row r="155" s="1" customFormat="1" ht="15.75" customHeight="1" spans="1:23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</row>
    <row r="156" s="1" customFormat="1" ht="15.75" customHeight="1" spans="1:23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</row>
    <row r="157" s="1" customFormat="1" ht="15.75" customHeight="1" spans="1:23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</row>
    <row r="158" s="1" customFormat="1" ht="15.75" customHeight="1" spans="1:23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</row>
    <row r="159" s="1" customFormat="1" ht="15.75" customHeight="1" spans="1:23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</row>
    <row r="160" s="1" customFormat="1" ht="15.75" customHeight="1" spans="1:23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</row>
    <row r="161" s="1" customFormat="1" ht="15.75" customHeight="1" spans="1:23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</row>
    <row r="162" s="1" customFormat="1" ht="15.75" customHeight="1" spans="1:23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</row>
    <row r="163" s="1" customFormat="1" ht="15.75" customHeight="1" spans="1:23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</row>
    <row r="164" s="1" customFormat="1" ht="15.75" customHeight="1" spans="1:23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</row>
    <row r="165" s="1" customFormat="1" ht="15.75" customHeight="1" spans="1:23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</row>
    <row r="166" s="1" customFormat="1" ht="15.75" customHeight="1" spans="1:23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</row>
    <row r="167" s="1" customFormat="1" ht="15.75" customHeight="1" spans="1:23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</row>
    <row r="168" s="1" customFormat="1" ht="15.75" customHeight="1" spans="1:23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</row>
    <row r="169" s="1" customFormat="1" ht="15.75" customHeight="1" spans="1:23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</row>
    <row r="170" s="1" customFormat="1" ht="15.75" customHeight="1" spans="1:23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</row>
    <row r="171" s="1" customFormat="1" ht="15.75" customHeight="1" spans="1:23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</row>
    <row r="172" s="1" customFormat="1" ht="15.75" customHeight="1" spans="1:23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</row>
    <row r="173" s="1" customFormat="1" ht="15.75" customHeight="1" spans="1:23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</row>
    <row r="174" s="1" customFormat="1" ht="15.75" customHeight="1" spans="1:23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</row>
    <row r="175" s="1" customFormat="1" ht="15.75" customHeight="1" spans="1:23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</row>
    <row r="176" s="1" customFormat="1" ht="15.75" customHeight="1" spans="1:23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</row>
    <row r="177" s="1" customFormat="1" ht="15.75" customHeight="1" spans="1:23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</row>
    <row r="178" s="1" customFormat="1" ht="15.75" customHeight="1" spans="1:23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</row>
    <row r="179" s="1" customFormat="1" ht="15.75" customHeight="1" spans="1:23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</row>
    <row r="180" s="1" customFormat="1" ht="15.75" customHeight="1" spans="1:23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</row>
    <row r="181" s="1" customFormat="1" ht="15.75" customHeight="1" spans="1:23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</row>
    <row r="182" s="1" customFormat="1" ht="15.75" customHeight="1" spans="1:23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</row>
    <row r="183" s="1" customFormat="1" ht="15.75" customHeight="1" spans="1:23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</row>
    <row r="184" s="1" customFormat="1" ht="15.75" customHeight="1" spans="1:23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</row>
    <row r="185" s="1" customFormat="1" ht="15.75" customHeight="1" spans="1:23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</row>
    <row r="186" s="1" customFormat="1" ht="15.75" customHeight="1" spans="1:23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</row>
    <row r="187" s="1" customFormat="1" ht="15.75" customHeight="1" spans="1:23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</row>
    <row r="188" s="1" customFormat="1" ht="15.75" customHeight="1" spans="1:23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</row>
    <row r="189" s="1" customFormat="1" ht="15.75" customHeight="1" spans="1:23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</row>
    <row r="190" s="1" customFormat="1" ht="15.75" customHeight="1" spans="1:23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</row>
    <row r="191" s="1" customFormat="1" ht="15.75" customHeight="1" spans="1:23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</row>
    <row r="192" s="1" customFormat="1" ht="15.75" customHeight="1" spans="1:23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</row>
    <row r="193" s="1" customFormat="1" ht="15.75" customHeight="1" spans="1:23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</row>
    <row r="194" s="1" customFormat="1" ht="15.75" customHeight="1" spans="1:23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</row>
    <row r="195" s="1" customFormat="1" ht="15.75" customHeight="1" spans="1:23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</row>
    <row r="196" s="1" customFormat="1" ht="15.75" customHeight="1" spans="1:23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</row>
    <row r="197" s="1" customFormat="1" ht="15.75" customHeight="1" spans="1:23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</row>
    <row r="198" s="1" customFormat="1" ht="15.75" customHeight="1" spans="1:23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</row>
    <row r="199" s="1" customFormat="1" ht="15.75" customHeight="1" spans="1:23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</row>
    <row r="200" s="1" customFormat="1" ht="15.75" customHeight="1" spans="1:23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</row>
    <row r="201" s="1" customFormat="1" ht="15.75" customHeight="1" spans="1:23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</row>
    <row r="202" s="1" customFormat="1" ht="15.75" customHeight="1" spans="1:23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</row>
    <row r="203" s="1" customFormat="1" ht="15.75" customHeight="1" spans="1:23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</row>
    <row r="204" s="1" customFormat="1" ht="15.75" customHeight="1" spans="1:23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</row>
    <row r="205" s="1" customFormat="1" ht="15.75" customHeight="1" spans="1:23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</row>
    <row r="206" s="1" customFormat="1" ht="15.75" customHeight="1" spans="1:23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</row>
    <row r="207" s="1" customFormat="1" ht="15.75" customHeight="1" spans="1:23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</row>
    <row r="208" s="1" customFormat="1" ht="15.75" customHeight="1" spans="1:23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</row>
    <row r="209" s="1" customFormat="1" ht="15.75" customHeight="1" spans="1:23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</row>
    <row r="210" s="1" customFormat="1" ht="15.75" customHeight="1" spans="1:23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</row>
    <row r="211" s="1" customFormat="1" ht="15.75" customHeight="1" spans="1:23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</row>
    <row r="212" s="1" customFormat="1" ht="15.75" customHeight="1" spans="1:23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</row>
    <row r="213" s="1" customFormat="1" ht="15.75" customHeight="1" spans="1:23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</row>
    <row r="214" s="1" customFormat="1" ht="15.75" customHeight="1" spans="1:23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</row>
    <row r="215" s="1" customFormat="1" ht="15.75" customHeight="1" spans="1:23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</row>
    <row r="216" s="1" customFormat="1" ht="15.75" customHeight="1" spans="1:23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</row>
    <row r="217" s="1" customFormat="1" ht="15.75" customHeight="1" spans="1:23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</row>
    <row r="218" s="1" customFormat="1" ht="15.75" customHeight="1" spans="1:23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</row>
    <row r="219" s="1" customFormat="1" ht="15.75" customHeight="1" spans="1:23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</row>
    <row r="220" s="1" customFormat="1" ht="15.75" customHeight="1" spans="1:23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</row>
    <row r="221" s="1" customFormat="1" ht="15.75" customHeight="1" spans="1:23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</row>
    <row r="222" s="1" customFormat="1" ht="15.75" customHeight="1" spans="1:23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</row>
    <row r="223" s="1" customFormat="1" ht="15.75" customHeight="1" spans="1:23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</row>
    <row r="224" s="1" customFormat="1" ht="15.75" customHeight="1" spans="1:23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</row>
    <row r="225" s="1" customFormat="1" ht="15.75" customHeight="1" spans="1:23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</row>
    <row r="226" s="1" customFormat="1" ht="15.75" customHeight="1" spans="1:23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</row>
    <row r="227" s="1" customFormat="1" ht="15.75" customHeight="1" spans="1:23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</row>
    <row r="228" s="1" customFormat="1" ht="15.75" customHeight="1" spans="1:23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</row>
    <row r="229" s="1" customFormat="1" ht="15.75" customHeight="1" spans="1:23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</row>
    <row r="230" s="1" customFormat="1" ht="15.75" customHeight="1" spans="1:23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</row>
    <row r="231" s="1" customFormat="1" ht="15.75" customHeight="1" spans="1:23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</row>
    <row r="232" s="1" customFormat="1" ht="15.75" customHeight="1" spans="1:23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</row>
    <row r="233" s="1" customFormat="1" ht="15.75" customHeight="1" spans="1:23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</row>
    <row r="234" s="1" customFormat="1" ht="15.75" customHeight="1" spans="1:23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</row>
    <row r="235" s="1" customFormat="1" ht="15.75" customHeight="1" spans="1:23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</row>
    <row r="236" s="1" customFormat="1" ht="15.75" customHeight="1" spans="1:23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</row>
    <row r="237" s="1" customFormat="1" ht="15.75" customHeight="1" spans="1:23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</row>
    <row r="238" s="1" customFormat="1" ht="15.75" customHeight="1" spans="1:23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</row>
    <row r="239" s="1" customFormat="1" ht="15.75" customHeight="1" spans="1:23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</row>
    <row r="240" s="1" customFormat="1" ht="15.75" customHeight="1" spans="1:23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</row>
    <row r="241" s="1" customFormat="1" ht="15.75" customHeight="1" spans="1:23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</row>
    <row r="242" s="1" customFormat="1" ht="15.75" customHeight="1" spans="1:23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</row>
    <row r="243" s="1" customFormat="1" ht="15.75" customHeight="1" spans="1:23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</row>
    <row r="244" s="1" customFormat="1" ht="15.75" customHeight="1" spans="1:23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</row>
    <row r="245" s="1" customFormat="1" ht="15.75" customHeight="1" spans="1:23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</row>
    <row r="246" s="1" customFormat="1" ht="15.75" customHeight="1" spans="1:23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</row>
    <row r="247" s="1" customFormat="1" ht="15.75" customHeight="1" spans="1:23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</row>
    <row r="248" s="1" customFormat="1" ht="15.75" customHeight="1" spans="1:23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</row>
    <row r="249" s="1" customFormat="1" ht="15.75" customHeight="1" spans="1:23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</row>
    <row r="250" s="1" customFormat="1" ht="15.75" customHeight="1" spans="1:23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</row>
    <row r="251" s="1" customFormat="1" ht="15.75" customHeight="1" spans="1:23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</row>
    <row r="252" s="1" customFormat="1" ht="15.75" customHeight="1" spans="1:23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</row>
    <row r="253" s="1" customFormat="1" ht="15.75" customHeight="1" spans="1:23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</row>
    <row r="254" s="1" customFormat="1" ht="15.75" customHeight="1" spans="1:23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</row>
    <row r="255" s="1" customFormat="1" ht="15.75" customHeight="1" spans="1:23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</row>
    <row r="256" s="1" customFormat="1" ht="15.75" customHeight="1" spans="1:23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</row>
    <row r="257" s="1" customFormat="1" ht="15.75" customHeight="1" spans="1:23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</row>
    <row r="258" s="1" customFormat="1" ht="15.75" customHeight="1" spans="1:23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</row>
    <row r="259" s="1" customFormat="1" ht="15.75" customHeight="1" spans="1:23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</row>
    <row r="260" s="1" customFormat="1" ht="15.75" customHeight="1" spans="1:23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</row>
    <row r="261" s="1" customFormat="1" ht="15.75" customHeight="1" spans="1:23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</row>
    <row r="262" s="1" customFormat="1" ht="15.75" customHeight="1" spans="1:23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</row>
    <row r="263" s="1" customFormat="1" ht="15.75" customHeight="1" spans="1:23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</row>
    <row r="264" s="1" customFormat="1" ht="15.75" customHeight="1" spans="1:23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</row>
    <row r="265" s="1" customFormat="1" ht="15.75" customHeight="1" spans="1:23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</row>
    <row r="266" s="1" customFormat="1" ht="15.75" customHeight="1" spans="1:23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</row>
    <row r="267" s="1" customFormat="1" ht="15.75" customHeight="1" spans="1:23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</row>
    <row r="268" s="1" customFormat="1" ht="15.75" customHeight="1" spans="1:23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</row>
    <row r="269" s="1" customFormat="1" ht="15.75" customHeight="1" spans="1:23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</row>
    <row r="270" s="1" customFormat="1" ht="15.75" customHeight="1" spans="1:23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</row>
    <row r="271" s="1" customFormat="1" ht="15.75" customHeight="1" spans="1:23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</row>
    <row r="272" s="1" customFormat="1" ht="15.75" customHeight="1" spans="1:23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</row>
    <row r="273" s="1" customFormat="1" ht="15.75" customHeight="1" spans="1:23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</row>
    <row r="274" s="1" customFormat="1" ht="15.75" customHeight="1" spans="1:23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</row>
    <row r="275" s="1" customFormat="1" ht="15.75" customHeight="1" spans="1:23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</row>
    <row r="276" s="1" customFormat="1" ht="15.75" customHeight="1" spans="1:23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</row>
    <row r="277" s="1" customFormat="1" ht="15.75" customHeight="1" spans="1:23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</row>
    <row r="278" s="1" customFormat="1" ht="15.75" customHeight="1" spans="1:23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</row>
    <row r="279" s="1" customFormat="1" ht="15.75" customHeight="1" spans="1:23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</row>
    <row r="280" s="1" customFormat="1" ht="15.75" customHeight="1" spans="1:23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</row>
    <row r="281" s="1" customFormat="1" ht="15.75" customHeight="1" spans="1:23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</row>
    <row r="282" s="1" customFormat="1" ht="15.75" customHeight="1" spans="1:23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</row>
    <row r="283" s="1" customFormat="1" ht="15.75" customHeight="1" spans="1:23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</row>
    <row r="284" s="1" customFormat="1" ht="15.75" customHeight="1" spans="1:23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</row>
    <row r="285" s="1" customFormat="1" ht="15.75" customHeight="1" spans="1:23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</row>
    <row r="286" s="1" customFormat="1" ht="15.75" customHeight="1" spans="1:23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</row>
    <row r="287" s="1" customFormat="1" ht="15.75" customHeight="1" spans="1:23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</row>
    <row r="288" s="1" customFormat="1" ht="15.75" customHeight="1" spans="1:23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</row>
    <row r="289" s="1" customFormat="1" ht="15.75" customHeight="1" spans="1:23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</row>
    <row r="290" s="1" customFormat="1" ht="15.75" customHeight="1" spans="1:23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</row>
    <row r="291" s="1" customFormat="1" ht="15.75" customHeight="1" spans="1:23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</row>
    <row r="292" s="1" customFormat="1" ht="15.75" customHeight="1" spans="1:23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</row>
    <row r="293" s="1" customFormat="1" ht="15.75" customHeight="1" spans="1:23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</row>
    <row r="294" s="1" customFormat="1" ht="15.75" customHeight="1" spans="1:23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</row>
    <row r="295" s="1" customFormat="1" ht="15.75" customHeight="1" spans="1:23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</row>
    <row r="296" s="1" customFormat="1" ht="15.75" customHeight="1" spans="1:23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</row>
    <row r="297" s="1" customFormat="1" ht="15.75" customHeight="1" spans="1:23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</row>
    <row r="298" s="1" customFormat="1" ht="15.75" customHeight="1" spans="1:23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</row>
    <row r="299" s="1" customFormat="1" ht="15.75" customHeight="1" spans="1:23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</row>
    <row r="300" s="1" customFormat="1" ht="15.75" customHeight="1" spans="1:23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</row>
    <row r="301" s="1" customFormat="1" ht="15.75" customHeight="1" spans="1:23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</row>
    <row r="302" s="1" customFormat="1" ht="15.75" customHeight="1" spans="1:23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</row>
    <row r="303" s="1" customFormat="1" ht="15.75" customHeight="1" spans="1:23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</row>
    <row r="304" s="1" customFormat="1" ht="15.75" customHeight="1" spans="1:23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</row>
    <row r="305" s="1" customFormat="1" ht="15.75" customHeight="1" spans="1:23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</row>
    <row r="306" s="1" customFormat="1" ht="15.75" customHeight="1" spans="1:23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</row>
    <row r="307" s="1" customFormat="1" ht="15.75" customHeight="1" spans="1:23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</row>
    <row r="308" s="1" customFormat="1" ht="15.75" customHeight="1" spans="1:23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</row>
    <row r="309" s="1" customFormat="1" ht="15.75" customHeight="1" spans="1:23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</row>
    <row r="310" s="1" customFormat="1" ht="15.75" customHeight="1" spans="1:23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</row>
    <row r="311" s="1" customFormat="1" ht="15.75" customHeight="1" spans="1:23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</row>
    <row r="312" s="1" customFormat="1" ht="15.75" customHeight="1" spans="1:23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</row>
    <row r="313" s="1" customFormat="1" ht="15.75" customHeight="1" spans="1:23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</row>
    <row r="314" s="1" customFormat="1" ht="15.75" customHeight="1" spans="1:23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</row>
    <row r="315" s="1" customFormat="1" ht="15.75" customHeight="1" spans="1:23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</row>
    <row r="316" s="1" customFormat="1" ht="15.75" customHeight="1" spans="1:23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</row>
    <row r="317" s="1" customFormat="1" ht="15.75" customHeight="1" spans="1:23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</row>
    <row r="318" s="1" customFormat="1" ht="15.75" customHeight="1" spans="1:23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</row>
    <row r="319" s="1" customFormat="1" ht="15.75" customHeight="1" spans="1:23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</row>
    <row r="320" s="1" customFormat="1" ht="15.75" customHeight="1" spans="1:23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</row>
    <row r="321" s="1" customFormat="1" ht="15.75" customHeight="1" spans="1:23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</row>
    <row r="322" s="1" customFormat="1" ht="15.75" customHeight="1" spans="1:23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</row>
    <row r="323" s="1" customFormat="1" ht="15.75" customHeight="1" spans="1:23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</row>
    <row r="324" s="1" customFormat="1" ht="15.75" customHeight="1" spans="1:23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</row>
    <row r="325" s="1" customFormat="1" ht="15.75" customHeight="1" spans="1:23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</row>
    <row r="326" s="1" customFormat="1" ht="15.75" customHeight="1" spans="1:23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</row>
    <row r="327" s="1" customFormat="1" ht="15.75" customHeight="1" spans="1:23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</row>
    <row r="328" s="1" customFormat="1" ht="15.75" customHeight="1" spans="1:23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</row>
    <row r="329" s="1" customFormat="1" ht="15.75" customHeight="1" spans="1:23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</row>
    <row r="330" s="1" customFormat="1" ht="15.75" customHeight="1" spans="1:23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</row>
    <row r="331" s="1" customFormat="1" ht="15.75" customHeight="1" spans="1:23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</row>
    <row r="332" s="1" customFormat="1" ht="15.75" customHeight="1" spans="1:23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</row>
    <row r="333" s="1" customFormat="1" ht="15.75" customHeight="1" spans="1:23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</row>
    <row r="334" s="1" customFormat="1" ht="15.75" customHeight="1" spans="1:23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</row>
    <row r="335" s="1" customFormat="1" ht="15.75" customHeight="1" spans="1:23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</row>
    <row r="336" s="1" customFormat="1" ht="15.75" customHeight="1" spans="1:23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</row>
    <row r="337" s="1" customFormat="1" ht="15.75" customHeight="1" spans="1:23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</row>
    <row r="338" s="1" customFormat="1" ht="15.75" customHeight="1" spans="1:23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</row>
    <row r="339" s="1" customFormat="1" ht="15.75" customHeight="1" spans="1:23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</row>
    <row r="340" s="1" customFormat="1" ht="15.75" customHeight="1" spans="1:23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</row>
    <row r="341" s="1" customFormat="1" ht="15.75" customHeight="1" spans="1:23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</row>
    <row r="342" s="1" customFormat="1" ht="15.75" customHeight="1" spans="1:23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</row>
    <row r="343" s="1" customFormat="1" ht="15.75" customHeight="1" spans="1:23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</row>
    <row r="344" s="1" customFormat="1" ht="15.75" customHeight="1" spans="1:23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</row>
    <row r="345" s="1" customFormat="1" ht="15.75" customHeight="1" spans="1:23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</row>
    <row r="346" s="1" customFormat="1" ht="15.75" customHeight="1" spans="1:23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</row>
    <row r="347" s="1" customFormat="1" ht="15.75" customHeight="1" spans="1:23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</row>
    <row r="348" s="1" customFormat="1" ht="15.75" customHeight="1" spans="1:23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</row>
    <row r="349" s="1" customFormat="1" ht="15.75" customHeight="1" spans="1:23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</row>
    <row r="350" s="1" customFormat="1" ht="15.75" customHeight="1" spans="1:23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</row>
    <row r="351" s="1" customFormat="1" ht="15.75" customHeight="1" spans="1:23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</row>
    <row r="352" s="1" customFormat="1" ht="15.75" customHeight="1" spans="1:23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</row>
    <row r="353" s="1" customFormat="1" ht="15.75" customHeight="1" spans="1:23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</row>
    <row r="354" s="1" customFormat="1" ht="15.75" customHeight="1" spans="1:23">
      <c r="A354" s="100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</row>
    <row r="355" s="1" customFormat="1" ht="15.75" customHeight="1" spans="1:23">
      <c r="A355" s="100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</row>
    <row r="356" s="1" customFormat="1" ht="15.75" customHeight="1" spans="1:23">
      <c r="A356" s="100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</row>
    <row r="357" s="1" customFormat="1" ht="15.75" customHeight="1" spans="1:23">
      <c r="A357" s="100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</row>
    <row r="358" s="1" customFormat="1" ht="15.75" customHeight="1" spans="1:23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</row>
    <row r="359" s="1" customFormat="1" ht="15.75" customHeight="1" spans="1:23">
      <c r="A359" s="100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</row>
    <row r="360" s="1" customFormat="1" ht="15.75" customHeight="1" spans="1:23">
      <c r="A360" s="100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</row>
    <row r="361" s="1" customFormat="1" ht="15.75" customHeight="1" spans="1:23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</row>
    <row r="362" s="1" customFormat="1" ht="15.75" customHeight="1" spans="1:23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</row>
    <row r="363" s="1" customFormat="1" ht="15.75" customHeight="1" spans="1:23">
      <c r="A363" s="100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</row>
    <row r="364" s="1" customFormat="1" ht="15.75" customHeight="1" spans="1:23">
      <c r="A364" s="100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</row>
    <row r="365" s="1" customFormat="1" ht="15.75" customHeight="1" spans="1:23">
      <c r="A365" s="100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</row>
    <row r="366" s="1" customFormat="1" ht="15.75" customHeight="1" spans="1:23">
      <c r="A366" s="100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</row>
    <row r="367" s="1" customFormat="1" ht="15.75" customHeight="1" spans="1:23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</row>
    <row r="368" s="1" customFormat="1" ht="15.75" customHeight="1" spans="1:23">
      <c r="A368" s="100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</row>
    <row r="369" s="1" customFormat="1" ht="15.75" customHeight="1" spans="1:23">
      <c r="A369" s="100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</row>
    <row r="370" s="1" customFormat="1" ht="15.75" customHeight="1" spans="1:23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</row>
    <row r="371" s="1" customFormat="1" ht="15.75" customHeight="1" spans="1:23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</row>
    <row r="372" s="1" customFormat="1" ht="15.75" customHeight="1" spans="1:23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</row>
    <row r="373" s="1" customFormat="1" ht="15.75" customHeight="1" spans="1:23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</row>
    <row r="374" s="1" customFormat="1" ht="15.75" customHeight="1" spans="1:23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</row>
    <row r="375" s="1" customFormat="1" ht="15.75" customHeight="1" spans="1:23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</row>
    <row r="376" s="1" customFormat="1" ht="15.75" customHeight="1" spans="1:23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</row>
    <row r="377" s="1" customFormat="1" ht="15.75" customHeight="1" spans="1:23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</row>
    <row r="378" s="1" customFormat="1" ht="15.75" customHeight="1" spans="1:23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</row>
    <row r="379" s="1" customFormat="1" ht="15.75" customHeight="1" spans="1:23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</row>
    <row r="380" s="1" customFormat="1" ht="15.75" customHeight="1" spans="1:23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</row>
    <row r="381" s="1" customFormat="1" ht="15.75" customHeight="1" spans="1:23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</row>
    <row r="382" s="1" customFormat="1" ht="15.75" customHeight="1" spans="1:23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</row>
    <row r="383" s="1" customFormat="1" ht="15.75" customHeight="1" spans="1:23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</row>
    <row r="384" s="1" customFormat="1" ht="15.75" customHeight="1" spans="1:23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</row>
    <row r="385" s="1" customFormat="1" ht="15.75" customHeight="1" spans="1:23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</row>
    <row r="386" s="1" customFormat="1" ht="15.75" customHeight="1" spans="1:23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</row>
    <row r="387" s="1" customFormat="1" ht="15.75" customHeight="1" spans="1:23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</row>
    <row r="388" s="1" customFormat="1" ht="15.75" customHeight="1" spans="1:23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</row>
    <row r="389" s="1" customFormat="1" ht="15.75" customHeight="1" spans="1:23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</row>
    <row r="390" s="1" customFormat="1" ht="15.75" customHeight="1" spans="1:23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</row>
    <row r="391" s="1" customFormat="1" ht="15.75" customHeight="1" spans="1:23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</row>
    <row r="392" s="1" customFormat="1" ht="15.75" customHeight="1" spans="1:23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</row>
    <row r="393" s="1" customFormat="1" ht="15.75" customHeight="1" spans="1:23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</row>
    <row r="394" s="1" customFormat="1" ht="15.75" customHeight="1" spans="1:23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</row>
    <row r="395" s="1" customFormat="1" ht="15.75" customHeight="1" spans="1:23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</row>
    <row r="396" s="1" customFormat="1" ht="15.75" customHeight="1" spans="1:23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</row>
    <row r="397" s="1" customFormat="1" ht="15.75" customHeight="1" spans="1:23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</row>
    <row r="398" s="1" customFormat="1" ht="15.75" customHeight="1" spans="1:23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</row>
    <row r="399" s="1" customFormat="1" ht="15.75" customHeight="1" spans="1:23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</row>
    <row r="400" s="1" customFormat="1" ht="15.75" customHeight="1" spans="1:23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</row>
    <row r="401" s="1" customFormat="1" ht="15.75" customHeight="1" spans="1:23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</row>
    <row r="402" s="1" customFormat="1" ht="15.75" customHeight="1" spans="1:23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</row>
    <row r="403" s="1" customFormat="1" ht="15.75" customHeight="1" spans="1:23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</row>
    <row r="404" s="1" customFormat="1" ht="15.75" customHeight="1" spans="1:23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</row>
    <row r="405" s="1" customFormat="1" ht="15.75" customHeight="1" spans="1:23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</row>
    <row r="406" s="1" customFormat="1" ht="15.75" customHeight="1" spans="1:23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</row>
    <row r="407" s="1" customFormat="1" ht="15.75" customHeight="1" spans="1:23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</row>
    <row r="408" s="1" customFormat="1" ht="15.75" customHeight="1" spans="1:23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</row>
    <row r="409" s="1" customFormat="1" ht="15.75" customHeight="1" spans="1:23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</row>
    <row r="410" s="1" customFormat="1" ht="15.75" customHeight="1" spans="1:23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</row>
    <row r="411" s="1" customFormat="1" ht="15.75" customHeight="1" spans="1:23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</row>
    <row r="412" s="1" customFormat="1" ht="15.75" customHeight="1" spans="1:23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</row>
    <row r="413" s="1" customFormat="1" ht="15.75" customHeight="1" spans="1:23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</row>
    <row r="414" s="1" customFormat="1" ht="15.75" customHeight="1" spans="1:23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</row>
    <row r="415" s="1" customFormat="1" ht="15.75" customHeight="1" spans="1:23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</row>
    <row r="416" s="1" customFormat="1" ht="15.75" customHeight="1" spans="1:23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</row>
    <row r="417" s="1" customFormat="1" ht="15.75" customHeight="1" spans="1:23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</row>
    <row r="418" s="1" customFormat="1" ht="15.75" customHeight="1" spans="1:23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</row>
    <row r="419" s="1" customFormat="1" ht="15.75" customHeight="1" spans="1:23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</row>
    <row r="420" s="1" customFormat="1" ht="15.75" customHeight="1" spans="1:23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</row>
    <row r="421" s="1" customFormat="1" ht="15.75" customHeight="1" spans="1:23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</row>
    <row r="422" s="1" customFormat="1" ht="15.75" customHeight="1" spans="1:23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</row>
    <row r="423" s="1" customFormat="1" ht="15.75" customHeight="1" spans="1:23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</row>
    <row r="424" s="1" customFormat="1" ht="15.75" customHeight="1" spans="1:23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</row>
    <row r="425" s="1" customFormat="1" ht="15.75" customHeight="1" spans="1:23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</row>
    <row r="426" s="1" customFormat="1" ht="15.75" customHeight="1" spans="1:23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</row>
    <row r="427" s="1" customFormat="1" ht="15.75" customHeight="1" spans="1:23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</row>
    <row r="428" s="1" customFormat="1" ht="15.75" customHeight="1" spans="1:23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</row>
    <row r="429" s="1" customFormat="1" ht="15.75" customHeight="1" spans="1:23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</row>
    <row r="430" s="1" customFormat="1" ht="15.75" customHeight="1" spans="1:23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</row>
    <row r="431" s="1" customFormat="1" ht="15.75" customHeight="1" spans="1:23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</row>
    <row r="432" s="1" customFormat="1" ht="15.75" customHeight="1" spans="1:23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</row>
    <row r="433" s="1" customFormat="1" ht="15.75" customHeight="1" spans="1:23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</row>
    <row r="434" s="1" customFormat="1" ht="15.75" customHeight="1" spans="1:23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</row>
    <row r="435" s="1" customFormat="1" ht="15.75" customHeight="1" spans="1:23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</row>
    <row r="436" s="1" customFormat="1" ht="15.75" customHeight="1" spans="1:23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</row>
    <row r="437" s="1" customFormat="1" ht="15.75" customHeight="1" spans="1:23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</row>
    <row r="438" s="1" customFormat="1" ht="15.75" customHeight="1" spans="1:23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</row>
    <row r="439" s="1" customFormat="1" ht="15.75" customHeight="1" spans="1:23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</row>
    <row r="440" s="1" customFormat="1" ht="15.75" customHeight="1" spans="1:23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</row>
    <row r="441" s="1" customFormat="1" ht="15.75" customHeight="1" spans="1:23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</row>
    <row r="442" s="1" customFormat="1" ht="15.75" customHeight="1" spans="1:23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</row>
    <row r="443" s="1" customFormat="1" ht="15.75" customHeight="1" spans="1:23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</row>
    <row r="444" s="1" customFormat="1" ht="15.75" customHeight="1" spans="1:23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</row>
    <row r="445" s="1" customFormat="1" ht="15.75" customHeight="1" spans="1:23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</row>
    <row r="446" s="1" customFormat="1" ht="15.75" customHeight="1" spans="1:23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</row>
    <row r="447" s="1" customFormat="1" ht="15.75" customHeight="1" spans="1:23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</row>
    <row r="448" s="1" customFormat="1" ht="15.75" customHeight="1" spans="1:23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</row>
    <row r="449" s="1" customFormat="1" ht="15.75" customHeight="1" spans="1:23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</row>
    <row r="450" s="1" customFormat="1" ht="15.75" customHeight="1" spans="1:23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</row>
    <row r="451" s="1" customFormat="1" ht="15.75" customHeight="1" spans="1:23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</row>
    <row r="452" s="1" customFormat="1" ht="15.75" customHeight="1" spans="1:23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</row>
    <row r="453" s="1" customFormat="1" ht="15.75" customHeight="1" spans="1:23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</row>
    <row r="454" s="1" customFormat="1" ht="15.75" customHeight="1" spans="1:23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</row>
    <row r="455" s="1" customFormat="1" ht="15.75" customHeight="1" spans="1:23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</row>
    <row r="456" s="1" customFormat="1" ht="15.75" customHeight="1" spans="1:23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</row>
    <row r="457" s="1" customFormat="1" ht="15.75" customHeight="1" spans="1:23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</row>
    <row r="458" s="1" customFormat="1" ht="15.75" customHeight="1" spans="1:23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</row>
    <row r="459" s="1" customFormat="1" ht="15.75" customHeight="1" spans="1:23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</row>
    <row r="460" s="1" customFormat="1" ht="15.75" customHeight="1" spans="1:23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</row>
    <row r="461" s="1" customFormat="1" ht="15.75" customHeight="1" spans="1:23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</row>
    <row r="462" s="1" customFormat="1" ht="15.75" customHeight="1" spans="1:23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</row>
    <row r="463" s="1" customFormat="1" ht="15.75" customHeight="1" spans="1:23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</row>
    <row r="464" s="1" customFormat="1" ht="15.75" customHeight="1" spans="1:23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</row>
    <row r="465" s="1" customFormat="1" ht="15.75" customHeight="1" spans="1:23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</row>
    <row r="466" s="1" customFormat="1" ht="15.75" customHeight="1" spans="1:23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</row>
    <row r="467" s="1" customFormat="1" ht="15.75" customHeight="1" spans="1:23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</row>
    <row r="468" s="1" customFormat="1" ht="15.75" customHeight="1" spans="1:23">
      <c r="A468" s="100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</row>
    <row r="469" s="1" customFormat="1" ht="15.75" customHeight="1" spans="1:23">
      <c r="A469" s="100"/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</row>
    <row r="470" s="1" customFormat="1" ht="15.75" customHeight="1" spans="1:23">
      <c r="A470" s="100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</row>
    <row r="471" s="1" customFormat="1" ht="15.75" customHeight="1" spans="1:23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</row>
    <row r="472" s="1" customFormat="1" ht="15.75" customHeight="1" spans="1:23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</row>
    <row r="473" s="1" customFormat="1" ht="15.75" customHeight="1" spans="1:23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</row>
    <row r="474" s="1" customFormat="1" ht="15.75" customHeight="1" spans="1:23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</row>
    <row r="475" s="1" customFormat="1" ht="15.75" customHeight="1" spans="1:23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</row>
    <row r="476" s="1" customFormat="1" ht="15.75" customHeight="1" spans="1:23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</row>
    <row r="477" s="1" customFormat="1" ht="15.75" customHeight="1" spans="1:23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</row>
    <row r="478" s="1" customFormat="1" ht="15.75" customHeight="1" spans="1:23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</row>
    <row r="479" s="1" customFormat="1" ht="15.75" customHeight="1" spans="1:23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</row>
    <row r="480" s="1" customFormat="1" ht="15.75" customHeight="1" spans="1:23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</row>
    <row r="481" s="1" customFormat="1" ht="15.75" customHeight="1" spans="1:23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</row>
    <row r="482" s="1" customFormat="1" ht="15.75" customHeight="1" spans="1:23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</row>
    <row r="483" s="1" customFormat="1" ht="15.75" customHeight="1" spans="1:23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</row>
    <row r="484" s="1" customFormat="1" ht="15.75" customHeight="1" spans="1:23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</row>
    <row r="485" s="1" customFormat="1" ht="15.75" customHeight="1" spans="1:23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</row>
    <row r="486" s="1" customFormat="1" ht="15.75" customHeight="1" spans="1:23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</row>
    <row r="487" s="1" customFormat="1" ht="15.75" customHeight="1" spans="1:23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</row>
    <row r="488" s="1" customFormat="1" ht="15.75" customHeight="1" spans="1:23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</row>
    <row r="489" s="1" customFormat="1" ht="15.75" customHeight="1" spans="1:23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</row>
    <row r="490" s="1" customFormat="1" ht="15.75" customHeight="1" spans="1:23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</row>
    <row r="491" s="1" customFormat="1" ht="15.75" customHeight="1" spans="1:23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</row>
    <row r="492" s="1" customFormat="1" ht="15.75" customHeight="1" spans="1:23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</row>
    <row r="493" s="1" customFormat="1" ht="15.75" customHeight="1" spans="1:23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</row>
    <row r="494" s="1" customFormat="1" ht="15.75" customHeight="1" spans="1:23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</row>
    <row r="495" s="1" customFormat="1" ht="15.75" customHeight="1" spans="1:23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</row>
    <row r="496" s="1" customFormat="1" ht="15.75" customHeight="1" spans="1:23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</row>
    <row r="497" s="1" customFormat="1" ht="15.75" customHeight="1" spans="1:23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</row>
    <row r="498" s="1" customFormat="1" ht="15.75" customHeight="1" spans="1:23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</row>
    <row r="499" s="1" customFormat="1" ht="15.75" customHeight="1" spans="1:23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</row>
    <row r="500" s="1" customFormat="1" ht="15.75" customHeight="1" spans="1:23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</row>
    <row r="501" s="1" customFormat="1" ht="15.75" customHeight="1" spans="1:23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</row>
    <row r="502" s="1" customFormat="1" ht="15.75" customHeight="1" spans="1:23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</row>
    <row r="503" s="1" customFormat="1" ht="15.75" customHeight="1" spans="1:23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</row>
    <row r="504" s="1" customFormat="1" ht="15.75" customHeight="1" spans="1:23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</row>
    <row r="505" s="1" customFormat="1" ht="15.75" customHeight="1" spans="1:23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</row>
    <row r="506" s="1" customFormat="1" ht="15.75" customHeight="1" spans="1:23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</row>
    <row r="507" s="1" customFormat="1" ht="15.75" customHeight="1" spans="1:23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</row>
    <row r="508" s="1" customFormat="1" ht="15.75" customHeight="1" spans="1:23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</row>
    <row r="509" s="1" customFormat="1" ht="15.75" customHeight="1" spans="1:23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</row>
    <row r="510" s="1" customFormat="1" ht="15.75" customHeight="1" spans="1:23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</row>
    <row r="511" s="1" customFormat="1" ht="15.75" customHeight="1" spans="1:23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</row>
    <row r="512" s="1" customFormat="1" ht="15.75" customHeight="1" spans="1:23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</row>
    <row r="513" s="1" customFormat="1" ht="15.75" customHeight="1" spans="1:23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</row>
    <row r="514" s="1" customFormat="1" ht="15.75" customHeight="1" spans="1:23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</row>
    <row r="515" s="1" customFormat="1" ht="15.75" customHeight="1" spans="1:23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</row>
    <row r="516" s="1" customFormat="1" ht="15.75" customHeight="1" spans="1:23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</row>
    <row r="517" s="1" customFormat="1" ht="15.75" customHeight="1" spans="1:23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</row>
    <row r="518" s="1" customFormat="1" ht="15.75" customHeight="1" spans="1:23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</row>
    <row r="519" s="1" customFormat="1" ht="15.75" customHeight="1" spans="1:23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</row>
    <row r="520" s="1" customFormat="1" ht="15.75" customHeight="1" spans="1:23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</row>
    <row r="521" s="1" customFormat="1" ht="15.75" customHeight="1" spans="1:23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</row>
    <row r="522" s="1" customFormat="1" ht="15.75" customHeight="1" spans="1:23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</row>
    <row r="523" s="1" customFormat="1" ht="15.75" customHeight="1" spans="1:23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</row>
    <row r="524" s="1" customFormat="1" ht="15.75" customHeight="1" spans="1:23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</row>
    <row r="525" s="1" customFormat="1" ht="15.75" customHeight="1" spans="1:23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</row>
    <row r="526" s="1" customFormat="1" ht="15.75" customHeight="1" spans="1:23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</row>
    <row r="527" s="1" customFormat="1" ht="15.75" customHeight="1" spans="1:23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</row>
    <row r="528" s="1" customFormat="1" ht="15.75" customHeight="1" spans="1:23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</row>
    <row r="529" s="1" customFormat="1" ht="15.75" customHeight="1" spans="1:23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</row>
    <row r="530" s="1" customFormat="1" ht="15.75" customHeight="1" spans="1:23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</row>
    <row r="531" s="1" customFormat="1" ht="15.75" customHeight="1" spans="1:23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</row>
    <row r="532" s="1" customFormat="1" ht="15.75" customHeight="1" spans="1:23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</row>
    <row r="533" s="1" customFormat="1" ht="15.75" customHeight="1" spans="1:23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</row>
    <row r="534" s="1" customFormat="1" ht="15.75" customHeight="1" spans="1:23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</row>
    <row r="535" s="1" customFormat="1" ht="15.75" customHeight="1" spans="1:23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</row>
    <row r="536" s="1" customFormat="1" ht="15.75" customHeight="1" spans="1:23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</row>
    <row r="537" s="1" customFormat="1" ht="15.75" customHeight="1" spans="1:23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</row>
    <row r="538" s="1" customFormat="1" ht="15.75" customHeight="1" spans="1:23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</row>
    <row r="539" s="1" customFormat="1" ht="15.75" customHeight="1" spans="1:23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</row>
    <row r="540" s="1" customFormat="1" ht="15.75" customHeight="1" spans="1:23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</row>
    <row r="541" s="1" customFormat="1" ht="15.75" customHeight="1" spans="1:23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</row>
    <row r="542" s="1" customFormat="1" ht="15.75" customHeight="1" spans="1:23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</row>
    <row r="543" s="1" customFormat="1" ht="15.75" customHeight="1" spans="1:23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</row>
    <row r="544" s="1" customFormat="1" ht="15.75" customHeight="1" spans="1:23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</row>
    <row r="545" s="1" customFormat="1" ht="15.75" customHeight="1" spans="1:23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</row>
    <row r="546" s="1" customFormat="1" ht="15.75" customHeight="1" spans="1:23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</row>
    <row r="547" s="1" customFormat="1" ht="15.75" customHeight="1" spans="1:23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</row>
    <row r="548" s="1" customFormat="1" ht="15.75" customHeight="1" spans="1:23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</row>
    <row r="549" s="1" customFormat="1" ht="15.75" customHeight="1" spans="1:23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</row>
    <row r="550" s="1" customFormat="1" ht="15.75" customHeight="1" spans="1:23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</row>
    <row r="551" s="1" customFormat="1" ht="15.75" customHeight="1" spans="1:23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</row>
    <row r="552" s="1" customFormat="1" ht="15.75" customHeight="1" spans="1:23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</row>
    <row r="553" s="1" customFormat="1" ht="15.75" customHeight="1" spans="1:23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</row>
    <row r="554" s="1" customFormat="1" ht="15.75" customHeight="1" spans="1:23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</row>
    <row r="555" s="1" customFormat="1" ht="15.75" customHeight="1" spans="1:23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</row>
    <row r="556" s="1" customFormat="1" ht="15.75" customHeight="1" spans="1:23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</row>
    <row r="557" s="1" customFormat="1" ht="15.75" customHeight="1" spans="1:23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</row>
    <row r="558" s="1" customFormat="1" ht="15.75" customHeight="1" spans="1:23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</row>
    <row r="559" s="1" customFormat="1" ht="15.75" customHeight="1" spans="1:23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</row>
    <row r="560" s="1" customFormat="1" ht="15.75" customHeight="1" spans="1:23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</row>
    <row r="561" s="1" customFormat="1" ht="15.75" customHeight="1" spans="1:23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</row>
    <row r="562" s="1" customFormat="1" ht="15.75" customHeight="1" spans="1:23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</row>
    <row r="563" s="1" customFormat="1" ht="15.75" customHeight="1" spans="1:23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</row>
    <row r="564" s="1" customFormat="1" ht="15.75" customHeight="1" spans="1:23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</row>
    <row r="565" s="1" customFormat="1" ht="15.75" customHeight="1" spans="1:23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</row>
    <row r="566" s="1" customFormat="1" ht="15.75" customHeight="1" spans="1:23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</row>
    <row r="567" s="1" customFormat="1" ht="15.75" customHeight="1" spans="1:23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</row>
    <row r="568" s="1" customFormat="1" ht="15.75" customHeight="1" spans="1:23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</row>
    <row r="569" s="1" customFormat="1" ht="15.75" customHeight="1" spans="1:23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</row>
    <row r="570" s="1" customFormat="1" ht="15.75" customHeight="1" spans="1:23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</row>
    <row r="571" s="1" customFormat="1" ht="15.75" customHeight="1" spans="1:23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</row>
    <row r="572" s="1" customFormat="1" ht="15.75" customHeight="1" spans="1:23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</row>
    <row r="573" s="1" customFormat="1" ht="15.75" customHeight="1" spans="1:23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</row>
    <row r="574" s="1" customFormat="1" ht="15.75" customHeight="1" spans="1:23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</row>
    <row r="575" s="1" customFormat="1" ht="15.75" customHeight="1" spans="1:23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</row>
    <row r="576" s="1" customFormat="1" ht="15.75" customHeight="1" spans="1:23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</row>
    <row r="577" s="1" customFormat="1" ht="15.75" customHeight="1" spans="1:23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</row>
    <row r="578" s="1" customFormat="1" ht="15.75" customHeight="1" spans="1:23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</row>
    <row r="579" s="1" customFormat="1" ht="15.75" customHeight="1" spans="1:23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</row>
    <row r="580" s="1" customFormat="1" ht="15.75" customHeight="1" spans="1:23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</row>
    <row r="581" s="1" customFormat="1" ht="15.75" customHeight="1" spans="1:23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</row>
    <row r="582" s="1" customFormat="1" ht="15.75" customHeight="1" spans="1:23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</row>
    <row r="583" s="1" customFormat="1" ht="15.75" customHeight="1" spans="1:23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</row>
    <row r="584" s="1" customFormat="1" ht="15.75" customHeight="1" spans="1:23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</row>
    <row r="585" s="1" customFormat="1" ht="15.75" customHeight="1" spans="1:23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</row>
    <row r="586" s="1" customFormat="1" ht="15.75" customHeight="1" spans="1:23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</row>
    <row r="587" s="1" customFormat="1" ht="15.75" customHeight="1" spans="1:23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</row>
    <row r="588" s="1" customFormat="1" ht="15.75" customHeight="1" spans="1:23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</row>
    <row r="589" s="1" customFormat="1" ht="15.75" customHeight="1" spans="1:23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</row>
    <row r="590" s="1" customFormat="1" ht="15.75" customHeight="1" spans="1:23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</row>
    <row r="591" s="1" customFormat="1" ht="15.75" customHeight="1" spans="1:23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</row>
    <row r="592" s="1" customFormat="1" ht="15.75" customHeight="1" spans="1:23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</row>
    <row r="593" s="1" customFormat="1" ht="15.75" customHeight="1" spans="1:23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</row>
    <row r="594" s="1" customFormat="1" ht="15.75" customHeight="1" spans="1:23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</row>
    <row r="595" s="1" customFormat="1" ht="15.75" customHeight="1" spans="1:23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</row>
    <row r="596" s="1" customFormat="1" ht="15.75" customHeight="1" spans="1:23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</row>
    <row r="597" s="1" customFormat="1" ht="15.75" customHeight="1" spans="1:23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</row>
    <row r="598" s="1" customFormat="1" ht="15.75" customHeight="1" spans="1:23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</row>
    <row r="599" s="1" customFormat="1" ht="15.75" customHeight="1" spans="1:23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</row>
    <row r="600" s="1" customFormat="1" ht="15.75" customHeight="1" spans="1:23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</row>
    <row r="601" s="1" customFormat="1" ht="15.75" customHeight="1" spans="1:23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</row>
    <row r="602" s="1" customFormat="1" ht="15.75" customHeight="1" spans="1:23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</row>
    <row r="603" s="1" customFormat="1" ht="15.75" customHeight="1" spans="1:23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</row>
    <row r="604" s="1" customFormat="1" ht="15.75" customHeight="1" spans="1:23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</row>
    <row r="605" s="1" customFormat="1" ht="15.75" customHeight="1" spans="1:23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</row>
    <row r="606" s="1" customFormat="1" ht="15.75" customHeight="1" spans="1:23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</row>
    <row r="607" s="1" customFormat="1" ht="15.75" customHeight="1" spans="1:23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</row>
    <row r="608" s="1" customFormat="1" ht="15.75" customHeight="1" spans="1:23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</row>
    <row r="609" s="1" customFormat="1" ht="15.75" customHeight="1" spans="1:23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</row>
    <row r="610" s="1" customFormat="1" ht="15.75" customHeight="1" spans="1:23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</row>
    <row r="611" s="1" customFormat="1" ht="15.75" customHeight="1" spans="1:23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</row>
    <row r="612" s="1" customFormat="1" ht="15.75" customHeight="1" spans="1:23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</row>
    <row r="613" s="1" customFormat="1" ht="15.75" customHeight="1" spans="1:23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</row>
    <row r="614" s="1" customFormat="1" ht="15.75" customHeight="1" spans="1:23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</row>
    <row r="615" s="1" customFormat="1" ht="15.75" customHeight="1" spans="1:23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</row>
    <row r="616" s="1" customFormat="1" ht="15.75" customHeight="1" spans="1:23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</row>
    <row r="617" s="1" customFormat="1" ht="15.75" customHeight="1" spans="1:23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</row>
    <row r="618" s="1" customFormat="1" ht="15.75" customHeight="1" spans="1:23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</row>
    <row r="619" s="1" customFormat="1" ht="15.75" customHeight="1" spans="1:23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</row>
    <row r="620" s="1" customFormat="1" ht="15.75" customHeight="1" spans="1:23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</row>
    <row r="621" s="1" customFormat="1" ht="15.75" customHeight="1" spans="1:23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</row>
    <row r="622" s="1" customFormat="1" ht="15.75" customHeight="1" spans="1:23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</row>
    <row r="623" s="1" customFormat="1" ht="15.75" customHeight="1" spans="1:23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</row>
    <row r="624" s="1" customFormat="1" ht="15.75" customHeight="1" spans="1:23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</row>
    <row r="625" s="1" customFormat="1" ht="15.75" customHeight="1" spans="1:23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</row>
    <row r="626" s="1" customFormat="1" ht="15.75" customHeight="1" spans="1:23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</row>
    <row r="627" s="1" customFormat="1" ht="15.75" customHeight="1" spans="1:23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</row>
    <row r="628" s="1" customFormat="1" ht="15.75" customHeight="1" spans="1:23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</row>
    <row r="629" s="1" customFormat="1" ht="15.75" customHeight="1" spans="1:23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</row>
    <row r="630" s="1" customFormat="1" ht="15.75" customHeight="1" spans="1:23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</row>
    <row r="631" s="1" customFormat="1" ht="15.75" customHeight="1" spans="1:23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</row>
    <row r="632" s="1" customFormat="1" ht="15.75" customHeight="1" spans="1:23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</row>
    <row r="633" s="1" customFormat="1" ht="15.75" customHeight="1" spans="1:23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</row>
    <row r="634" s="1" customFormat="1" ht="15.75" customHeight="1" spans="1:23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</row>
    <row r="635" s="1" customFormat="1" ht="15.75" customHeight="1" spans="1:23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</row>
    <row r="636" s="1" customFormat="1" ht="15.75" customHeight="1" spans="1:23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</row>
    <row r="637" s="1" customFormat="1" ht="15.75" customHeight="1" spans="1:23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</row>
    <row r="638" s="1" customFormat="1" ht="15.75" customHeight="1" spans="1:23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</row>
    <row r="639" s="1" customFormat="1" ht="15.75" customHeight="1" spans="1:23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</row>
    <row r="640" s="1" customFormat="1" ht="15.75" customHeight="1" spans="1:23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</row>
    <row r="641" s="1" customFormat="1" ht="15.75" customHeight="1" spans="1:23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</row>
    <row r="642" s="1" customFormat="1" ht="15.75" customHeight="1" spans="1:23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</row>
    <row r="643" s="1" customFormat="1" ht="15.75" customHeight="1" spans="1:23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</row>
    <row r="644" s="1" customFormat="1" ht="15.75" customHeight="1" spans="1:23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</row>
    <row r="645" s="1" customFormat="1" ht="15.75" customHeight="1" spans="1:23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</row>
    <row r="646" s="1" customFormat="1" ht="15.75" customHeight="1" spans="1:23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</row>
    <row r="647" s="1" customFormat="1" ht="15.75" customHeight="1" spans="1:23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</row>
    <row r="648" s="1" customFormat="1" ht="15.75" customHeight="1" spans="1:23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</row>
    <row r="649" s="1" customFormat="1" ht="15.75" customHeight="1" spans="1:23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</row>
    <row r="650" s="1" customFormat="1" ht="15.75" customHeight="1" spans="1:23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</row>
    <row r="651" s="1" customFormat="1" ht="15.75" customHeight="1" spans="1:23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</row>
    <row r="652" s="1" customFormat="1" ht="15.75" customHeight="1" spans="1:23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</row>
    <row r="653" s="1" customFormat="1" ht="15.75" customHeight="1" spans="1:23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</row>
    <row r="654" s="1" customFormat="1" ht="15.75" customHeight="1" spans="1:23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</row>
    <row r="655" s="1" customFormat="1" ht="15.75" customHeight="1" spans="1:23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</row>
    <row r="656" s="1" customFormat="1" ht="15.75" customHeight="1" spans="1:23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</row>
    <row r="657" s="1" customFormat="1" ht="15.75" customHeight="1" spans="1:23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</row>
    <row r="658" s="1" customFormat="1" ht="15.75" customHeight="1" spans="1:23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</row>
    <row r="659" s="1" customFormat="1" ht="15.75" customHeight="1" spans="1:23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</row>
    <row r="660" s="1" customFormat="1" ht="15.75" customHeight="1" spans="1:23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</row>
    <row r="661" s="1" customFormat="1" ht="15.75" customHeight="1" spans="1:23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</row>
    <row r="662" s="1" customFormat="1" ht="15.75" customHeight="1" spans="1:23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</row>
    <row r="663" s="1" customFormat="1" ht="15.75" customHeight="1" spans="1:23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</row>
    <row r="664" s="1" customFormat="1" ht="15.75" customHeight="1" spans="1:23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</row>
    <row r="665" s="1" customFormat="1" ht="15.75" customHeight="1" spans="1:23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</row>
    <row r="666" s="1" customFormat="1" ht="15.75" customHeight="1" spans="1:23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</row>
    <row r="667" s="1" customFormat="1" ht="15.75" customHeight="1" spans="1:23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</row>
    <row r="668" s="1" customFormat="1" ht="15.75" customHeight="1" spans="1:23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</row>
    <row r="669" s="1" customFormat="1" ht="15.75" customHeight="1" spans="1:23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</row>
    <row r="670" s="1" customFormat="1" ht="15.75" customHeight="1" spans="1:23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</row>
    <row r="671" s="1" customFormat="1" ht="15.75" customHeight="1" spans="1:23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</row>
    <row r="672" s="1" customFormat="1" ht="15.75" customHeight="1" spans="1:23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</row>
    <row r="673" s="1" customFormat="1" ht="15.75" customHeight="1" spans="1:23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</row>
    <row r="674" s="1" customFormat="1" ht="15.75" customHeight="1" spans="1:23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</row>
    <row r="675" s="1" customFormat="1" ht="15.75" customHeight="1" spans="1:23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</row>
    <row r="676" s="1" customFormat="1" ht="15.75" customHeight="1" spans="1:23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</row>
    <row r="677" s="1" customFormat="1" ht="15.75" customHeight="1" spans="1:23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</row>
    <row r="678" s="1" customFormat="1" ht="15.75" customHeight="1" spans="1:23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</row>
    <row r="679" s="1" customFormat="1" ht="15.75" customHeight="1" spans="1:23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</row>
    <row r="680" s="1" customFormat="1" ht="15.75" customHeight="1" spans="1:23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</row>
    <row r="681" s="1" customFormat="1" ht="15.75" customHeight="1" spans="1:23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</row>
    <row r="682" s="1" customFormat="1" ht="15.75" customHeight="1" spans="1:23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</row>
    <row r="683" s="1" customFormat="1" ht="15.75" customHeight="1" spans="1:23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</row>
    <row r="684" s="1" customFormat="1" ht="15.75" customHeight="1" spans="1:23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</row>
    <row r="685" s="1" customFormat="1" ht="15.75" customHeight="1" spans="1:23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</row>
    <row r="686" s="1" customFormat="1" ht="15.75" customHeight="1" spans="1:23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</row>
    <row r="687" s="1" customFormat="1" ht="15.75" customHeight="1" spans="1:23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</row>
    <row r="688" s="1" customFormat="1" ht="15.75" customHeight="1" spans="1:23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</row>
    <row r="689" s="1" customFormat="1" ht="15.75" customHeight="1" spans="1:23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</row>
    <row r="690" s="1" customFormat="1" ht="15.75" customHeight="1" spans="1:23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</row>
    <row r="691" s="1" customFormat="1" ht="15.75" customHeight="1" spans="1:23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</row>
    <row r="692" s="1" customFormat="1" ht="15.75" customHeight="1" spans="1:23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</row>
    <row r="693" s="1" customFormat="1" ht="15.75" customHeight="1" spans="1:23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</row>
    <row r="694" s="1" customFormat="1" ht="15.75" customHeight="1" spans="1:23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</row>
    <row r="695" s="1" customFormat="1" ht="15.75" customHeight="1" spans="1:23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</row>
    <row r="696" s="1" customFormat="1" ht="15.75" customHeight="1" spans="1:23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</row>
    <row r="697" s="1" customFormat="1" ht="15.75" customHeight="1" spans="1:23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</row>
    <row r="698" s="1" customFormat="1" ht="15.75" customHeight="1" spans="1:23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</row>
    <row r="699" s="1" customFormat="1" ht="15.75" customHeight="1" spans="1:23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</row>
    <row r="700" s="1" customFormat="1" ht="15.75" customHeight="1" spans="1:23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</row>
    <row r="701" s="1" customFormat="1" ht="15.75" customHeight="1" spans="1:23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</row>
    <row r="702" s="1" customFormat="1" ht="15.75" customHeight="1" spans="1:23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</row>
    <row r="703" s="1" customFormat="1" ht="15.75" customHeight="1" spans="1:23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</row>
    <row r="704" s="1" customFormat="1" ht="15.75" customHeight="1" spans="1:23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</row>
    <row r="705" s="1" customFormat="1" ht="15.75" customHeight="1" spans="1:23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</row>
    <row r="706" s="1" customFormat="1" ht="15.75" customHeight="1" spans="1:23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</row>
    <row r="707" s="1" customFormat="1" ht="15.75" customHeight="1" spans="1:23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</row>
    <row r="708" s="1" customFormat="1" ht="15.75" customHeight="1" spans="1:23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</row>
    <row r="709" s="1" customFormat="1" ht="15.75" customHeight="1" spans="1:23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</row>
    <row r="710" s="1" customFormat="1" ht="15.75" customHeight="1" spans="1:23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</row>
    <row r="711" s="1" customFormat="1" ht="15.75" customHeight="1" spans="1:23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</row>
    <row r="712" s="1" customFormat="1" ht="15.75" customHeight="1" spans="1:23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</row>
    <row r="713" s="1" customFormat="1" ht="15.75" customHeight="1" spans="1:23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</row>
    <row r="714" s="1" customFormat="1" ht="15.75" customHeight="1" spans="1:23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</row>
    <row r="715" s="1" customFormat="1" ht="15.75" customHeight="1" spans="1:23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</row>
    <row r="716" s="1" customFormat="1" ht="15.75" customHeight="1" spans="1:23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</row>
    <row r="717" s="1" customFormat="1" ht="15.75" customHeight="1" spans="1:23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</row>
    <row r="718" s="1" customFormat="1" ht="15.75" customHeight="1" spans="1:23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</row>
    <row r="719" s="1" customFormat="1" ht="15.75" customHeight="1" spans="1:23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</row>
    <row r="720" s="1" customFormat="1" ht="15.75" customHeight="1" spans="1:23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</row>
    <row r="721" s="1" customFormat="1" ht="15.75" customHeight="1" spans="1:23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</row>
    <row r="722" s="1" customFormat="1" ht="15.75" customHeight="1" spans="1:23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</row>
    <row r="723" s="1" customFormat="1" ht="15.75" customHeight="1" spans="1:23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</row>
    <row r="724" s="1" customFormat="1" ht="15.75" customHeight="1" spans="1:23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</row>
    <row r="725" s="1" customFormat="1" ht="15.75" customHeight="1" spans="1:23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</row>
    <row r="726" s="1" customFormat="1" ht="15.75" customHeight="1" spans="1:23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</row>
    <row r="727" s="1" customFormat="1" ht="15.75" customHeight="1" spans="1:23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</row>
    <row r="728" s="1" customFormat="1" ht="15.75" customHeight="1" spans="1:23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</row>
    <row r="729" s="1" customFormat="1" ht="15.75" customHeight="1" spans="1:23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</row>
    <row r="730" s="1" customFormat="1" ht="15.75" customHeight="1" spans="1:23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</row>
    <row r="731" s="1" customFormat="1" ht="15.75" customHeight="1" spans="1:23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</row>
    <row r="732" s="1" customFormat="1" ht="15.75" customHeight="1" spans="1:23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</row>
    <row r="733" s="1" customFormat="1" ht="15.75" customHeight="1" spans="1:23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</row>
    <row r="734" s="1" customFormat="1" ht="15.75" customHeight="1" spans="1:23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</row>
    <row r="735" s="1" customFormat="1" ht="15.75" customHeight="1" spans="1:23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</row>
    <row r="736" s="1" customFormat="1" ht="15.75" customHeight="1" spans="1:23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</row>
    <row r="737" s="1" customFormat="1" ht="15.75" customHeight="1" spans="1:23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</row>
    <row r="738" s="1" customFormat="1" ht="15.75" customHeight="1" spans="1:23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</row>
    <row r="739" s="1" customFormat="1" ht="15.75" customHeight="1" spans="1:23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</row>
    <row r="740" s="1" customFormat="1" ht="15.75" customHeight="1" spans="1:23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</row>
    <row r="741" s="1" customFormat="1" ht="15.75" customHeight="1" spans="1:23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</row>
    <row r="742" s="1" customFormat="1" ht="15.75" customHeight="1" spans="1:23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</row>
    <row r="743" s="1" customFormat="1" ht="15.75" customHeight="1" spans="1:23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</row>
    <row r="744" s="1" customFormat="1" ht="15.75" customHeight="1" spans="1:23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</row>
    <row r="745" s="1" customFormat="1" ht="15.75" customHeight="1" spans="1:23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</row>
    <row r="746" s="1" customFormat="1" ht="15.75" customHeight="1" spans="1:23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</row>
    <row r="747" s="1" customFormat="1" ht="15.75" customHeight="1" spans="1:23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</row>
    <row r="748" s="1" customFormat="1" ht="15.75" customHeight="1" spans="1:23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</row>
    <row r="749" s="1" customFormat="1" ht="15.75" customHeight="1" spans="1:23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</row>
    <row r="750" s="1" customFormat="1" ht="15.75" customHeight="1" spans="1:23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</row>
    <row r="751" s="1" customFormat="1" ht="15.75" customHeight="1" spans="1:23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</row>
    <row r="752" s="1" customFormat="1" ht="15.75" customHeight="1" spans="1:23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</row>
    <row r="753" s="1" customFormat="1" ht="15.75" customHeight="1" spans="1:23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</row>
    <row r="754" s="1" customFormat="1" ht="15.75" customHeight="1" spans="1:23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</row>
    <row r="755" s="1" customFormat="1" ht="15.75" customHeight="1" spans="1:23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</row>
    <row r="756" s="1" customFormat="1" ht="15.75" customHeight="1" spans="1:23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</row>
    <row r="757" s="1" customFormat="1" ht="15.75" customHeight="1" spans="1:23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</row>
    <row r="758" s="1" customFormat="1" ht="15.75" customHeight="1" spans="1:23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</row>
    <row r="759" s="1" customFormat="1" ht="15.75" customHeight="1" spans="1:23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</row>
    <row r="760" s="1" customFormat="1" ht="15.75" customHeight="1" spans="1:23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</row>
    <row r="761" s="1" customFormat="1" ht="15.75" customHeight="1" spans="1:23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</row>
    <row r="762" s="1" customFormat="1" ht="15.75" customHeight="1" spans="1:23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</row>
    <row r="763" s="1" customFormat="1" ht="15.75" customHeight="1" spans="1:23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</row>
    <row r="764" s="1" customFormat="1" ht="15.75" customHeight="1" spans="1:23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</row>
    <row r="765" s="1" customFormat="1" ht="15.75" customHeight="1" spans="1:23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</row>
    <row r="766" s="1" customFormat="1" ht="15.75" customHeight="1" spans="1:23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</row>
    <row r="767" s="1" customFormat="1" ht="15.75" customHeight="1" spans="1:23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</row>
    <row r="768" s="1" customFormat="1" ht="15.75" customHeight="1" spans="1:23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</row>
    <row r="769" s="1" customFormat="1" ht="15.75" customHeight="1" spans="1:23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</row>
    <row r="770" s="1" customFormat="1" ht="15.75" customHeight="1" spans="1:23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</row>
    <row r="771" s="1" customFormat="1" ht="15.75" customHeight="1" spans="1:23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</row>
    <row r="772" s="1" customFormat="1" ht="15.75" customHeight="1" spans="1:23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</row>
    <row r="773" s="1" customFormat="1" ht="15.75" customHeight="1" spans="1:23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</row>
    <row r="774" s="1" customFormat="1" ht="15.75" customHeight="1" spans="1:23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</row>
    <row r="775" s="1" customFormat="1" ht="15.75" customHeight="1" spans="1:23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</row>
    <row r="776" s="1" customFormat="1" ht="15.75" customHeight="1" spans="1:23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</row>
    <row r="777" s="1" customFormat="1" ht="15.75" customHeight="1" spans="1:23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</row>
    <row r="778" s="1" customFormat="1" ht="15.75" customHeight="1" spans="1:23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</row>
    <row r="779" s="1" customFormat="1" ht="15.75" customHeight="1" spans="1:23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</row>
    <row r="780" s="1" customFormat="1" ht="15.75" customHeight="1" spans="1:23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</row>
    <row r="781" s="1" customFormat="1" ht="15.75" customHeight="1" spans="1:23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</row>
    <row r="782" s="1" customFormat="1" ht="15.75" customHeight="1" spans="1:23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</row>
    <row r="783" s="1" customFormat="1" ht="15.75" customHeight="1" spans="1:23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</row>
    <row r="784" s="1" customFormat="1" ht="15.75" customHeight="1" spans="1:23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</row>
    <row r="785" s="1" customFormat="1" ht="15.75" customHeight="1" spans="1:23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</row>
    <row r="786" s="1" customFormat="1" ht="15.75" customHeight="1" spans="1:23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</row>
    <row r="787" s="1" customFormat="1" ht="15.75" customHeight="1" spans="1:23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</row>
    <row r="788" s="1" customFormat="1" ht="15.75" customHeight="1" spans="1:23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</row>
    <row r="789" s="1" customFormat="1" ht="15.75" customHeight="1" spans="1:23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</row>
    <row r="790" s="1" customFormat="1" ht="15.75" customHeight="1" spans="1:23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</row>
    <row r="791" s="1" customFormat="1" ht="15.75" customHeight="1" spans="1:23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</row>
    <row r="792" s="1" customFormat="1" ht="15.75" customHeight="1" spans="1:23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</row>
    <row r="793" s="1" customFormat="1" ht="15.75" customHeight="1" spans="1:23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</row>
    <row r="794" s="1" customFormat="1" ht="15.75" customHeight="1" spans="1:23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</row>
    <row r="795" s="1" customFormat="1" ht="15.75" customHeight="1" spans="1:23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</row>
    <row r="796" s="1" customFormat="1" ht="15.75" customHeight="1" spans="1:23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</row>
    <row r="797" s="1" customFormat="1" ht="15.75" customHeight="1" spans="1:23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</row>
    <row r="798" s="1" customFormat="1" ht="15.75" customHeight="1" spans="1:23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</row>
    <row r="799" s="1" customFormat="1" ht="15.75" customHeight="1" spans="1:23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</row>
    <row r="800" s="1" customFormat="1" ht="15.75" customHeight="1" spans="1:23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</row>
    <row r="801" s="1" customFormat="1" ht="15.75" customHeight="1" spans="1:23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</row>
    <row r="802" s="1" customFormat="1" ht="15.75" customHeight="1" spans="1:23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</row>
    <row r="803" s="1" customFormat="1" ht="15.75" customHeight="1" spans="1:23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</row>
    <row r="804" s="1" customFormat="1" ht="15.75" customHeight="1" spans="1:23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</row>
    <row r="805" s="1" customFormat="1" ht="15.75" customHeight="1" spans="1:23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</row>
    <row r="806" s="1" customFormat="1" ht="15.75" customHeight="1" spans="1:23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</row>
    <row r="807" s="1" customFormat="1" ht="15.75" customHeight="1" spans="1:23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</row>
    <row r="808" s="1" customFormat="1" ht="15.75" customHeight="1" spans="1:23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</row>
    <row r="809" s="1" customFormat="1" ht="15.75" customHeight="1" spans="1:23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</row>
    <row r="810" s="1" customFormat="1" ht="15.75" customHeight="1" spans="1:23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</row>
    <row r="811" s="1" customFormat="1" ht="15.75" customHeight="1" spans="1:23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</row>
    <row r="812" s="1" customFormat="1" ht="15.75" customHeight="1" spans="1:23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</row>
    <row r="813" s="1" customFormat="1" ht="15.75" customHeight="1" spans="1:23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</row>
    <row r="814" s="1" customFormat="1" ht="15.75" customHeight="1" spans="1:23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</row>
    <row r="815" s="1" customFormat="1" ht="15.75" customHeight="1" spans="1:23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</row>
    <row r="816" s="1" customFormat="1" ht="15.75" customHeight="1" spans="1:23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</row>
    <row r="817" s="1" customFormat="1" ht="15.75" customHeight="1" spans="1:23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</row>
    <row r="818" s="1" customFormat="1" ht="15.75" customHeight="1" spans="1:23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</row>
    <row r="819" s="1" customFormat="1" ht="15.75" customHeight="1" spans="1:23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</row>
    <row r="820" s="1" customFormat="1" ht="15.75" customHeight="1" spans="1:23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</row>
    <row r="821" s="1" customFormat="1" ht="15.75" customHeight="1" spans="1:23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</row>
    <row r="822" s="1" customFormat="1" ht="15.75" customHeight="1" spans="1:23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</row>
    <row r="823" s="1" customFormat="1" ht="15.75" customHeight="1" spans="1:23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</row>
    <row r="824" s="1" customFormat="1" ht="15.75" customHeight="1" spans="1:23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</row>
    <row r="825" s="1" customFormat="1" ht="15.75" customHeight="1" spans="1:23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</row>
    <row r="826" s="1" customFormat="1" ht="15.75" customHeight="1" spans="1:23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</row>
    <row r="827" s="1" customFormat="1" ht="15.75" customHeight="1" spans="1:23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</row>
    <row r="828" s="1" customFormat="1" ht="15.75" customHeight="1" spans="1:23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</row>
    <row r="829" s="1" customFormat="1" ht="15.75" customHeight="1" spans="1:23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</row>
    <row r="830" s="1" customFormat="1" ht="15.75" customHeight="1" spans="1:23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</row>
    <row r="831" s="1" customFormat="1" ht="15.75" customHeight="1" spans="1:23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</row>
    <row r="832" s="1" customFormat="1" ht="15.75" customHeight="1" spans="1:23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</row>
    <row r="833" s="1" customFormat="1" ht="15.75" customHeight="1" spans="1:23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</row>
    <row r="834" s="1" customFormat="1" ht="15.75" customHeight="1" spans="1:23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</row>
    <row r="835" s="1" customFormat="1" ht="15.75" customHeight="1" spans="1:23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</row>
    <row r="836" s="1" customFormat="1" ht="15.75" customHeight="1" spans="1:23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</row>
    <row r="837" s="1" customFormat="1" ht="15.75" customHeight="1" spans="1:23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</row>
    <row r="838" s="1" customFormat="1" ht="15.75" customHeight="1" spans="1:23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</row>
    <row r="839" s="1" customFormat="1" ht="15.75" customHeight="1" spans="1:23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</row>
    <row r="840" s="1" customFormat="1" ht="15.75" customHeight="1" spans="1:23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</row>
    <row r="841" s="1" customFormat="1" ht="15.75" customHeight="1" spans="1:23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</row>
    <row r="842" s="1" customFormat="1" ht="15.75" customHeight="1" spans="1:23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</row>
    <row r="843" s="1" customFormat="1" ht="15.75" customHeight="1" spans="1:23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</row>
    <row r="844" s="1" customFormat="1" ht="15.75" customHeight="1" spans="1:23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</row>
    <row r="845" s="1" customFormat="1" ht="15.75" customHeight="1" spans="1:23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</row>
    <row r="846" s="1" customFormat="1" ht="15.75" customHeight="1" spans="1:23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</row>
    <row r="847" s="1" customFormat="1" ht="15.75" customHeight="1" spans="1:23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</row>
    <row r="848" s="1" customFormat="1" ht="15.75" customHeight="1" spans="1:23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</row>
    <row r="849" s="1" customFormat="1" ht="15.75" customHeight="1" spans="1:23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</row>
    <row r="850" s="1" customFormat="1" ht="15.75" customHeight="1" spans="1:23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</row>
    <row r="851" s="1" customFormat="1" ht="15.75" customHeight="1" spans="1:23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</row>
    <row r="852" s="1" customFormat="1" ht="15.75" customHeight="1" spans="1:23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</row>
    <row r="853" s="1" customFormat="1" ht="15.75" customHeight="1" spans="1:23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</row>
    <row r="854" s="1" customFormat="1" ht="15.75" customHeight="1" spans="1:23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</row>
    <row r="855" s="1" customFormat="1" ht="15.75" customHeight="1" spans="1:23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</row>
    <row r="856" s="1" customFormat="1" ht="15.75" customHeight="1" spans="1:23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</row>
    <row r="857" s="1" customFormat="1" ht="15.75" customHeight="1" spans="1:23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</row>
    <row r="858" s="1" customFormat="1" ht="15.75" customHeight="1" spans="1:23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</row>
    <row r="859" s="1" customFormat="1" ht="15.75" customHeight="1" spans="1:23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</row>
    <row r="860" s="1" customFormat="1" ht="15.75" customHeight="1" spans="1:23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</row>
    <row r="861" s="1" customFormat="1" ht="15.75" customHeight="1" spans="1:23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</row>
    <row r="862" s="1" customFormat="1" ht="15.75" customHeight="1" spans="1:23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</row>
    <row r="863" s="1" customFormat="1" ht="15.75" customHeight="1" spans="1:23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</row>
    <row r="864" s="1" customFormat="1" ht="15.75" customHeight="1" spans="1:23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</row>
    <row r="865" s="1" customFormat="1" ht="15.75" customHeight="1" spans="1:23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</row>
    <row r="866" s="1" customFormat="1" ht="15.75" customHeight="1" spans="1:23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</row>
    <row r="867" s="1" customFormat="1" ht="15.75" customHeight="1" spans="1:23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</row>
    <row r="868" s="1" customFormat="1" ht="15.75" customHeight="1" spans="1:23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</row>
    <row r="869" s="1" customFormat="1" ht="15.75" customHeight="1" spans="1:23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</row>
    <row r="870" s="1" customFormat="1" ht="15.75" customHeight="1" spans="1:23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</row>
    <row r="871" s="1" customFormat="1" ht="15.75" customHeight="1" spans="1:23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</row>
    <row r="872" s="1" customFormat="1" ht="15.75" customHeight="1" spans="1:23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</row>
    <row r="873" s="1" customFormat="1" ht="15.75" customHeight="1" spans="1:23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</row>
    <row r="874" s="1" customFormat="1" ht="15.75" customHeight="1" spans="1:23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</row>
    <row r="875" s="1" customFormat="1" ht="15.75" customHeight="1" spans="1:23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</row>
    <row r="876" s="1" customFormat="1" ht="15.75" customHeight="1" spans="1:23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</row>
    <row r="877" s="1" customFormat="1" ht="15.75" customHeight="1" spans="1:23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</row>
    <row r="878" s="1" customFormat="1" ht="15.75" customHeight="1" spans="1:23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</row>
    <row r="879" s="1" customFormat="1" ht="15.75" customHeight="1" spans="1:23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</row>
    <row r="880" s="1" customFormat="1" ht="15.75" customHeight="1" spans="1:23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</row>
    <row r="881" s="1" customFormat="1" ht="15.75" customHeight="1" spans="1:23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</row>
    <row r="882" s="1" customFormat="1" ht="15.75" customHeight="1" spans="1:23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</row>
    <row r="883" s="1" customFormat="1" ht="15.75" customHeight="1" spans="1:23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</row>
    <row r="884" s="1" customFormat="1" ht="15.75" customHeight="1" spans="1:23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</row>
    <row r="885" s="1" customFormat="1" ht="15.75" customHeight="1" spans="1:23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</row>
    <row r="886" s="1" customFormat="1" ht="15.75" customHeight="1" spans="1:23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</row>
    <row r="887" s="1" customFormat="1" ht="15.75" customHeight="1" spans="1:23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</row>
    <row r="888" s="1" customFormat="1" ht="15.75" customHeight="1" spans="1:23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</row>
    <row r="889" s="1" customFormat="1" ht="15.75" customHeight="1" spans="1:23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</row>
    <row r="890" s="1" customFormat="1" ht="15.75" customHeight="1" spans="1:23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</row>
    <row r="891" s="1" customFormat="1" ht="15.75" customHeight="1" spans="1:23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</row>
    <row r="892" s="1" customFormat="1" ht="15.75" customHeight="1" spans="1:23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</row>
    <row r="893" s="1" customFormat="1" ht="15.75" customHeight="1" spans="1:23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</row>
    <row r="894" s="1" customFormat="1" ht="15.75" customHeight="1" spans="1:23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</row>
    <row r="895" s="1" customFormat="1" ht="15.75" customHeight="1" spans="1:23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</row>
    <row r="896" s="1" customFormat="1" ht="15.75" customHeight="1" spans="1:23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</row>
    <row r="897" s="1" customFormat="1" ht="15.75" customHeight="1" spans="1:23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</row>
    <row r="898" s="1" customFormat="1" ht="15.75" customHeight="1" spans="1:23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</row>
    <row r="899" s="1" customFormat="1" ht="15.75" customHeight="1" spans="1:23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</row>
    <row r="900" s="1" customFormat="1" ht="15.75" customHeight="1" spans="1:23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</row>
    <row r="901" s="1" customFormat="1" ht="15.75" customHeight="1" spans="1:23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</row>
    <row r="902" s="1" customFormat="1" ht="15.75" customHeight="1" spans="1:23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</row>
    <row r="903" s="1" customFormat="1" ht="15.75" customHeight="1" spans="1:23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</row>
    <row r="904" s="1" customFormat="1" ht="15.75" customHeight="1" spans="1:23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</row>
    <row r="905" s="1" customFormat="1" ht="15.75" customHeight="1" spans="1:23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</row>
    <row r="906" s="1" customFormat="1" ht="15.75" customHeight="1" spans="1:23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</row>
    <row r="907" s="1" customFormat="1" ht="15.75" customHeight="1" spans="1:23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</row>
    <row r="908" s="1" customFormat="1" ht="15.75" customHeight="1" spans="1:23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</row>
    <row r="909" s="1" customFormat="1" ht="15.75" customHeight="1" spans="1:23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</row>
    <row r="910" s="1" customFormat="1" ht="15.75" customHeight="1" spans="1:23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</row>
    <row r="911" s="1" customFormat="1" ht="15.75" customHeight="1" spans="1:23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</row>
    <row r="912" s="1" customFormat="1" ht="15.75" customHeight="1" spans="1:23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</row>
    <row r="913" s="1" customFormat="1" ht="15.75" customHeight="1" spans="1:23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</row>
    <row r="914" s="1" customFormat="1" ht="15.75" customHeight="1" spans="1:23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</row>
    <row r="915" s="1" customFormat="1" ht="15.75" customHeight="1" spans="1:23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</row>
    <row r="916" s="1" customFormat="1" ht="15.75" customHeight="1" spans="1:23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</row>
    <row r="917" s="1" customFormat="1" ht="15.75" customHeight="1" spans="1:23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</row>
    <row r="918" s="1" customFormat="1" ht="15.75" customHeight="1" spans="1:23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</row>
    <row r="919" s="1" customFormat="1" ht="15.75" customHeight="1" spans="1:23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</row>
    <row r="920" s="1" customFormat="1" ht="15.75" customHeight="1" spans="1:23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</row>
    <row r="921" s="1" customFormat="1" ht="15.75" customHeight="1" spans="1:23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</row>
    <row r="922" s="1" customFormat="1" ht="15.75" customHeight="1" spans="1:23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</row>
    <row r="923" s="1" customFormat="1" ht="15.75" customHeight="1" spans="1:23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</row>
    <row r="924" s="1" customFormat="1" ht="15.75" customHeight="1" spans="1:23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</row>
    <row r="925" s="1" customFormat="1" ht="15.75" customHeight="1" spans="1:23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</row>
    <row r="926" s="1" customFormat="1" ht="15.75" customHeight="1" spans="1:23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</row>
    <row r="927" s="1" customFormat="1" ht="15.75" customHeight="1" spans="1:23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</row>
    <row r="928" s="1" customFormat="1" ht="15.75" customHeight="1" spans="1:23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</row>
    <row r="929" s="1" customFormat="1" ht="15.75" customHeight="1" spans="1:23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</row>
    <row r="930" s="1" customFormat="1" ht="15.75" customHeight="1" spans="1:23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</row>
    <row r="931" s="1" customFormat="1" ht="15.75" customHeight="1" spans="1:23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</row>
    <row r="932" s="1" customFormat="1" ht="15.75" customHeight="1" spans="1:23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</row>
    <row r="933" s="1" customFormat="1" ht="15.75" customHeight="1" spans="1:23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</row>
    <row r="934" s="1" customFormat="1" ht="15.75" customHeight="1" spans="1:23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</row>
    <row r="935" s="1" customFormat="1" ht="15.75" customHeight="1" spans="1:23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</row>
    <row r="936" s="1" customFormat="1" ht="15.75" customHeight="1" spans="1:23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</row>
    <row r="937" s="1" customFormat="1" ht="15.75" customHeight="1" spans="1:23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</row>
    <row r="938" s="1" customFormat="1" ht="15.75" customHeight="1" spans="1:23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</row>
    <row r="939" s="1" customFormat="1" ht="15.75" customHeight="1" spans="1:23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</row>
    <row r="940" s="1" customFormat="1" ht="15.75" customHeight="1" spans="1:23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</row>
    <row r="941" s="1" customFormat="1" ht="15.75" customHeight="1" spans="1:23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</row>
    <row r="942" s="1" customFormat="1" ht="15.75" customHeight="1" spans="1:23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</row>
    <row r="943" s="1" customFormat="1" ht="15.75" customHeight="1" spans="1:23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</row>
    <row r="944" s="1" customFormat="1" ht="15.75" customHeight="1" spans="1:23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</row>
    <row r="945" s="1" customFormat="1" ht="15.75" customHeight="1" spans="1:23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</row>
    <row r="946" s="1" customFormat="1" ht="15.75" customHeight="1" spans="1:23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</row>
    <row r="947" s="1" customFormat="1" ht="15.75" customHeight="1" spans="1:23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</row>
    <row r="948" s="1" customFormat="1" ht="15.75" customHeight="1" spans="1:23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</row>
    <row r="949" s="1" customFormat="1" ht="15.75" customHeight="1" spans="1:23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</row>
    <row r="950" s="1" customFormat="1" ht="15.75" customHeight="1" spans="1:23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</row>
    <row r="951" s="1" customFormat="1" ht="15.75" customHeight="1" spans="1:23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</row>
    <row r="952" s="1" customFormat="1" ht="15.75" customHeight="1" spans="1:23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</row>
    <row r="953" s="1" customFormat="1" ht="15.75" customHeight="1" spans="1:23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</row>
    <row r="954" s="1" customFormat="1" ht="15.75" customHeight="1" spans="1:23">
      <c r="A954" s="100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</row>
    <row r="955" s="1" customFormat="1" ht="15.75" customHeight="1" spans="1:23">
      <c r="A955" s="100"/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</row>
    <row r="956" s="1" customFormat="1" ht="15.75" customHeight="1" spans="1:23">
      <c r="A956" s="100"/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</row>
    <row r="957" s="1" customFormat="1" ht="15.75" customHeight="1" spans="1:23">
      <c r="A957" s="100"/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</row>
    <row r="958" s="1" customFormat="1" ht="15.75" customHeight="1" spans="1:23">
      <c r="A958" s="100"/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</row>
    <row r="959" s="1" customFormat="1" ht="15.75" customHeight="1" spans="1:23">
      <c r="A959" s="100"/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</row>
    <row r="960" s="1" customFormat="1" ht="15.75" customHeight="1" spans="1:23">
      <c r="A960" s="100"/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</row>
    <row r="961" s="1" customFormat="1" ht="15.75" customHeight="1" spans="1:23">
      <c r="A961" s="100"/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</row>
    <row r="962" s="1" customFormat="1" ht="15.75" customHeight="1" spans="1:23">
      <c r="A962" s="100"/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</row>
    <row r="963" s="1" customFormat="1" ht="15.75" customHeight="1" spans="1:23">
      <c r="A963" s="100"/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</row>
    <row r="964" s="1" customFormat="1" ht="15.75" customHeight="1" spans="1:23">
      <c r="A964" s="100"/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</row>
    <row r="965" s="1" customFormat="1" ht="15.75" customHeight="1" spans="1:23">
      <c r="A965" s="100"/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</row>
    <row r="966" s="1" customFormat="1" ht="15.75" customHeight="1" spans="1:23">
      <c r="A966" s="100"/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</row>
    <row r="967" s="1" customFormat="1" ht="15.75" customHeight="1" spans="1:23">
      <c r="A967" s="100"/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</row>
    <row r="968" s="1" customFormat="1" ht="15.75" customHeight="1" spans="1:23">
      <c r="A968" s="100"/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</row>
    <row r="969" s="1" customFormat="1" ht="15.75" customHeight="1" spans="1:23">
      <c r="A969" s="100"/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</row>
    <row r="970" s="1" customFormat="1" ht="15.75" customHeight="1" spans="1:23">
      <c r="A970" s="100"/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</row>
    <row r="971" s="1" customFormat="1" ht="15.75" customHeight="1" spans="1:23">
      <c r="A971" s="100"/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</row>
    <row r="972" s="1" customFormat="1" ht="15.75" customHeight="1" spans="1:23">
      <c r="A972" s="100"/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</row>
    <row r="973" s="1" customFormat="1" ht="15.75" customHeight="1" spans="1:23">
      <c r="A973" s="100"/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</row>
    <row r="974" s="1" customFormat="1" ht="15.75" customHeight="1" spans="1:23">
      <c r="A974" s="100"/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</row>
    <row r="975" s="1" customFormat="1" ht="15.75" customHeight="1" spans="1:23">
      <c r="A975" s="100"/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</row>
    <row r="976" s="1" customFormat="1" ht="15.75" customHeight="1" spans="1:23">
      <c r="A976" s="100"/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</row>
    <row r="977" s="1" customFormat="1" ht="15.75" customHeight="1" spans="1:23">
      <c r="A977" s="100"/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</row>
    <row r="978" s="1" customFormat="1" ht="15.75" customHeight="1" spans="1:23">
      <c r="A978" s="100"/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</row>
    <row r="979" s="1" customFormat="1" ht="15.75" customHeight="1" spans="1:23">
      <c r="A979" s="100"/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</row>
    <row r="980" s="1" customFormat="1" ht="15.75" customHeight="1" spans="1:23">
      <c r="A980" s="100"/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</row>
    <row r="981" s="1" customFormat="1" ht="15.75" customHeight="1" spans="1:23">
      <c r="A981" s="100"/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</row>
    <row r="982" s="1" customFormat="1" ht="15.75" customHeight="1" spans="1:23">
      <c r="A982" s="100"/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</row>
    <row r="983" s="1" customFormat="1" ht="15.75" customHeight="1" spans="1:23">
      <c r="A983" s="100"/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</row>
    <row r="984" s="1" customFormat="1" ht="15.75" customHeight="1" spans="1:23">
      <c r="A984" s="100"/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</row>
    <row r="985" s="1" customFormat="1" ht="15.75" customHeight="1" spans="1:23">
      <c r="A985" s="100"/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</row>
    <row r="986" s="1" customFormat="1" ht="15.75" customHeight="1" spans="1:23">
      <c r="A986" s="100"/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</row>
    <row r="987" s="1" customFormat="1" ht="15.75" customHeight="1" spans="1:23">
      <c r="A987" s="100"/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</row>
    <row r="988" s="1" customFormat="1" ht="15.75" customHeight="1" spans="1:23">
      <c r="A988" s="100"/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</row>
    <row r="989" s="1" customFormat="1" ht="15.75" customHeight="1" spans="1:23">
      <c r="A989" s="100"/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</row>
  </sheetData>
  <mergeCells count="83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</mergeCells>
  <pageMargins left="0.7" right="0.7" top="0.236111111111111" bottom="0.156944444444444" header="0.3" footer="0.3"/>
  <pageSetup paperSize="9" scale="4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89"/>
  <sheetViews>
    <sheetView tabSelected="1" view="pageBreakPreview" zoomScale="85" zoomScaleNormal="55" topLeftCell="A32" workbookViewId="0">
      <selection activeCell="F13" sqref="F13:N61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51.3240740740741" style="1" customWidth="1"/>
    <col min="4" max="4" width="37.1851851851852" style="1" customWidth="1"/>
    <col min="5" max="6" width="9.07407407407407" style="1" customWidth="1"/>
    <col min="7" max="11" width="8.90740740740741" style="1" customWidth="1"/>
    <col min="12" max="12" width="11" style="1" customWidth="1"/>
    <col min="13" max="13" width="10.6481481481481" style="1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72"/>
      <c r="O1" s="71"/>
      <c r="P1" s="71"/>
      <c r="Q1" s="71"/>
      <c r="R1" s="71"/>
      <c r="S1" s="71"/>
      <c r="T1" s="71"/>
      <c r="U1" s="71"/>
      <c r="V1" s="71"/>
      <c r="W1" s="71"/>
    </row>
    <row r="2" s="1" customFormat="1" ht="15.75" customHeight="1" spans="1:23">
      <c r="A2" s="5" t="s">
        <v>0</v>
      </c>
      <c r="B2" s="6"/>
      <c r="C2" s="7" t="s">
        <v>1</v>
      </c>
      <c r="D2" s="8"/>
      <c r="E2" s="8"/>
      <c r="F2" s="8"/>
      <c r="G2" s="9" t="s">
        <v>2</v>
      </c>
      <c r="H2" s="8"/>
      <c r="I2" s="6"/>
      <c r="J2" s="73"/>
      <c r="K2" s="8"/>
      <c r="L2" s="8"/>
      <c r="M2" s="8"/>
      <c r="N2" s="74"/>
      <c r="O2" s="75"/>
      <c r="P2" s="75"/>
      <c r="Q2" s="75"/>
      <c r="R2" s="75"/>
      <c r="S2" s="75"/>
      <c r="T2" s="75"/>
      <c r="U2" s="75"/>
      <c r="V2" s="75"/>
      <c r="W2" s="75"/>
    </row>
    <row r="3" s="1" customFormat="1" ht="15.75" customHeight="1" spans="1:23">
      <c r="A3" s="5" t="s">
        <v>3</v>
      </c>
      <c r="B3" s="6"/>
      <c r="C3" s="10"/>
      <c r="D3" s="8"/>
      <c r="E3" s="8"/>
      <c r="F3" s="8"/>
      <c r="G3" s="9" t="s">
        <v>4</v>
      </c>
      <c r="H3" s="8"/>
      <c r="I3" s="6"/>
      <c r="J3" s="73"/>
      <c r="K3" s="8"/>
      <c r="L3" s="8"/>
      <c r="M3" s="8"/>
      <c r="N3" s="74"/>
      <c r="O3" s="75"/>
      <c r="P3" s="75"/>
      <c r="Q3" s="75"/>
      <c r="R3" s="75"/>
      <c r="S3" s="75"/>
      <c r="T3" s="75"/>
      <c r="U3" s="75"/>
      <c r="V3" s="75"/>
      <c r="W3" s="75"/>
    </row>
    <row r="4" s="1" customFormat="1" ht="15.75" customHeight="1" spans="1:23">
      <c r="A4" s="5" t="s">
        <v>5</v>
      </c>
      <c r="B4" s="6"/>
      <c r="C4" s="10"/>
      <c r="D4" s="8"/>
      <c r="E4" s="8"/>
      <c r="F4" s="8"/>
      <c r="G4" s="9" t="s">
        <v>6</v>
      </c>
      <c r="H4" s="8"/>
      <c r="I4" s="6"/>
      <c r="J4" s="76"/>
      <c r="K4" s="8"/>
      <c r="L4" s="8"/>
      <c r="M4" s="8"/>
      <c r="N4" s="74"/>
      <c r="O4" s="75"/>
      <c r="P4" s="75"/>
      <c r="Q4" s="75"/>
      <c r="R4" s="75"/>
      <c r="S4" s="75"/>
      <c r="T4" s="75"/>
      <c r="U4" s="75"/>
      <c r="V4" s="75"/>
      <c r="W4" s="75"/>
    </row>
    <row r="5" s="1" customFormat="1" ht="15.75" customHeight="1" spans="1:23">
      <c r="A5" s="5" t="s">
        <v>7</v>
      </c>
      <c r="B5" s="6"/>
      <c r="C5" s="11"/>
      <c r="D5" s="8"/>
      <c r="E5" s="8"/>
      <c r="F5" s="8"/>
      <c r="G5" s="9" t="s">
        <v>8</v>
      </c>
      <c r="H5" s="8"/>
      <c r="I5" s="6"/>
      <c r="J5" s="77"/>
      <c r="K5" s="8"/>
      <c r="L5" s="8"/>
      <c r="M5" s="8"/>
      <c r="N5" s="74"/>
      <c r="O5" s="75"/>
      <c r="P5" s="75"/>
      <c r="Q5" s="75"/>
      <c r="R5" s="75"/>
      <c r="S5" s="75"/>
      <c r="T5" s="75"/>
      <c r="U5" s="75"/>
      <c r="V5" s="75"/>
      <c r="W5" s="75"/>
    </row>
    <row r="6" s="1" customFormat="1" ht="15.75" customHeight="1" spans="1:23">
      <c r="A6" s="5" t="s">
        <v>9</v>
      </c>
      <c r="B6" s="6"/>
      <c r="C6" s="10"/>
      <c r="D6" s="8"/>
      <c r="E6" s="8"/>
      <c r="F6" s="8"/>
      <c r="G6" s="9" t="s">
        <v>10</v>
      </c>
      <c r="H6" s="8"/>
      <c r="I6" s="6"/>
      <c r="J6" s="78"/>
      <c r="K6" s="8"/>
      <c r="L6" s="8"/>
      <c r="M6" s="8"/>
      <c r="N6" s="74"/>
      <c r="O6" s="75"/>
      <c r="P6" s="75"/>
      <c r="Q6" s="75"/>
      <c r="R6" s="75"/>
      <c r="S6" s="75"/>
      <c r="T6" s="75"/>
      <c r="U6" s="75"/>
      <c r="V6" s="75"/>
      <c r="W6" s="75"/>
    </row>
    <row r="7" s="1" customFormat="1" ht="15.75" customHeight="1" spans="1:23">
      <c r="A7" s="5" t="s">
        <v>11</v>
      </c>
      <c r="B7" s="6"/>
      <c r="C7" s="11"/>
      <c r="D7" s="8"/>
      <c r="E7" s="8"/>
      <c r="F7" s="8"/>
      <c r="G7" s="9" t="s">
        <v>12</v>
      </c>
      <c r="H7" s="8"/>
      <c r="I7" s="6"/>
      <c r="J7" s="79"/>
      <c r="K7" s="8"/>
      <c r="L7" s="8"/>
      <c r="M7" s="8"/>
      <c r="N7" s="74"/>
      <c r="O7" s="75"/>
      <c r="P7" s="75"/>
      <c r="Q7" s="75"/>
      <c r="R7" s="75"/>
      <c r="S7" s="75"/>
      <c r="T7" s="75"/>
      <c r="U7" s="75"/>
      <c r="V7" s="75"/>
      <c r="W7" s="75"/>
    </row>
    <row r="8" s="1" customFormat="1" ht="27.75" customHeight="1" spans="1:23">
      <c r="A8" s="12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80"/>
      <c r="O8" s="71"/>
      <c r="P8" s="71"/>
      <c r="Q8" s="71"/>
      <c r="R8" s="71"/>
      <c r="S8" s="71"/>
      <c r="T8" s="71"/>
      <c r="U8" s="71"/>
      <c r="V8" s="71"/>
      <c r="W8" s="71"/>
    </row>
    <row r="9" s="1" customFormat="1" ht="22.5" customHeight="1" spans="1:23">
      <c r="A9" s="14" t="s">
        <v>14</v>
      </c>
      <c r="B9" s="15"/>
      <c r="C9" s="15"/>
      <c r="D9" s="15"/>
      <c r="E9" s="16"/>
      <c r="F9" s="17" t="s">
        <v>15</v>
      </c>
      <c r="G9" s="15"/>
      <c r="H9" s="15"/>
      <c r="I9" s="15"/>
      <c r="J9" s="15"/>
      <c r="K9" s="15"/>
      <c r="L9" s="17" t="s">
        <v>16</v>
      </c>
      <c r="M9" s="15"/>
      <c r="N9" s="16"/>
      <c r="O9" s="71"/>
      <c r="P9" s="71"/>
      <c r="Q9" s="71"/>
      <c r="R9" s="71"/>
      <c r="S9" s="71"/>
      <c r="T9" s="71"/>
      <c r="U9" s="71"/>
      <c r="V9" s="71"/>
      <c r="W9" s="71"/>
    </row>
    <row r="10" s="1" customFormat="1" ht="36" customHeight="1" spans="1:23">
      <c r="A10" s="18" t="s">
        <v>17</v>
      </c>
      <c r="B10" s="18" t="s">
        <v>18</v>
      </c>
      <c r="C10" s="19"/>
      <c r="D10" s="20" t="s">
        <v>19</v>
      </c>
      <c r="E10" s="21" t="s">
        <v>20</v>
      </c>
      <c r="F10" s="22" t="s">
        <v>21</v>
      </c>
      <c r="G10" s="23" t="s">
        <v>22</v>
      </c>
      <c r="H10" s="24" t="s">
        <v>23</v>
      </c>
      <c r="I10" s="23" t="s">
        <v>24</v>
      </c>
      <c r="J10" s="23" t="s">
        <v>25</v>
      </c>
      <c r="K10" s="81" t="s">
        <v>26</v>
      </c>
      <c r="L10" s="82" t="s">
        <v>27</v>
      </c>
      <c r="M10" s="24" t="s">
        <v>28</v>
      </c>
      <c r="N10" s="83" t="s">
        <v>29</v>
      </c>
      <c r="O10" s="84"/>
      <c r="P10" s="84"/>
      <c r="Q10" s="84"/>
      <c r="R10" s="84"/>
      <c r="S10" s="84"/>
      <c r="T10" s="84"/>
      <c r="U10" s="84"/>
      <c r="V10" s="84"/>
      <c r="W10" s="84"/>
    </row>
    <row r="11" s="1" customFormat="1" ht="15.75" customHeight="1" spans="1:23">
      <c r="A11" s="25"/>
      <c r="B11" s="26"/>
      <c r="C11" s="4"/>
      <c r="D11" s="27"/>
      <c r="E11" s="28"/>
      <c r="F11" s="29"/>
      <c r="G11" s="30"/>
      <c r="H11" s="31"/>
      <c r="I11" s="85"/>
      <c r="J11" s="85"/>
      <c r="K11" s="86"/>
      <c r="L11" s="87"/>
      <c r="M11" s="31"/>
      <c r="N11" s="88"/>
      <c r="O11" s="71"/>
      <c r="P11" s="71"/>
      <c r="Q11" s="71"/>
      <c r="R11" s="71"/>
      <c r="S11" s="71"/>
      <c r="T11" s="71"/>
      <c r="U11" s="71"/>
      <c r="V11" s="71"/>
      <c r="W11" s="71"/>
    </row>
    <row r="12" s="1" customFormat="1" ht="15.75" customHeight="1" spans="1:23">
      <c r="A12" s="32"/>
      <c r="B12" s="33"/>
      <c r="C12" s="8"/>
      <c r="D12" s="34"/>
      <c r="E12" s="35"/>
      <c r="F12" s="36"/>
      <c r="G12" s="37"/>
      <c r="H12" s="38"/>
      <c r="I12" s="89"/>
      <c r="J12" s="89"/>
      <c r="K12" s="90"/>
      <c r="L12" s="91"/>
      <c r="M12" s="38"/>
      <c r="N12" s="92"/>
      <c r="O12" s="71"/>
      <c r="P12" s="71"/>
      <c r="Q12" s="71"/>
      <c r="R12" s="71"/>
      <c r="S12" s="71"/>
      <c r="T12" s="71"/>
      <c r="U12" s="71"/>
      <c r="V12" s="71"/>
      <c r="W12" s="71"/>
    </row>
    <row r="13" s="1" customFormat="1" ht="23" customHeight="1" spans="1:23">
      <c r="A13" s="39"/>
      <c r="B13" s="40" t="s">
        <v>30</v>
      </c>
      <c r="C13" s="8"/>
      <c r="D13" s="41" t="s">
        <v>31</v>
      </c>
      <c r="E13" s="42">
        <v>0.5</v>
      </c>
      <c r="F13" s="43">
        <f>Sheet1!F13*2.54</f>
        <v>109.855</v>
      </c>
      <c r="G13" s="43">
        <f>Sheet1!G13*2.54</f>
        <v>111.125</v>
      </c>
      <c r="H13" s="44">
        <f>Sheet1!H13*2.54</f>
        <v>112.395</v>
      </c>
      <c r="I13" s="44">
        <f>Sheet1!I13*2.54</f>
        <v>113.665</v>
      </c>
      <c r="J13" s="44">
        <f>Sheet1!J13*2.54</f>
        <v>114.935</v>
      </c>
      <c r="K13" s="44">
        <f>Sheet1!K13*2.54</f>
        <v>116.205</v>
      </c>
      <c r="L13" s="44">
        <f>Sheet1!L13*2.54</f>
        <v>114.3</v>
      </c>
      <c r="M13" s="44">
        <f>Sheet1!M13*2.54</f>
        <v>115.57</v>
      </c>
      <c r="N13" s="43">
        <f>Sheet1!N13*2.54</f>
        <v>116.84</v>
      </c>
      <c r="O13" s="71"/>
      <c r="P13" s="71"/>
      <c r="Q13" s="71"/>
      <c r="R13" s="71"/>
      <c r="S13" s="71"/>
      <c r="T13" s="71"/>
      <c r="U13" s="71"/>
      <c r="V13" s="71"/>
      <c r="W13" s="71"/>
    </row>
    <row r="14" s="1" customFormat="1" ht="23" customHeight="1" spans="1:23">
      <c r="A14" s="39"/>
      <c r="B14" s="40" t="s">
        <v>32</v>
      </c>
      <c r="C14" s="8"/>
      <c r="D14" s="41" t="s">
        <v>33</v>
      </c>
      <c r="E14" s="42">
        <v>0.5</v>
      </c>
      <c r="F14" s="43">
        <f>Sheet1!F14*2.54</f>
        <v>111.76</v>
      </c>
      <c r="G14" s="43">
        <f>Sheet1!G14*2.54</f>
        <v>113.03</v>
      </c>
      <c r="H14" s="44">
        <f>Sheet1!H14*2.54</f>
        <v>114.3</v>
      </c>
      <c r="I14" s="44">
        <f>Sheet1!I14*2.54</f>
        <v>115.57</v>
      </c>
      <c r="J14" s="44">
        <f>Sheet1!J14*2.54</f>
        <v>116.84</v>
      </c>
      <c r="K14" s="44">
        <f>Sheet1!K14*2.54</f>
        <v>118.11</v>
      </c>
      <c r="L14" s="44">
        <f>Sheet1!L14*2.54</f>
        <v>116.84</v>
      </c>
      <c r="M14" s="44">
        <f>Sheet1!M14*2.54</f>
        <v>118.11</v>
      </c>
      <c r="N14" s="43">
        <f>Sheet1!N14*2.54</f>
        <v>119.38</v>
      </c>
      <c r="O14" s="71"/>
      <c r="P14" s="71"/>
      <c r="Q14" s="71"/>
      <c r="R14" s="71"/>
      <c r="S14" s="71"/>
      <c r="T14" s="71"/>
      <c r="U14" s="71"/>
      <c r="V14" s="71"/>
      <c r="W14" s="71"/>
    </row>
    <row r="15" s="1" customFormat="1" ht="23" customHeight="1" spans="1:23">
      <c r="A15" s="39"/>
      <c r="B15" s="40" t="s">
        <v>34</v>
      </c>
      <c r="C15" s="8"/>
      <c r="D15" s="41" t="s">
        <v>35</v>
      </c>
      <c r="E15" s="42">
        <v>0.5</v>
      </c>
      <c r="F15" s="43">
        <f>Sheet1!F15*2.54</f>
        <v>107.315</v>
      </c>
      <c r="G15" s="43">
        <f>Sheet1!G15*2.54</f>
        <v>108.585</v>
      </c>
      <c r="H15" s="44">
        <f>Sheet1!H15*2.54</f>
        <v>109.855</v>
      </c>
      <c r="I15" s="44">
        <f>Sheet1!I15*2.54</f>
        <v>111.125</v>
      </c>
      <c r="J15" s="44">
        <f>Sheet1!J15*2.54</f>
        <v>112.395</v>
      </c>
      <c r="K15" s="44">
        <f>Sheet1!K15*2.54</f>
        <v>113.665</v>
      </c>
      <c r="L15" s="44">
        <f>Sheet1!L15*2.54</f>
        <v>109.5375</v>
      </c>
      <c r="M15" s="44">
        <f>Sheet1!M15*2.54</f>
        <v>110.8075</v>
      </c>
      <c r="N15" s="43">
        <f>Sheet1!N15*2.54</f>
        <v>112.0775</v>
      </c>
      <c r="O15" s="71"/>
      <c r="P15" s="71"/>
      <c r="Q15" s="71"/>
      <c r="R15" s="71"/>
      <c r="S15" s="71"/>
      <c r="T15" s="71"/>
      <c r="U15" s="71"/>
      <c r="V15" s="71"/>
      <c r="W15" s="71"/>
    </row>
    <row r="16" s="1" customFormat="1" ht="23" customHeight="1" spans="1:23">
      <c r="A16" s="39"/>
      <c r="B16" s="40" t="s">
        <v>36</v>
      </c>
      <c r="C16" s="8"/>
      <c r="D16" s="41" t="s">
        <v>37</v>
      </c>
      <c r="E16" s="42">
        <v>0.5</v>
      </c>
      <c r="F16" s="43">
        <f>Sheet1!F16*2.54</f>
        <v>107.95</v>
      </c>
      <c r="G16" s="43">
        <f>Sheet1!G16*2.54</f>
        <v>109.22</v>
      </c>
      <c r="H16" s="44">
        <f>Sheet1!H16*2.54</f>
        <v>110.49</v>
      </c>
      <c r="I16" s="44">
        <f>Sheet1!I16*2.54</f>
        <v>111.76</v>
      </c>
      <c r="J16" s="44">
        <f>Sheet1!J16*2.54</f>
        <v>113.03</v>
      </c>
      <c r="K16" s="44">
        <f>Sheet1!K16*2.54</f>
        <v>114.3</v>
      </c>
      <c r="L16" s="44">
        <f>Sheet1!L16*2.54</f>
        <v>113.665</v>
      </c>
      <c r="M16" s="44">
        <f>Sheet1!M16*2.54</f>
        <v>114.935</v>
      </c>
      <c r="N16" s="43">
        <f>Sheet1!N16*2.54</f>
        <v>116.205</v>
      </c>
      <c r="O16" s="71"/>
      <c r="P16" s="71"/>
      <c r="Q16" s="71"/>
      <c r="R16" s="71"/>
      <c r="S16" s="71"/>
      <c r="T16" s="71"/>
      <c r="U16" s="71"/>
      <c r="V16" s="71"/>
      <c r="W16" s="71"/>
    </row>
    <row r="17" s="1" customFormat="1" ht="23" customHeight="1" spans="1:23">
      <c r="A17" s="45" t="s">
        <v>38</v>
      </c>
      <c r="B17" s="33" t="s">
        <v>39</v>
      </c>
      <c r="C17" s="8"/>
      <c r="D17" s="46" t="s">
        <v>40</v>
      </c>
      <c r="E17" s="42">
        <v>0.25</v>
      </c>
      <c r="F17" s="43">
        <f>Sheet1!F17*2.54</f>
        <v>78.74</v>
      </c>
      <c r="G17" s="43">
        <f>Sheet1!G17*2.54</f>
        <v>78.74</v>
      </c>
      <c r="H17" s="44">
        <f>Sheet1!H17*2.54</f>
        <v>78.74</v>
      </c>
      <c r="I17" s="44">
        <f>Sheet1!I17*2.54</f>
        <v>78.74</v>
      </c>
      <c r="J17" s="44">
        <f>Sheet1!J17*2.54</f>
        <v>78.74</v>
      </c>
      <c r="K17" s="44">
        <f>Sheet1!K17*2.54</f>
        <v>78.74</v>
      </c>
      <c r="L17" s="44">
        <f>Sheet1!L17*2.54</f>
        <v>78.74</v>
      </c>
      <c r="M17" s="44">
        <f>Sheet1!M17*2.54</f>
        <v>78.74</v>
      </c>
      <c r="N17" s="43">
        <f>Sheet1!N17*2.54</f>
        <v>78.74</v>
      </c>
      <c r="O17" s="93"/>
      <c r="P17" s="71"/>
      <c r="Q17" s="71"/>
      <c r="R17" s="71"/>
      <c r="S17" s="71"/>
      <c r="T17" s="71"/>
      <c r="U17" s="71"/>
      <c r="V17" s="71"/>
      <c r="W17" s="71"/>
    </row>
    <row r="18" s="1" customFormat="1" ht="23" customHeight="1" spans="1:23">
      <c r="A18" s="45" t="s">
        <v>38</v>
      </c>
      <c r="B18" s="33" t="s">
        <v>41</v>
      </c>
      <c r="C18" s="8"/>
      <c r="D18" s="46" t="s">
        <v>42</v>
      </c>
      <c r="E18" s="42">
        <v>0.25</v>
      </c>
      <c r="F18" s="43">
        <f>Sheet1!F18*2.54</f>
        <v>76.2</v>
      </c>
      <c r="G18" s="43">
        <f>Sheet1!G18*2.54</f>
        <v>76.2</v>
      </c>
      <c r="H18" s="44">
        <f>Sheet1!H18*2.54</f>
        <v>76.2</v>
      </c>
      <c r="I18" s="44">
        <f>Sheet1!I18*2.54</f>
        <v>76.2</v>
      </c>
      <c r="J18" s="44">
        <f>Sheet1!J18*2.54</f>
        <v>76.2</v>
      </c>
      <c r="K18" s="44">
        <f>Sheet1!K18*2.54</f>
        <v>76.2</v>
      </c>
      <c r="L18" s="44">
        <f>Sheet1!L18*2.54</f>
        <v>76.2</v>
      </c>
      <c r="M18" s="44">
        <f>Sheet1!M18*2.54</f>
        <v>76.2</v>
      </c>
      <c r="N18" s="43">
        <f>Sheet1!N18*2.54</f>
        <v>76.2</v>
      </c>
      <c r="O18" s="93"/>
      <c r="P18" s="71"/>
      <c r="Q18" s="71"/>
      <c r="R18" s="71"/>
      <c r="S18" s="71"/>
      <c r="T18" s="71"/>
      <c r="U18" s="71"/>
      <c r="V18" s="71"/>
      <c r="W18" s="71"/>
    </row>
    <row r="19" s="1" customFormat="1" ht="23" customHeight="1" spans="1:23">
      <c r="A19" s="39"/>
      <c r="B19" s="40"/>
      <c r="C19" s="8"/>
      <c r="D19" s="47"/>
      <c r="E19" s="42"/>
      <c r="F19" s="48"/>
      <c r="G19" s="43"/>
      <c r="H19" s="49"/>
      <c r="I19" s="44"/>
      <c r="J19" s="44"/>
      <c r="K19" s="44"/>
      <c r="L19" s="44"/>
      <c r="M19" s="49"/>
      <c r="N19" s="43"/>
      <c r="O19" s="71"/>
      <c r="P19" s="71"/>
      <c r="Q19" s="71"/>
      <c r="R19" s="71"/>
      <c r="S19" s="71"/>
      <c r="T19" s="71"/>
      <c r="U19" s="71"/>
      <c r="V19" s="71"/>
      <c r="W19" s="71"/>
    </row>
    <row r="20" s="1" customFormat="1" ht="23" customHeight="1" spans="1:23">
      <c r="A20" s="39"/>
      <c r="B20" s="40" t="s">
        <v>43</v>
      </c>
      <c r="C20" s="8"/>
      <c r="D20" s="41" t="s">
        <v>44</v>
      </c>
      <c r="E20" s="42">
        <v>0.125</v>
      </c>
      <c r="F20" s="43">
        <f>Sheet1!F20*2.54</f>
        <v>24.13</v>
      </c>
      <c r="G20" s="43">
        <f>Sheet1!G20*2.54</f>
        <v>24.765</v>
      </c>
      <c r="H20" s="44">
        <f>Sheet1!H20*2.54</f>
        <v>25.4</v>
      </c>
      <c r="I20" s="44">
        <f>Sheet1!I20*2.54</f>
        <v>26.035</v>
      </c>
      <c r="J20" s="44">
        <f>Sheet1!J20*2.54</f>
        <v>26.67</v>
      </c>
      <c r="K20" s="44">
        <f>Sheet1!K20*2.54</f>
        <v>27.305</v>
      </c>
      <c r="L20" s="44">
        <f>Sheet1!L20*2.54</f>
        <v>26.3525</v>
      </c>
      <c r="M20" s="44">
        <f>Sheet1!M20*2.54</f>
        <v>27.305</v>
      </c>
      <c r="N20" s="43">
        <f>Sheet1!N20*2.54</f>
        <v>28.2575</v>
      </c>
      <c r="O20" s="71"/>
      <c r="P20" s="71"/>
      <c r="Q20" s="71"/>
      <c r="R20" s="71"/>
      <c r="S20" s="71"/>
      <c r="T20" s="71"/>
      <c r="U20" s="71"/>
      <c r="V20" s="71"/>
      <c r="W20" s="71"/>
    </row>
    <row r="21" s="1" customFormat="1" ht="23" customHeight="1" spans="1:23">
      <c r="A21" s="45" t="s">
        <v>38</v>
      </c>
      <c r="B21" s="40" t="s">
        <v>45</v>
      </c>
      <c r="C21" s="8"/>
      <c r="D21" s="41" t="s">
        <v>46</v>
      </c>
      <c r="E21" s="50">
        <v>0.125</v>
      </c>
      <c r="F21" s="43">
        <f>Sheet1!F21*2.54</f>
        <v>14.9225</v>
      </c>
      <c r="G21" s="43">
        <f>Sheet1!G21*2.54</f>
        <v>15.24</v>
      </c>
      <c r="H21" s="44">
        <f>Sheet1!H21*2.54</f>
        <v>15.5575</v>
      </c>
      <c r="I21" s="44">
        <f>Sheet1!I21*2.54</f>
        <v>15.875</v>
      </c>
      <c r="J21" s="44">
        <f>Sheet1!J21*2.54</f>
        <v>16.1925</v>
      </c>
      <c r="K21" s="44">
        <f>Sheet1!K21*2.54</f>
        <v>16.51</v>
      </c>
      <c r="L21" s="44">
        <f>Sheet1!L21*2.54</f>
        <v>17.78</v>
      </c>
      <c r="M21" s="44">
        <f>Sheet1!M21*2.54</f>
        <v>18.415</v>
      </c>
      <c r="N21" s="43">
        <f>Sheet1!N21*2.54</f>
        <v>19.05</v>
      </c>
      <c r="O21" s="71"/>
      <c r="P21" s="71"/>
      <c r="Q21" s="71"/>
      <c r="R21" s="71"/>
      <c r="S21" s="71"/>
      <c r="T21" s="71"/>
      <c r="U21" s="71"/>
      <c r="V21" s="71"/>
      <c r="W21" s="71"/>
    </row>
    <row r="22" s="2" customFormat="1" ht="23" customHeight="1" spans="1:23">
      <c r="A22" s="51">
        <v>8.75</v>
      </c>
      <c r="B22" s="52" t="s">
        <v>47</v>
      </c>
      <c r="C22" s="53"/>
      <c r="D22" s="54" t="s">
        <v>48</v>
      </c>
      <c r="E22" s="50">
        <v>0.125</v>
      </c>
      <c r="F22" s="43">
        <f>Sheet1!F22*2.54</f>
        <v>20.955</v>
      </c>
      <c r="G22" s="43">
        <f>Sheet1!G22*2.54</f>
        <v>21.59</v>
      </c>
      <c r="H22" s="44">
        <f>Sheet1!H22*2.54</f>
        <v>22.225</v>
      </c>
      <c r="I22" s="44">
        <f>Sheet1!I22*2.54</f>
        <v>22.86</v>
      </c>
      <c r="J22" s="44">
        <f>Sheet1!J22*2.54</f>
        <v>23.495</v>
      </c>
      <c r="K22" s="44">
        <f>Sheet1!K22*2.54</f>
        <v>24.13</v>
      </c>
      <c r="L22" s="44">
        <f>Sheet1!L22*2.54</f>
        <v>20.0025</v>
      </c>
      <c r="M22" s="44">
        <f>Sheet1!M22*2.54</f>
        <v>20.955</v>
      </c>
      <c r="N22" s="43">
        <f>Sheet1!N22*2.54</f>
        <v>21.9075</v>
      </c>
      <c r="O22" s="94"/>
      <c r="P22" s="94"/>
      <c r="Q22" s="94"/>
      <c r="R22" s="94"/>
      <c r="S22" s="94"/>
      <c r="T22" s="94"/>
      <c r="U22" s="94"/>
      <c r="V22" s="94"/>
      <c r="W22" s="94"/>
    </row>
    <row r="23" s="1" customFormat="1" ht="23" customHeight="1" spans="1:23">
      <c r="A23" s="39"/>
      <c r="B23" s="40" t="s">
        <v>49</v>
      </c>
      <c r="C23" s="8"/>
      <c r="D23" s="41" t="s">
        <v>50</v>
      </c>
      <c r="E23" s="42">
        <v>0.125</v>
      </c>
      <c r="F23" s="43">
        <f>Sheet1!F23*2.54</f>
        <v>11.7475</v>
      </c>
      <c r="G23" s="43">
        <f>Sheet1!G23*2.54</f>
        <v>11.7475</v>
      </c>
      <c r="H23" s="44">
        <f>Sheet1!H23*2.54</f>
        <v>11.7475</v>
      </c>
      <c r="I23" s="44">
        <f>Sheet1!I23*2.54</f>
        <v>11.7475</v>
      </c>
      <c r="J23" s="44">
        <f>Sheet1!J23*2.54</f>
        <v>11.7475</v>
      </c>
      <c r="K23" s="44">
        <f>Sheet1!K23*2.54</f>
        <v>11.7475</v>
      </c>
      <c r="L23" s="44">
        <f>Sheet1!L23*2.54</f>
        <v>10.4775</v>
      </c>
      <c r="M23" s="44">
        <f>Sheet1!M23*2.54</f>
        <v>10.795</v>
      </c>
      <c r="N23" s="43">
        <f>Sheet1!N23*2.54</f>
        <v>11.1125</v>
      </c>
      <c r="O23" s="71"/>
      <c r="P23" s="71"/>
      <c r="Q23" s="71"/>
      <c r="R23" s="71"/>
      <c r="S23" s="71"/>
      <c r="T23" s="71"/>
      <c r="U23" s="71"/>
      <c r="V23" s="71"/>
      <c r="W23" s="71"/>
    </row>
    <row r="24" s="1" customFormat="1" ht="23" hidden="1" customHeight="1" spans="1:23">
      <c r="A24" s="39"/>
      <c r="B24" s="40" t="s">
        <v>51</v>
      </c>
      <c r="C24" s="8"/>
      <c r="D24" s="41" t="s">
        <v>52</v>
      </c>
      <c r="E24" s="42">
        <v>0.25</v>
      </c>
      <c r="F24" s="43">
        <f>Sheet1!F24*2.54</f>
        <v>-1.27</v>
      </c>
      <c r="G24" s="43">
        <f>Sheet1!G24*2.54</f>
        <v>-0.635</v>
      </c>
      <c r="H24" s="44">
        <f>Sheet1!H24*2.54</f>
        <v>0</v>
      </c>
      <c r="I24" s="44">
        <f>Sheet1!I24*2.54</f>
        <v>0.635</v>
      </c>
      <c r="J24" s="44">
        <f>Sheet1!J24*2.54</f>
        <v>1.27</v>
      </c>
      <c r="K24" s="44">
        <f>Sheet1!K24*2.54</f>
        <v>1.905</v>
      </c>
      <c r="L24" s="44">
        <f>Sheet1!L24*2.54</f>
        <v>-0.9525</v>
      </c>
      <c r="M24" s="44">
        <f>Sheet1!M24*2.54</f>
        <v>0</v>
      </c>
      <c r="N24" s="43">
        <f>Sheet1!N24*2.54</f>
        <v>0.9525</v>
      </c>
      <c r="O24" s="71"/>
      <c r="P24" s="71"/>
      <c r="Q24" s="71"/>
      <c r="R24" s="71"/>
      <c r="S24" s="71"/>
      <c r="T24" s="71"/>
      <c r="U24" s="71"/>
      <c r="V24" s="71"/>
      <c r="W24" s="71"/>
    </row>
    <row r="25" s="1" customFormat="1" ht="23" customHeight="1" spans="1:23">
      <c r="A25" s="55"/>
      <c r="B25" s="40" t="s">
        <v>53</v>
      </c>
      <c r="C25" s="8"/>
      <c r="D25" s="41" t="s">
        <v>54</v>
      </c>
      <c r="E25" s="50">
        <v>0.125</v>
      </c>
      <c r="F25" s="43">
        <f>Sheet1!F25*2.54</f>
        <v>14.605</v>
      </c>
      <c r="G25" s="43">
        <f>Sheet1!G25*2.54</f>
        <v>14.605</v>
      </c>
      <c r="H25" s="44">
        <f>Sheet1!H25*2.54</f>
        <v>14.605</v>
      </c>
      <c r="I25" s="44">
        <f>Sheet1!I25*2.54</f>
        <v>14.605</v>
      </c>
      <c r="J25" s="44">
        <f>Sheet1!J25*2.54</f>
        <v>14.605</v>
      </c>
      <c r="K25" s="44">
        <f>Sheet1!K25*2.54</f>
        <v>14.605</v>
      </c>
      <c r="L25" s="44">
        <f>Sheet1!L25*2.54</f>
        <v>13.6525</v>
      </c>
      <c r="M25" s="44">
        <f>Sheet1!M25*2.54</f>
        <v>13.97</v>
      </c>
      <c r="N25" s="43">
        <f>Sheet1!N25*2.54</f>
        <v>14.2875</v>
      </c>
      <c r="O25" s="71"/>
      <c r="P25" s="71"/>
      <c r="Q25" s="71"/>
      <c r="R25" s="71"/>
      <c r="S25" s="71"/>
      <c r="T25" s="71"/>
      <c r="U25" s="71"/>
      <c r="V25" s="71"/>
      <c r="W25" s="71"/>
    </row>
    <row r="26" s="1" customFormat="1" ht="23" customHeight="1" spans="1:23">
      <c r="A26" s="55"/>
      <c r="B26" s="40"/>
      <c r="C26" s="8"/>
      <c r="D26" s="47"/>
      <c r="E26" s="42"/>
      <c r="F26" s="48"/>
      <c r="G26" s="43"/>
      <c r="H26" s="49"/>
      <c r="I26" s="44"/>
      <c r="J26" s="44"/>
      <c r="K26" s="44"/>
      <c r="L26" s="44"/>
      <c r="M26" s="49"/>
      <c r="N26" s="43"/>
      <c r="O26" s="71"/>
      <c r="P26" s="71"/>
      <c r="Q26" s="71"/>
      <c r="R26" s="71"/>
      <c r="S26" s="71"/>
      <c r="T26" s="71"/>
      <c r="U26" s="71"/>
      <c r="V26" s="71"/>
      <c r="W26" s="71"/>
    </row>
    <row r="27" s="1" customFormat="1" ht="23" hidden="1" customHeight="1" spans="1:23">
      <c r="A27" s="55"/>
      <c r="B27" s="40" t="s">
        <v>55</v>
      </c>
      <c r="C27" s="8"/>
      <c r="D27" s="41" t="s">
        <v>56</v>
      </c>
      <c r="E27" s="42">
        <v>0.125</v>
      </c>
      <c r="F27" s="48"/>
      <c r="G27" s="43"/>
      <c r="H27" s="49"/>
      <c r="I27" s="44"/>
      <c r="J27" s="44"/>
      <c r="K27" s="44"/>
      <c r="L27" s="44"/>
      <c r="M27" s="49"/>
      <c r="N27" s="43"/>
      <c r="O27" s="71"/>
      <c r="P27" s="71"/>
      <c r="Q27" s="71"/>
      <c r="R27" s="71"/>
      <c r="S27" s="71"/>
      <c r="T27" s="71"/>
      <c r="U27" s="71"/>
      <c r="V27" s="71"/>
      <c r="W27" s="71"/>
    </row>
    <row r="28" s="1" customFormat="1" ht="23" hidden="1" customHeight="1" spans="1:23">
      <c r="A28" s="55"/>
      <c r="B28" s="33" t="s">
        <v>57</v>
      </c>
      <c r="C28" s="8"/>
      <c r="D28" s="41" t="s">
        <v>58</v>
      </c>
      <c r="E28" s="42">
        <v>0.125</v>
      </c>
      <c r="F28" s="48"/>
      <c r="G28" s="43"/>
      <c r="H28" s="49"/>
      <c r="I28" s="44"/>
      <c r="J28" s="44"/>
      <c r="K28" s="44"/>
      <c r="L28" s="44"/>
      <c r="M28" s="49"/>
      <c r="N28" s="43"/>
      <c r="O28" s="71"/>
      <c r="P28" s="71"/>
      <c r="Q28" s="71"/>
      <c r="R28" s="71"/>
      <c r="S28" s="71"/>
      <c r="T28" s="71"/>
      <c r="U28" s="71"/>
      <c r="V28" s="71"/>
      <c r="W28" s="71"/>
    </row>
    <row r="29" s="1" customFormat="1" ht="23" hidden="1" customHeight="1" spans="1:23">
      <c r="A29" s="55"/>
      <c r="B29" s="33" t="s">
        <v>59</v>
      </c>
      <c r="C29" s="8"/>
      <c r="D29" s="41" t="s">
        <v>60</v>
      </c>
      <c r="E29" s="42">
        <v>0.25</v>
      </c>
      <c r="F29" s="48"/>
      <c r="G29" s="43"/>
      <c r="H29" s="49"/>
      <c r="I29" s="44"/>
      <c r="J29" s="44"/>
      <c r="K29" s="44"/>
      <c r="L29" s="44"/>
      <c r="M29" s="49"/>
      <c r="N29" s="43"/>
      <c r="O29" s="71"/>
      <c r="P29" s="71"/>
      <c r="Q29" s="71"/>
      <c r="R29" s="71"/>
      <c r="S29" s="71"/>
      <c r="T29" s="71"/>
      <c r="U29" s="71"/>
      <c r="V29" s="71"/>
      <c r="W29" s="71"/>
    </row>
    <row r="30" s="1" customFormat="1" ht="23" hidden="1" customHeight="1" spans="1:23">
      <c r="A30" s="55"/>
      <c r="B30" s="33" t="s">
        <v>61</v>
      </c>
      <c r="C30" s="8"/>
      <c r="D30" s="41" t="s">
        <v>62</v>
      </c>
      <c r="E30" s="42">
        <v>0.25</v>
      </c>
      <c r="F30" s="48"/>
      <c r="G30" s="43"/>
      <c r="H30" s="49"/>
      <c r="I30" s="44"/>
      <c r="J30" s="44"/>
      <c r="K30" s="44"/>
      <c r="L30" s="44"/>
      <c r="M30" s="49"/>
      <c r="N30" s="43"/>
      <c r="O30" s="71"/>
      <c r="P30" s="71"/>
      <c r="Q30" s="71"/>
      <c r="R30" s="71"/>
      <c r="S30" s="71"/>
      <c r="T30" s="71"/>
      <c r="U30" s="71"/>
      <c r="V30" s="71"/>
      <c r="W30" s="71"/>
    </row>
    <row r="31" s="1" customFormat="1" ht="23" hidden="1" customHeight="1" spans="1:23">
      <c r="A31" s="55"/>
      <c r="B31" s="33" t="s">
        <v>63</v>
      </c>
      <c r="C31" s="8"/>
      <c r="D31" s="41" t="s">
        <v>64</v>
      </c>
      <c r="E31" s="42">
        <v>0.25</v>
      </c>
      <c r="F31" s="48"/>
      <c r="G31" s="43"/>
      <c r="H31" s="49"/>
      <c r="I31" s="44"/>
      <c r="J31" s="44"/>
      <c r="K31" s="44"/>
      <c r="L31" s="44"/>
      <c r="M31" s="49"/>
      <c r="N31" s="43"/>
      <c r="O31" s="71"/>
      <c r="P31" s="71"/>
      <c r="Q31" s="71"/>
      <c r="R31" s="71"/>
      <c r="S31" s="71"/>
      <c r="T31" s="71"/>
      <c r="U31" s="71"/>
      <c r="V31" s="71"/>
      <c r="W31" s="71"/>
    </row>
    <row r="32" s="1" customFormat="1" ht="23" customHeight="1" spans="1:23">
      <c r="A32" s="55"/>
      <c r="B32" s="40"/>
      <c r="C32" s="8"/>
      <c r="D32" s="56"/>
      <c r="E32" s="42"/>
      <c r="F32" s="48"/>
      <c r="G32" s="43"/>
      <c r="H32" s="49"/>
      <c r="I32" s="44"/>
      <c r="J32" s="44"/>
      <c r="K32" s="44"/>
      <c r="L32" s="44"/>
      <c r="M32" s="49"/>
      <c r="N32" s="43"/>
      <c r="O32" s="71"/>
      <c r="P32" s="71"/>
      <c r="Q32" s="71"/>
      <c r="R32" s="71"/>
      <c r="S32" s="71"/>
      <c r="T32" s="71"/>
      <c r="U32" s="71"/>
      <c r="V32" s="71"/>
      <c r="W32" s="71"/>
    </row>
    <row r="33" s="1" customFormat="1" ht="23" customHeight="1" spans="1:23">
      <c r="A33" s="55"/>
      <c r="B33" s="40" t="s">
        <v>65</v>
      </c>
      <c r="C33" s="8"/>
      <c r="D33" s="57" t="s">
        <v>66</v>
      </c>
      <c r="E33" s="42">
        <v>0.5</v>
      </c>
      <c r="F33" s="43">
        <f>Sheet1!F33*2.54</f>
        <v>73.66</v>
      </c>
      <c r="G33" s="43">
        <f>Sheet1!G33*2.54</f>
        <v>78.74</v>
      </c>
      <c r="H33" s="43">
        <f>Sheet1!H33*2.54</f>
        <v>83.82</v>
      </c>
      <c r="I33" s="43">
        <f>Sheet1!I33*2.54</f>
        <v>88.9</v>
      </c>
      <c r="J33" s="43">
        <f>Sheet1!J33*2.54</f>
        <v>95.25</v>
      </c>
      <c r="K33" s="43">
        <f>Sheet1!K33*2.54</f>
        <v>101.6</v>
      </c>
      <c r="L33" s="43">
        <f>Sheet1!L33*2.54</f>
        <v>111.76</v>
      </c>
      <c r="M33" s="43">
        <f>Sheet1!M33*2.54</f>
        <v>119.38</v>
      </c>
      <c r="N33" s="43">
        <f>Sheet1!N33*2.54</f>
        <v>128.27</v>
      </c>
      <c r="O33" s="71"/>
      <c r="P33" s="71"/>
      <c r="Q33" s="71"/>
      <c r="R33" s="71"/>
      <c r="S33" s="71"/>
      <c r="T33" s="71"/>
      <c r="U33" s="71"/>
      <c r="V33" s="71"/>
      <c r="W33" s="71"/>
    </row>
    <row r="34" s="1" customFormat="1" ht="23" customHeight="1" spans="1:23">
      <c r="A34" s="45" t="s">
        <v>38</v>
      </c>
      <c r="B34" s="40" t="s">
        <v>67</v>
      </c>
      <c r="C34" s="8"/>
      <c r="D34" s="57" t="s">
        <v>68</v>
      </c>
      <c r="E34" s="42">
        <v>0</v>
      </c>
      <c r="F34" s="43">
        <f>Sheet1!F34*2.54</f>
        <v>8.89</v>
      </c>
      <c r="G34" s="43">
        <f>Sheet1!G34*2.54</f>
        <v>8.89</v>
      </c>
      <c r="H34" s="43">
        <f>Sheet1!H34*2.54</f>
        <v>8.89</v>
      </c>
      <c r="I34" s="43">
        <f>Sheet1!I34*2.54</f>
        <v>8.89</v>
      </c>
      <c r="J34" s="43">
        <f>Sheet1!J34*2.54</f>
        <v>8.89</v>
      </c>
      <c r="K34" s="43">
        <f>Sheet1!K34*2.54</f>
        <v>8.89</v>
      </c>
      <c r="L34" s="43">
        <f>Sheet1!L34*2.54</f>
        <v>10.4775</v>
      </c>
      <c r="M34" s="43">
        <f>Sheet1!M34*2.54</f>
        <v>10.4775</v>
      </c>
      <c r="N34" s="43">
        <f>Sheet1!N34*2.54</f>
        <v>10.4775</v>
      </c>
      <c r="O34" s="71"/>
      <c r="P34" s="71"/>
      <c r="Q34" s="71"/>
      <c r="R34" s="71"/>
      <c r="S34" s="71"/>
      <c r="T34" s="71"/>
      <c r="U34" s="71"/>
      <c r="V34" s="71"/>
      <c r="W34" s="71"/>
    </row>
    <row r="35" s="1" customFormat="1" ht="23" customHeight="1" spans="1:23">
      <c r="A35" s="45" t="s">
        <v>38</v>
      </c>
      <c r="B35" s="40" t="s">
        <v>69</v>
      </c>
      <c r="C35" s="8"/>
      <c r="D35" s="41" t="s">
        <v>70</v>
      </c>
      <c r="E35" s="42">
        <v>0.5</v>
      </c>
      <c r="F35" s="43">
        <f>Sheet1!F35*2.54</f>
        <v>70.485</v>
      </c>
      <c r="G35" s="43">
        <f>Sheet1!G35*2.54</f>
        <v>75.565</v>
      </c>
      <c r="H35" s="43">
        <f>Sheet1!H35*2.54</f>
        <v>80.645</v>
      </c>
      <c r="I35" s="43">
        <f>Sheet1!I35*2.54</f>
        <v>85.725</v>
      </c>
      <c r="J35" s="43">
        <f>Sheet1!J35*2.54</f>
        <v>92.075</v>
      </c>
      <c r="K35" s="43">
        <f>Sheet1!K35*2.54</f>
        <v>98.425</v>
      </c>
      <c r="L35" s="43">
        <f>Sheet1!L35*2.54</f>
        <v>105.41</v>
      </c>
      <c r="M35" s="43">
        <f>Sheet1!M35*2.54</f>
        <v>113.03</v>
      </c>
      <c r="N35" s="43">
        <f>Sheet1!N35*2.54</f>
        <v>121.92</v>
      </c>
      <c r="O35" s="71"/>
      <c r="P35" s="71"/>
      <c r="Q35" s="71"/>
      <c r="R35" s="71"/>
      <c r="S35" s="71"/>
      <c r="T35" s="71"/>
      <c r="U35" s="71"/>
      <c r="V35" s="71"/>
      <c r="W35" s="71"/>
    </row>
    <row r="36" s="1" customFormat="1" ht="23" customHeight="1" spans="1:23">
      <c r="A36" s="39"/>
      <c r="B36" s="40" t="s">
        <v>71</v>
      </c>
      <c r="C36" s="8"/>
      <c r="D36" s="41" t="s">
        <v>72</v>
      </c>
      <c r="E36" s="42">
        <v>0.5</v>
      </c>
      <c r="F36" s="43">
        <f>Sheet1!F36*2.54</f>
        <v>66.04</v>
      </c>
      <c r="G36" s="43">
        <f>Sheet1!G36*2.54</f>
        <v>71.12</v>
      </c>
      <c r="H36" s="43">
        <f>Sheet1!H36*2.54</f>
        <v>76.2</v>
      </c>
      <c r="I36" s="43">
        <f>Sheet1!I36*2.54</f>
        <v>81.28</v>
      </c>
      <c r="J36" s="43">
        <f>Sheet1!J36*2.54</f>
        <v>87.63</v>
      </c>
      <c r="K36" s="43">
        <f>Sheet1!K36*2.54</f>
        <v>93.98</v>
      </c>
      <c r="L36" s="43">
        <f>Sheet1!L36*2.54</f>
        <v>101.6</v>
      </c>
      <c r="M36" s="43">
        <f>Sheet1!M36*2.54</f>
        <v>109.22</v>
      </c>
      <c r="N36" s="43">
        <f>Sheet1!N36*2.54</f>
        <v>118.11</v>
      </c>
      <c r="O36" s="71"/>
      <c r="P36" s="71"/>
      <c r="Q36" s="71"/>
      <c r="R36" s="71"/>
      <c r="S36" s="71"/>
      <c r="T36" s="71"/>
      <c r="U36" s="71"/>
      <c r="V36" s="71"/>
      <c r="W36" s="71"/>
    </row>
    <row r="37" s="1" customFormat="1" ht="23" customHeight="1" spans="1:23">
      <c r="A37" s="45" t="s">
        <v>38</v>
      </c>
      <c r="B37" s="40" t="s">
        <v>73</v>
      </c>
      <c r="C37" s="8"/>
      <c r="D37" s="41" t="s">
        <v>74</v>
      </c>
      <c r="E37" s="42">
        <v>0</v>
      </c>
      <c r="F37" s="43">
        <f>Sheet1!F37*2.54</f>
        <v>21.59</v>
      </c>
      <c r="G37" s="43">
        <f>Sheet1!G37*2.54</f>
        <v>21.59</v>
      </c>
      <c r="H37" s="43">
        <f>Sheet1!H37*2.54</f>
        <v>21.59</v>
      </c>
      <c r="I37" s="43">
        <f>Sheet1!I37*2.54</f>
        <v>21.59</v>
      </c>
      <c r="J37" s="43">
        <f>Sheet1!J37*2.54</f>
        <v>21.59</v>
      </c>
      <c r="K37" s="43">
        <f>Sheet1!K37*2.54</f>
        <v>21.59</v>
      </c>
      <c r="L37" s="43">
        <f>Sheet1!L37*2.54</f>
        <v>22.86</v>
      </c>
      <c r="M37" s="43">
        <f>Sheet1!M37*2.54</f>
        <v>22.86</v>
      </c>
      <c r="N37" s="43">
        <f>Sheet1!N37*2.54</f>
        <v>22.86</v>
      </c>
      <c r="O37" s="71"/>
      <c r="P37" s="71"/>
      <c r="Q37" s="71"/>
      <c r="R37" s="71"/>
      <c r="S37" s="71"/>
      <c r="T37" s="71"/>
      <c r="U37" s="71"/>
      <c r="V37" s="71"/>
      <c r="W37" s="71"/>
    </row>
    <row r="38" s="1" customFormat="1" ht="23" customHeight="1" spans="1:23">
      <c r="A38" s="45" t="s">
        <v>38</v>
      </c>
      <c r="B38" s="40" t="s">
        <v>75</v>
      </c>
      <c r="C38" s="8"/>
      <c r="D38" s="41" t="s">
        <v>76</v>
      </c>
      <c r="E38" s="42">
        <v>0.5</v>
      </c>
      <c r="F38" s="43">
        <f>Sheet1!F38*2.54</f>
        <v>85.09</v>
      </c>
      <c r="G38" s="43">
        <f>Sheet1!G38*2.54</f>
        <v>90.17</v>
      </c>
      <c r="H38" s="43">
        <f>Sheet1!H38*2.54</f>
        <v>95.25</v>
      </c>
      <c r="I38" s="43">
        <f>Sheet1!I38*2.54</f>
        <v>100.33</v>
      </c>
      <c r="J38" s="43">
        <f>Sheet1!J38*2.54</f>
        <v>106.68</v>
      </c>
      <c r="K38" s="43">
        <f>Sheet1!K38*2.54</f>
        <v>113.03</v>
      </c>
      <c r="L38" s="43">
        <f>Sheet1!L38*2.54</f>
        <v>133.35</v>
      </c>
      <c r="M38" s="43">
        <f>Sheet1!M38*2.54</f>
        <v>140.97</v>
      </c>
      <c r="N38" s="43">
        <f>Sheet1!N38*2.54</f>
        <v>149.86</v>
      </c>
      <c r="O38" s="71"/>
      <c r="P38" s="71"/>
      <c r="Q38" s="71"/>
      <c r="R38" s="71"/>
      <c r="S38" s="71"/>
      <c r="T38" s="71"/>
      <c r="U38" s="71"/>
      <c r="V38" s="71"/>
      <c r="W38" s="71"/>
    </row>
    <row r="39" s="1" customFormat="1" ht="23" customHeight="1" spans="1:23">
      <c r="A39" s="39"/>
      <c r="B39" s="40" t="s">
        <v>77</v>
      </c>
      <c r="C39" s="8"/>
      <c r="D39" s="41" t="s">
        <v>78</v>
      </c>
      <c r="E39" s="42">
        <v>1</v>
      </c>
      <c r="F39" s="43">
        <f>Sheet1!F39*2.54</f>
        <v>205.74</v>
      </c>
      <c r="G39" s="43">
        <f>Sheet1!G39*2.54</f>
        <v>210.82</v>
      </c>
      <c r="H39" s="43">
        <f>Sheet1!H39*2.54</f>
        <v>215.9</v>
      </c>
      <c r="I39" s="43">
        <f>Sheet1!I39*2.54</f>
        <v>220.98</v>
      </c>
      <c r="J39" s="43">
        <f>Sheet1!J39*2.54</f>
        <v>227.33</v>
      </c>
      <c r="K39" s="43">
        <f>Sheet1!K39*2.54</f>
        <v>233.68</v>
      </c>
      <c r="L39" s="43">
        <f>Sheet1!L39*2.54</f>
        <v>248.92</v>
      </c>
      <c r="M39" s="43">
        <f>Sheet1!M39*2.54</f>
        <v>256.54</v>
      </c>
      <c r="N39" s="43">
        <f>Sheet1!N39*2.54</f>
        <v>265.43</v>
      </c>
      <c r="O39" s="71"/>
      <c r="P39" s="71"/>
      <c r="Q39" s="71"/>
      <c r="R39" s="71"/>
      <c r="S39" s="71"/>
      <c r="T39" s="71"/>
      <c r="U39" s="71"/>
      <c r="V39" s="71"/>
      <c r="W39" s="71"/>
    </row>
    <row r="40" s="1" customFormat="1" ht="23" customHeight="1" spans="1:23">
      <c r="A40" s="39"/>
      <c r="B40" s="40" t="s">
        <v>79</v>
      </c>
      <c r="C40" s="8"/>
      <c r="D40" s="41" t="s">
        <v>80</v>
      </c>
      <c r="E40" s="42">
        <v>1</v>
      </c>
      <c r="F40" s="43">
        <f>Sheet1!F40*2.54</f>
        <v>193.04</v>
      </c>
      <c r="G40" s="43">
        <f>Sheet1!G40*2.54</f>
        <v>198.12</v>
      </c>
      <c r="H40" s="43">
        <f>Sheet1!H40*2.54</f>
        <v>203.2</v>
      </c>
      <c r="I40" s="43">
        <f>Sheet1!I40*2.54</f>
        <v>208.28</v>
      </c>
      <c r="J40" s="43">
        <f>Sheet1!J40*2.54</f>
        <v>214.63</v>
      </c>
      <c r="K40" s="43">
        <f>Sheet1!K40*2.54</f>
        <v>220.98</v>
      </c>
      <c r="L40" s="43">
        <f>Sheet1!L40*2.54</f>
        <v>246.38</v>
      </c>
      <c r="M40" s="43">
        <f>Sheet1!M40*2.54</f>
        <v>254</v>
      </c>
      <c r="N40" s="43">
        <f>Sheet1!N40*2.54</f>
        <v>262.89</v>
      </c>
      <c r="O40" s="71"/>
      <c r="P40" s="71"/>
      <c r="Q40" s="71"/>
      <c r="R40" s="71"/>
      <c r="S40" s="71"/>
      <c r="T40" s="71"/>
      <c r="U40" s="71"/>
      <c r="V40" s="71"/>
      <c r="W40" s="71"/>
    </row>
    <row r="41" s="1" customFormat="1" ht="23" customHeight="1" spans="1:23">
      <c r="A41" s="39"/>
      <c r="B41" s="40"/>
      <c r="C41" s="8"/>
      <c r="D41" s="47"/>
      <c r="E41" s="42"/>
      <c r="F41" s="48"/>
      <c r="G41" s="43"/>
      <c r="H41" s="49"/>
      <c r="I41" s="44"/>
      <c r="J41" s="44"/>
      <c r="K41" s="44"/>
      <c r="L41" s="44"/>
      <c r="M41" s="49"/>
      <c r="N41" s="43"/>
      <c r="O41" s="71"/>
      <c r="P41" s="71"/>
      <c r="Q41" s="71"/>
      <c r="R41" s="71"/>
      <c r="S41" s="71"/>
      <c r="T41" s="71"/>
      <c r="U41" s="71"/>
      <c r="V41" s="71"/>
      <c r="W41" s="71"/>
    </row>
    <row r="42" s="1" customFormat="1" ht="23" hidden="1" customHeight="1" spans="1:23">
      <c r="A42" s="39"/>
      <c r="B42" s="40" t="s">
        <v>81</v>
      </c>
      <c r="C42" s="8"/>
      <c r="D42" s="41" t="s">
        <v>82</v>
      </c>
      <c r="E42" s="42">
        <v>0.125</v>
      </c>
      <c r="F42" s="48"/>
      <c r="G42" s="43"/>
      <c r="H42" s="49"/>
      <c r="I42" s="44"/>
      <c r="J42" s="44"/>
      <c r="K42" s="44"/>
      <c r="L42" s="44"/>
      <c r="M42" s="49"/>
      <c r="N42" s="43"/>
      <c r="O42" s="71"/>
      <c r="P42" s="71"/>
      <c r="Q42" s="71"/>
      <c r="R42" s="71"/>
      <c r="S42" s="71"/>
      <c r="T42" s="71"/>
      <c r="U42" s="71"/>
      <c r="V42" s="71"/>
      <c r="W42" s="71"/>
    </row>
    <row r="43" s="1" customFormat="1" ht="23" hidden="1" customHeight="1" spans="1:23">
      <c r="A43" s="45" t="s">
        <v>38</v>
      </c>
      <c r="B43" s="40" t="s">
        <v>83</v>
      </c>
      <c r="C43" s="8"/>
      <c r="D43" s="41" t="s">
        <v>84</v>
      </c>
      <c r="E43" s="42">
        <v>0.125</v>
      </c>
      <c r="F43" s="48"/>
      <c r="G43" s="43"/>
      <c r="H43" s="49"/>
      <c r="I43" s="44"/>
      <c r="J43" s="44"/>
      <c r="K43" s="44"/>
      <c r="L43" s="44"/>
      <c r="M43" s="49"/>
      <c r="N43" s="43"/>
      <c r="O43" s="71"/>
      <c r="P43" s="71"/>
      <c r="Q43" s="71"/>
      <c r="R43" s="71"/>
      <c r="S43" s="71"/>
      <c r="T43" s="71"/>
      <c r="U43" s="71"/>
      <c r="V43" s="71"/>
      <c r="W43" s="71"/>
    </row>
    <row r="44" s="2" customFormat="1" ht="23" customHeight="1" spans="1:23">
      <c r="A44" s="58" t="s">
        <v>38</v>
      </c>
      <c r="B44" s="59"/>
      <c r="C44" s="53"/>
      <c r="D44" s="60" t="s">
        <v>85</v>
      </c>
      <c r="E44" s="61">
        <v>0.25</v>
      </c>
      <c r="F44" s="43">
        <f>Sheet1!F44*2.54</f>
        <v>14.9225</v>
      </c>
      <c r="G44" s="43">
        <f>Sheet1!G44*2.54</f>
        <v>15.5575</v>
      </c>
      <c r="H44" s="43">
        <f>Sheet1!H44*2.54</f>
        <v>16.1925</v>
      </c>
      <c r="I44" s="43">
        <f>Sheet1!I44*2.54</f>
        <v>16.51</v>
      </c>
      <c r="J44" s="43">
        <f>Sheet1!J44*2.54</f>
        <v>17.145</v>
      </c>
      <c r="K44" s="43">
        <f>Sheet1!K44*2.54</f>
        <v>17.78</v>
      </c>
      <c r="L44" s="43">
        <f>Sheet1!L44*2.54</f>
        <v>18.0975</v>
      </c>
      <c r="M44" s="43">
        <f>Sheet1!M44*2.54</f>
        <v>18.415</v>
      </c>
      <c r="N44" s="43">
        <f>Sheet1!N44*2.54</f>
        <v>19.3675</v>
      </c>
      <c r="O44" s="94"/>
      <c r="P44" s="94"/>
      <c r="Q44" s="94"/>
      <c r="R44" s="94"/>
      <c r="S44" s="94"/>
      <c r="T44" s="94"/>
      <c r="U44" s="94"/>
      <c r="V44" s="94"/>
      <c r="W44" s="94"/>
    </row>
    <row r="45" s="1" customFormat="1" ht="23" hidden="1" customHeight="1" spans="1:23">
      <c r="A45" s="39"/>
      <c r="B45" s="40" t="s">
        <v>86</v>
      </c>
      <c r="C45" s="8"/>
      <c r="D45" s="62" t="s">
        <v>87</v>
      </c>
      <c r="E45" s="28">
        <v>0.125</v>
      </c>
      <c r="F45" s="43">
        <f>Sheet1!F45*2.54</f>
        <v>-0.635</v>
      </c>
      <c r="G45" s="43">
        <f>Sheet1!G45*2.54</f>
        <v>-0.3175</v>
      </c>
      <c r="H45" s="43">
        <f>Sheet1!H45*2.54</f>
        <v>0</v>
      </c>
      <c r="I45" s="43">
        <f>Sheet1!I45*2.54</f>
        <v>0.3175</v>
      </c>
      <c r="J45" s="43">
        <f>Sheet1!J45*2.54</f>
        <v>0.635</v>
      </c>
      <c r="K45" s="43">
        <f>Sheet1!K45*2.54</f>
        <v>0.9525</v>
      </c>
      <c r="L45" s="43">
        <f>Sheet1!L45*2.54</f>
        <v>-0.3175</v>
      </c>
      <c r="M45" s="43">
        <f>Sheet1!M45*2.54</f>
        <v>0</v>
      </c>
      <c r="N45" s="43">
        <f>Sheet1!N45*2.54</f>
        <v>0.3175</v>
      </c>
      <c r="O45" s="71"/>
      <c r="P45" s="71"/>
      <c r="Q45" s="71"/>
      <c r="R45" s="71"/>
      <c r="S45" s="71"/>
      <c r="T45" s="71"/>
      <c r="U45" s="71"/>
      <c r="V45" s="71"/>
      <c r="W45" s="71"/>
    </row>
    <row r="46" s="1" customFormat="1" ht="23" hidden="1" customHeight="1" spans="1:23">
      <c r="A46" s="45" t="s">
        <v>38</v>
      </c>
      <c r="B46" s="40" t="s">
        <v>88</v>
      </c>
      <c r="C46" s="8"/>
      <c r="D46" s="62" t="s">
        <v>89</v>
      </c>
      <c r="E46" s="28">
        <v>0.125</v>
      </c>
      <c r="F46" s="43">
        <f>Sheet1!F46*2.54</f>
        <v>-0.635</v>
      </c>
      <c r="G46" s="43">
        <f>Sheet1!G46*2.54</f>
        <v>-0.3175</v>
      </c>
      <c r="H46" s="43">
        <f>Sheet1!H46*2.54</f>
        <v>0</v>
      </c>
      <c r="I46" s="43">
        <f>Sheet1!I46*2.54</f>
        <v>0.3175</v>
      </c>
      <c r="J46" s="43">
        <f>Sheet1!J46*2.54</f>
        <v>0.635</v>
      </c>
      <c r="K46" s="43">
        <f>Sheet1!K46*2.54</f>
        <v>0.9525</v>
      </c>
      <c r="L46" s="43">
        <f>Sheet1!L46*2.54</f>
        <v>-0.3175</v>
      </c>
      <c r="M46" s="43">
        <f>Sheet1!M46*2.54</f>
        <v>0</v>
      </c>
      <c r="N46" s="43">
        <f>Sheet1!N46*2.54</f>
        <v>0.3175</v>
      </c>
      <c r="O46" s="71"/>
      <c r="P46" s="71"/>
      <c r="Q46" s="71"/>
      <c r="R46" s="71"/>
      <c r="S46" s="71"/>
      <c r="T46" s="71"/>
      <c r="U46" s="71"/>
      <c r="V46" s="71"/>
      <c r="W46" s="71"/>
    </row>
    <row r="47" s="1" customFormat="1" ht="23" customHeight="1" spans="1:23">
      <c r="A47" s="39"/>
      <c r="B47" s="40" t="s">
        <v>90</v>
      </c>
      <c r="C47" s="8"/>
      <c r="D47" s="62" t="s">
        <v>91</v>
      </c>
      <c r="E47" s="28">
        <v>0.125</v>
      </c>
      <c r="F47" s="43">
        <f>Sheet1!F47*2.54</f>
        <v>25.4</v>
      </c>
      <c r="G47" s="43">
        <f>Sheet1!G47*2.54</f>
        <v>26.035</v>
      </c>
      <c r="H47" s="43">
        <f>Sheet1!H47*2.54</f>
        <v>26.67</v>
      </c>
      <c r="I47" s="43">
        <f>Sheet1!I47*2.54</f>
        <v>27.305</v>
      </c>
      <c r="J47" s="43">
        <f>Sheet1!J47*2.54</f>
        <v>27.94</v>
      </c>
      <c r="K47" s="43">
        <f>Sheet1!K47*2.54</f>
        <v>28.575</v>
      </c>
      <c r="L47" s="43">
        <f>Sheet1!L47*2.54</f>
        <v>27.6225</v>
      </c>
      <c r="M47" s="43">
        <f>Sheet1!M47*2.54</f>
        <v>28.575</v>
      </c>
      <c r="N47" s="43">
        <f>Sheet1!N47*2.54</f>
        <v>29.5275</v>
      </c>
      <c r="O47" s="71"/>
      <c r="P47" s="71"/>
      <c r="Q47" s="71"/>
      <c r="R47" s="71"/>
      <c r="S47" s="71"/>
      <c r="T47" s="71"/>
      <c r="U47" s="71"/>
      <c r="V47" s="71"/>
      <c r="W47" s="71"/>
    </row>
    <row r="48" s="1" customFormat="1" ht="23" customHeight="1" spans="1:23">
      <c r="A48" s="39"/>
      <c r="B48" s="40" t="s">
        <v>92</v>
      </c>
      <c r="C48" s="8"/>
      <c r="D48" s="62" t="s">
        <v>93</v>
      </c>
      <c r="E48" s="28">
        <v>0.125</v>
      </c>
      <c r="F48" s="43">
        <f>Sheet1!F48*2.54</f>
        <v>20.32</v>
      </c>
      <c r="G48" s="43">
        <f>Sheet1!G48*2.54</f>
        <v>20.955</v>
      </c>
      <c r="H48" s="43">
        <f>Sheet1!H48*2.54</f>
        <v>21.59</v>
      </c>
      <c r="I48" s="43">
        <f>Sheet1!I48*2.54</f>
        <v>22.225</v>
      </c>
      <c r="J48" s="43">
        <f>Sheet1!J48*2.54</f>
        <v>22.86</v>
      </c>
      <c r="K48" s="43">
        <f>Sheet1!K48*2.54</f>
        <v>23.495</v>
      </c>
      <c r="L48" s="43">
        <f>Sheet1!L48*2.54</f>
        <v>24.4475</v>
      </c>
      <c r="M48" s="43">
        <f>Sheet1!M48*2.54</f>
        <v>25.4</v>
      </c>
      <c r="N48" s="43">
        <f>Sheet1!N48*2.54</f>
        <v>26.3525</v>
      </c>
      <c r="O48" s="71"/>
      <c r="P48" s="71"/>
      <c r="Q48" s="71"/>
      <c r="R48" s="71"/>
      <c r="S48" s="71"/>
      <c r="T48" s="71"/>
      <c r="U48" s="71"/>
      <c r="V48" s="71"/>
      <c r="W48" s="71"/>
    </row>
    <row r="49" s="1" customFormat="1" ht="23" hidden="1" customHeight="1" spans="1:23">
      <c r="A49" s="39"/>
      <c r="B49" s="40" t="s">
        <v>94</v>
      </c>
      <c r="C49" s="8"/>
      <c r="D49" s="62" t="s">
        <v>95</v>
      </c>
      <c r="E49" s="28">
        <v>0.25</v>
      </c>
      <c r="F49" s="43">
        <f>Sheet1!F49*2.54</f>
        <v>-1.27</v>
      </c>
      <c r="G49" s="43">
        <f>Sheet1!G49*2.54</f>
        <v>-0.635</v>
      </c>
      <c r="H49" s="43">
        <f>Sheet1!H49*2.54</f>
        <v>0</v>
      </c>
      <c r="I49" s="43">
        <f>Sheet1!I49*2.54</f>
        <v>0.635</v>
      </c>
      <c r="J49" s="43">
        <f>Sheet1!J49*2.54</f>
        <v>1.27</v>
      </c>
      <c r="K49" s="43">
        <f>Sheet1!K49*2.54</f>
        <v>1.905</v>
      </c>
      <c r="L49" s="43">
        <f>Sheet1!L49*2.54</f>
        <v>-0.9525</v>
      </c>
      <c r="M49" s="43">
        <f>Sheet1!M49*2.54</f>
        <v>0</v>
      </c>
      <c r="N49" s="43">
        <f>Sheet1!N49*2.54</f>
        <v>0.9525</v>
      </c>
      <c r="O49" s="71"/>
      <c r="P49" s="71"/>
      <c r="Q49" s="71"/>
      <c r="R49" s="71"/>
      <c r="S49" s="71"/>
      <c r="T49" s="71"/>
      <c r="U49" s="71"/>
      <c r="V49" s="71"/>
      <c r="W49" s="71"/>
    </row>
    <row r="50" s="1" customFormat="1" ht="23" customHeight="1" spans="1:23">
      <c r="A50" s="39"/>
      <c r="B50" s="40" t="s">
        <v>96</v>
      </c>
      <c r="C50" s="8"/>
      <c r="D50" s="62" t="s">
        <v>97</v>
      </c>
      <c r="E50" s="28">
        <v>0</v>
      </c>
      <c r="F50" s="43">
        <f>Sheet1!F50*2.54</f>
        <v>0.635</v>
      </c>
      <c r="G50" s="43">
        <f>Sheet1!G50*2.54</f>
        <v>0.635</v>
      </c>
      <c r="H50" s="43">
        <f>Sheet1!H50*2.54</f>
        <v>0.635</v>
      </c>
      <c r="I50" s="43">
        <f>Sheet1!I50*2.54</f>
        <v>0.635</v>
      </c>
      <c r="J50" s="43">
        <f>Sheet1!J50*2.54</f>
        <v>0.635</v>
      </c>
      <c r="K50" s="43">
        <f>Sheet1!K50*2.54</f>
        <v>0.635</v>
      </c>
      <c r="L50" s="43">
        <f>Sheet1!L50*2.54</f>
        <v>0.9525</v>
      </c>
      <c r="M50" s="43">
        <f>Sheet1!M50*2.54</f>
        <v>0.9525</v>
      </c>
      <c r="N50" s="43">
        <f>Sheet1!N50*2.54</f>
        <v>0.9525</v>
      </c>
      <c r="O50" s="71"/>
      <c r="P50" s="71"/>
      <c r="Q50" s="71"/>
      <c r="R50" s="71"/>
      <c r="S50" s="71"/>
      <c r="T50" s="71"/>
      <c r="U50" s="71"/>
      <c r="V50" s="71"/>
      <c r="W50" s="71"/>
    </row>
    <row r="51" s="1" customFormat="1" ht="23" customHeight="1" spans="1:23">
      <c r="A51" s="39"/>
      <c r="B51" s="40" t="s">
        <v>98</v>
      </c>
      <c r="C51" s="8"/>
      <c r="D51" s="62" t="s">
        <v>99</v>
      </c>
      <c r="E51" s="61">
        <v>0.25</v>
      </c>
      <c r="F51" s="43">
        <f>Sheet1!F51*2.54</f>
        <v>26.035</v>
      </c>
      <c r="G51" s="43">
        <f>Sheet1!G51*2.54</f>
        <v>26.9875</v>
      </c>
      <c r="H51" s="43">
        <f>Sheet1!H51*2.54</f>
        <v>27.94</v>
      </c>
      <c r="I51" s="43">
        <f>Sheet1!I51*2.54</f>
        <v>28.8925</v>
      </c>
      <c r="J51" s="43">
        <f>Sheet1!J51*2.54</f>
        <v>29.845</v>
      </c>
      <c r="K51" s="43">
        <f>Sheet1!K51*2.54</f>
        <v>30.7975</v>
      </c>
      <c r="L51" s="43">
        <f>Sheet1!L51*2.54</f>
        <v>31.75</v>
      </c>
      <c r="M51" s="43">
        <f>Sheet1!M51*2.54</f>
        <v>33.02</v>
      </c>
      <c r="N51" s="43">
        <f>Sheet1!N51*2.54</f>
        <v>34.29</v>
      </c>
      <c r="O51" s="71"/>
      <c r="P51" s="71"/>
      <c r="Q51" s="71"/>
      <c r="R51" s="71"/>
      <c r="S51" s="71"/>
      <c r="T51" s="71"/>
      <c r="U51" s="71"/>
      <c r="V51" s="71"/>
      <c r="W51" s="71"/>
    </row>
    <row r="52" s="1" customFormat="1" ht="23" customHeight="1" spans="1:23">
      <c r="A52" s="39"/>
      <c r="B52" s="40" t="s">
        <v>100</v>
      </c>
      <c r="C52" s="8"/>
      <c r="D52" s="62" t="s">
        <v>101</v>
      </c>
      <c r="E52" s="28">
        <v>0.125</v>
      </c>
      <c r="F52" s="43">
        <f>Sheet1!F52*2.54</f>
        <v>5.08</v>
      </c>
      <c r="G52" s="43">
        <f>Sheet1!G52*2.54</f>
        <v>5.08</v>
      </c>
      <c r="H52" s="43">
        <f>Sheet1!H52*2.54</f>
        <v>5.08</v>
      </c>
      <c r="I52" s="43">
        <f>Sheet1!I52*2.54</f>
        <v>5.08</v>
      </c>
      <c r="J52" s="43">
        <f>Sheet1!J52*2.54</f>
        <v>5.08</v>
      </c>
      <c r="K52" s="43">
        <f>Sheet1!K52*2.54</f>
        <v>5.08</v>
      </c>
      <c r="L52" s="43">
        <f>Sheet1!L52*2.54</f>
        <v>7.62</v>
      </c>
      <c r="M52" s="43">
        <f>Sheet1!M52*2.54</f>
        <v>7.62</v>
      </c>
      <c r="N52" s="43">
        <f>Sheet1!N52*2.54</f>
        <v>7.62</v>
      </c>
      <c r="O52" s="71"/>
      <c r="P52" s="71"/>
      <c r="Q52" s="71"/>
      <c r="R52" s="71"/>
      <c r="S52" s="71"/>
      <c r="T52" s="71"/>
      <c r="U52" s="71"/>
      <c r="V52" s="71"/>
      <c r="W52" s="71"/>
    </row>
    <row r="53" s="1" customFormat="1" ht="23" customHeight="1" spans="1:23">
      <c r="A53" s="39"/>
      <c r="B53" s="40"/>
      <c r="C53" s="8"/>
      <c r="D53" s="34"/>
      <c r="E53" s="28"/>
      <c r="F53" s="48"/>
      <c r="G53" s="43"/>
      <c r="H53" s="49"/>
      <c r="I53" s="44"/>
      <c r="J53" s="44"/>
      <c r="K53" s="44"/>
      <c r="L53" s="44"/>
      <c r="M53" s="49"/>
      <c r="N53" s="43"/>
      <c r="O53" s="71"/>
      <c r="P53" s="71"/>
      <c r="Q53" s="71"/>
      <c r="R53" s="71"/>
      <c r="S53" s="71"/>
      <c r="T53" s="71"/>
      <c r="U53" s="71"/>
      <c r="V53" s="71"/>
      <c r="W53" s="71"/>
    </row>
    <row r="54" s="1" customFormat="1" ht="23" hidden="1" customHeight="1" spans="1:23">
      <c r="A54" s="39"/>
      <c r="B54" s="40" t="s">
        <v>102</v>
      </c>
      <c r="C54" s="8"/>
      <c r="D54" s="62" t="s">
        <v>103</v>
      </c>
      <c r="E54" s="28">
        <v>0.25</v>
      </c>
      <c r="F54" s="48"/>
      <c r="G54" s="43"/>
      <c r="H54" s="49"/>
      <c r="I54" s="44"/>
      <c r="J54" s="44"/>
      <c r="K54" s="44"/>
      <c r="L54" s="44"/>
      <c r="M54" s="49"/>
      <c r="N54" s="43"/>
      <c r="O54" s="71"/>
      <c r="P54" s="71"/>
      <c r="Q54" s="71"/>
      <c r="R54" s="71"/>
      <c r="S54" s="71"/>
      <c r="T54" s="71"/>
      <c r="U54" s="71"/>
      <c r="V54" s="71"/>
      <c r="W54" s="71"/>
    </row>
    <row r="55" s="1" customFormat="1" ht="23" hidden="1" customHeight="1" spans="1:23">
      <c r="A55" s="39"/>
      <c r="B55" s="40" t="s">
        <v>104</v>
      </c>
      <c r="C55" s="8"/>
      <c r="D55" s="62" t="s">
        <v>105</v>
      </c>
      <c r="E55" s="63">
        <v>0.25</v>
      </c>
      <c r="F55" s="48"/>
      <c r="G55" s="43"/>
      <c r="H55" s="49"/>
      <c r="I55" s="44"/>
      <c r="J55" s="44"/>
      <c r="K55" s="44"/>
      <c r="L55" s="44"/>
      <c r="M55" s="49"/>
      <c r="N55" s="43"/>
      <c r="O55" s="71"/>
      <c r="P55" s="71"/>
      <c r="Q55" s="71"/>
      <c r="R55" s="71"/>
      <c r="S55" s="71"/>
      <c r="T55" s="71"/>
      <c r="U55" s="71"/>
      <c r="V55" s="71"/>
      <c r="W55" s="71"/>
    </row>
    <row r="56" s="1" customFormat="1" ht="23" hidden="1" customHeight="1" spans="1:23">
      <c r="A56" s="39"/>
      <c r="B56" s="40" t="s">
        <v>106</v>
      </c>
      <c r="C56" s="8"/>
      <c r="D56" s="62" t="s">
        <v>107</v>
      </c>
      <c r="E56" s="63">
        <v>0.25</v>
      </c>
      <c r="F56" s="48"/>
      <c r="G56" s="43"/>
      <c r="H56" s="49"/>
      <c r="I56" s="44"/>
      <c r="J56" s="44"/>
      <c r="K56" s="44"/>
      <c r="L56" s="44"/>
      <c r="M56" s="49"/>
      <c r="N56" s="43"/>
      <c r="O56" s="71"/>
      <c r="P56" s="71"/>
      <c r="Q56" s="71"/>
      <c r="R56" s="71"/>
      <c r="S56" s="71"/>
      <c r="T56" s="71"/>
      <c r="U56" s="71"/>
      <c r="V56" s="71"/>
      <c r="W56" s="71"/>
    </row>
    <row r="57" s="1" customFormat="1" ht="23" hidden="1" customHeight="1" spans="1:23">
      <c r="A57" s="39"/>
      <c r="B57" s="40" t="s">
        <v>108</v>
      </c>
      <c r="C57" s="8"/>
      <c r="D57" s="62" t="s">
        <v>109</v>
      </c>
      <c r="E57" s="42">
        <v>0.25</v>
      </c>
      <c r="F57" s="48"/>
      <c r="G57" s="43"/>
      <c r="H57" s="49"/>
      <c r="I57" s="44"/>
      <c r="J57" s="44"/>
      <c r="K57" s="44"/>
      <c r="L57" s="44"/>
      <c r="M57" s="49"/>
      <c r="N57" s="43"/>
      <c r="O57" s="71"/>
      <c r="P57" s="71"/>
      <c r="Q57" s="71"/>
      <c r="R57" s="71"/>
      <c r="S57" s="71"/>
      <c r="T57" s="71"/>
      <c r="U57" s="71"/>
      <c r="V57" s="71"/>
      <c r="W57" s="71"/>
    </row>
    <row r="58" s="1" customFormat="1" ht="23" hidden="1" customHeight="1" spans="1:23">
      <c r="A58" s="39"/>
      <c r="B58" s="40" t="s">
        <v>110</v>
      </c>
      <c r="C58" s="8"/>
      <c r="D58" s="41" t="s">
        <v>111</v>
      </c>
      <c r="E58" s="42">
        <v>0.125</v>
      </c>
      <c r="F58" s="48"/>
      <c r="G58" s="43"/>
      <c r="H58" s="49"/>
      <c r="I58" s="44"/>
      <c r="J58" s="44"/>
      <c r="K58" s="44"/>
      <c r="L58" s="44"/>
      <c r="M58" s="49"/>
      <c r="N58" s="43"/>
      <c r="O58" s="71"/>
      <c r="P58" s="71"/>
      <c r="Q58" s="71"/>
      <c r="R58" s="71"/>
      <c r="S58" s="71"/>
      <c r="T58" s="71"/>
      <c r="U58" s="71"/>
      <c r="V58" s="71"/>
      <c r="W58" s="71"/>
    </row>
    <row r="59" s="1" customFormat="1" ht="23" customHeight="1" spans="1:23">
      <c r="A59" s="39"/>
      <c r="B59" s="40" t="s">
        <v>112</v>
      </c>
      <c r="C59" s="8"/>
      <c r="D59" s="41" t="s">
        <v>113</v>
      </c>
      <c r="E59" s="42">
        <v>0.25</v>
      </c>
      <c r="F59" s="43">
        <f>Sheet1!F59*2.54</f>
        <v>31.75</v>
      </c>
      <c r="G59" s="43">
        <f>Sheet1!G59*2.54</f>
        <v>31.75</v>
      </c>
      <c r="H59" s="43">
        <f>Sheet1!H59*2.54</f>
        <v>33.02</v>
      </c>
      <c r="I59" s="43">
        <f>Sheet1!I59*2.54</f>
        <v>33.02</v>
      </c>
      <c r="J59" s="43">
        <f>Sheet1!J59*2.54</f>
        <v>34.29</v>
      </c>
      <c r="K59" s="43">
        <f>Sheet1!K59*2.54</f>
        <v>34.29</v>
      </c>
      <c r="L59" s="43">
        <f>Sheet1!L59*2.54</f>
        <v>35.56</v>
      </c>
      <c r="M59" s="43">
        <f>Sheet1!M59*2.54</f>
        <v>35.56</v>
      </c>
      <c r="N59" s="43">
        <f>Sheet1!N59*2.54</f>
        <v>36.83</v>
      </c>
      <c r="O59" s="71"/>
      <c r="P59" s="71"/>
      <c r="Q59" s="71"/>
      <c r="R59" s="71"/>
      <c r="S59" s="71"/>
      <c r="T59" s="71"/>
      <c r="U59" s="71"/>
      <c r="V59" s="71"/>
      <c r="W59" s="71"/>
    </row>
    <row r="60" s="1" customFormat="1" ht="23" customHeight="1" spans="1:23">
      <c r="A60" s="39"/>
      <c r="B60" s="40" t="s">
        <v>114</v>
      </c>
      <c r="C60" s="8"/>
      <c r="D60" s="41" t="s">
        <v>115</v>
      </c>
      <c r="E60" s="42">
        <v>0.25</v>
      </c>
      <c r="F60" s="43">
        <f>Sheet1!F60*2.54</f>
        <v>34.29</v>
      </c>
      <c r="G60" s="43">
        <f>Sheet1!G60*2.54</f>
        <v>34.29</v>
      </c>
      <c r="H60" s="43">
        <f>Sheet1!H60*2.54</f>
        <v>35.56</v>
      </c>
      <c r="I60" s="43">
        <f>Sheet1!I60*2.54</f>
        <v>35.56</v>
      </c>
      <c r="J60" s="43">
        <f>Sheet1!J60*2.54</f>
        <v>36.83</v>
      </c>
      <c r="K60" s="43">
        <f>Sheet1!K60*2.54</f>
        <v>36.83</v>
      </c>
      <c r="L60" s="43">
        <f>Sheet1!L60*2.54</f>
        <v>38.1</v>
      </c>
      <c r="M60" s="43">
        <f>Sheet1!M60*2.54</f>
        <v>38.1</v>
      </c>
      <c r="N60" s="43">
        <f>Sheet1!N60*2.54</f>
        <v>39.37</v>
      </c>
      <c r="O60" s="71"/>
      <c r="P60" s="71"/>
      <c r="Q60" s="71"/>
      <c r="R60" s="71"/>
      <c r="S60" s="71"/>
      <c r="T60" s="71"/>
      <c r="U60" s="71"/>
      <c r="V60" s="71"/>
      <c r="W60" s="71"/>
    </row>
    <row r="61" s="1" customFormat="1" ht="15.75" customHeight="1" spans="1:23">
      <c r="A61" s="39"/>
      <c r="B61" s="33"/>
      <c r="C61" s="8"/>
      <c r="D61" s="41" t="s">
        <v>116</v>
      </c>
      <c r="E61" s="28">
        <v>0.125</v>
      </c>
      <c r="F61" s="43">
        <f>Sheet1!F61*2.54</f>
        <v>17.78</v>
      </c>
      <c r="G61" s="43">
        <f>Sheet1!G61*2.54</f>
        <v>17.78</v>
      </c>
      <c r="H61" s="43">
        <f>Sheet1!H61*2.54</f>
        <v>17.78</v>
      </c>
      <c r="I61" s="43">
        <f>Sheet1!I61*2.54</f>
        <v>17.78</v>
      </c>
      <c r="J61" s="43">
        <f>Sheet1!J61*2.54</f>
        <v>17.78</v>
      </c>
      <c r="K61" s="43">
        <f>Sheet1!K61*2.54</f>
        <v>17.78</v>
      </c>
      <c r="L61" s="43">
        <f>Sheet1!L61*2.54</f>
        <v>18.415</v>
      </c>
      <c r="M61" s="43">
        <f>Sheet1!M61*2.54</f>
        <v>18.415</v>
      </c>
      <c r="N61" s="43">
        <f>Sheet1!N61*2.54</f>
        <v>18.415</v>
      </c>
      <c r="O61" s="71"/>
      <c r="P61" s="71"/>
      <c r="Q61" s="71"/>
      <c r="R61" s="71"/>
      <c r="S61" s="71"/>
      <c r="T61" s="71"/>
      <c r="U61" s="71"/>
      <c r="V61" s="71"/>
      <c r="W61" s="71"/>
    </row>
    <row r="62" s="1" customFormat="1" ht="15.75" customHeight="1" spans="1:23">
      <c r="A62" s="39"/>
      <c r="B62" s="33"/>
      <c r="C62" s="8"/>
      <c r="D62" s="47"/>
      <c r="E62" s="42"/>
      <c r="F62" s="64"/>
      <c r="G62" s="65"/>
      <c r="H62" s="66"/>
      <c r="I62" s="95"/>
      <c r="J62" s="95"/>
      <c r="K62" s="96"/>
      <c r="L62" s="97"/>
      <c r="M62" s="98"/>
      <c r="N62" s="99"/>
      <c r="O62" s="71"/>
      <c r="P62" s="71"/>
      <c r="Q62" s="71"/>
      <c r="R62" s="71"/>
      <c r="S62" s="71"/>
      <c r="T62" s="71"/>
      <c r="U62" s="71"/>
      <c r="V62" s="71"/>
      <c r="W62" s="71"/>
    </row>
    <row r="63" s="1" customFormat="1" ht="15.75" customHeight="1" spans="1:23">
      <c r="A63" s="67"/>
      <c r="B63" s="68"/>
      <c r="C63" s="68"/>
      <c r="D63" s="68"/>
      <c r="E63" s="68"/>
      <c r="F63" s="69"/>
      <c r="G63" s="70"/>
      <c r="H63" s="70"/>
      <c r="I63" s="70"/>
      <c r="J63" s="70"/>
      <c r="K63" s="70"/>
      <c r="L63" s="70"/>
      <c r="M63" s="70"/>
      <c r="N63" s="70"/>
      <c r="O63" s="71"/>
      <c r="P63" s="71"/>
      <c r="Q63" s="71"/>
      <c r="R63" s="71"/>
      <c r="S63" s="71"/>
      <c r="T63" s="71"/>
      <c r="U63" s="71"/>
      <c r="V63" s="71"/>
      <c r="W63" s="71"/>
    </row>
    <row r="64" s="1" customFormat="1" ht="15.75" customHeight="1" spans="1:23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</row>
    <row r="65" s="1" customFormat="1" ht="15.75" customHeight="1" spans="1:23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</row>
    <row r="66" s="1" customFormat="1" ht="15.75" customHeight="1" spans="1:23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="1" customFormat="1" ht="15.75" customHeight="1" spans="1:23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="1" customFormat="1" ht="15.75" customHeight="1" spans="1:23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="1" customFormat="1" ht="15.75" customHeight="1" spans="1:23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</row>
    <row r="70" s="1" customFormat="1" ht="15.75" customHeight="1" spans="1:23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</row>
    <row r="71" s="1" customFormat="1" ht="15.75" customHeight="1" spans="1:23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</row>
    <row r="72" s="1" customFormat="1" ht="15.75" customHeight="1" spans="1:23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</row>
    <row r="73" s="1" customFormat="1" ht="15.75" customHeight="1" spans="1:23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</row>
    <row r="74" s="1" customFormat="1" ht="15.75" customHeight="1" spans="1:23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</row>
    <row r="75" s="1" customFormat="1" ht="15.75" customHeight="1" spans="1:23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="1" customFormat="1" ht="15.75" customHeight="1" spans="1:23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</row>
    <row r="77" s="1" customFormat="1" ht="15.75" customHeight="1" spans="1:23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</row>
    <row r="78" s="1" customFormat="1" ht="15.75" customHeight="1" spans="1:23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</row>
    <row r="79" s="1" customFormat="1" ht="15.75" customHeight="1" spans="1:23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</row>
    <row r="80" s="1" customFormat="1" ht="15.75" customHeight="1" spans="1:23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</row>
    <row r="81" s="1" customFormat="1" ht="15.75" customHeight="1" spans="1:23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</row>
    <row r="82" s="1" customFormat="1" ht="15.75" customHeight="1" spans="1:23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</row>
    <row r="83" s="1" customFormat="1" ht="15.75" customHeight="1" spans="1:23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</row>
    <row r="84" s="1" customFormat="1" ht="15.75" customHeight="1" spans="1:23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</row>
    <row r="85" s="1" customFormat="1" ht="15.75" customHeight="1" spans="1:23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</row>
    <row r="86" s="1" customFormat="1" ht="15.75" customHeight="1" spans="1:23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</row>
    <row r="87" s="1" customFormat="1" ht="15.75" customHeight="1" spans="1:23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</row>
    <row r="88" s="1" customFormat="1" ht="15.75" customHeight="1" spans="1:23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</row>
    <row r="89" s="1" customFormat="1" ht="15.75" customHeight="1" spans="1:23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</row>
    <row r="90" s="1" customFormat="1" ht="15.75" customHeight="1" spans="1:23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</row>
    <row r="91" s="1" customFormat="1" ht="15.75" customHeight="1" spans="1:23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</row>
    <row r="92" s="1" customFormat="1" ht="15.75" customHeight="1" spans="1:23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</row>
    <row r="93" s="1" customFormat="1" ht="15.75" customHeight="1" spans="1:23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</row>
    <row r="94" s="1" customFormat="1" ht="15.75" customHeight="1" spans="1:23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</row>
    <row r="95" s="1" customFormat="1" ht="15.75" customHeight="1" spans="1:23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</row>
    <row r="96" s="1" customFormat="1" ht="15.75" customHeight="1" spans="1:23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</row>
    <row r="97" s="1" customFormat="1" ht="15.75" customHeight="1" spans="1:23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</row>
    <row r="98" s="1" customFormat="1" ht="15.75" customHeight="1" spans="1:23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</row>
    <row r="99" s="1" customFormat="1" ht="15.75" customHeight="1" spans="1:23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</row>
    <row r="100" s="1" customFormat="1" ht="15.75" customHeight="1" spans="1:23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</row>
    <row r="101" s="1" customFormat="1" ht="15.75" customHeight="1" spans="1:23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</row>
    <row r="102" s="1" customFormat="1" ht="15.75" customHeight="1" spans="1:23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</row>
    <row r="103" s="1" customFormat="1" ht="15.75" customHeight="1" spans="1:23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</row>
    <row r="104" s="1" customFormat="1" ht="15.75" customHeight="1" spans="1:23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</row>
    <row r="105" s="1" customFormat="1" ht="15.75" customHeight="1" spans="1:23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</row>
    <row r="106" s="1" customFormat="1" ht="15.75" customHeight="1" spans="1:23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</row>
    <row r="107" s="1" customFormat="1" ht="15.75" customHeight="1" spans="1:23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</row>
    <row r="108" s="1" customFormat="1" ht="15.75" customHeight="1" spans="1:23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</row>
    <row r="109" s="1" customFormat="1" ht="15.75" customHeight="1" spans="1:23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</row>
    <row r="110" s="1" customFormat="1" ht="15.75" customHeight="1" spans="1:23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</row>
    <row r="111" s="1" customFormat="1" ht="15.75" customHeight="1" spans="1:23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</row>
    <row r="112" s="1" customFormat="1" ht="15.75" customHeight="1" spans="1:23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</row>
    <row r="113" s="1" customFormat="1" ht="15.75" customHeight="1" spans="1:23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</row>
    <row r="114" s="1" customFormat="1" ht="15.75" customHeight="1" spans="1:23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</row>
    <row r="115" s="1" customFormat="1" ht="15.75" customHeight="1" spans="1:23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</row>
    <row r="116" s="1" customFormat="1" ht="15.75" customHeight="1" spans="1:23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</row>
    <row r="117" s="1" customFormat="1" ht="15.75" customHeight="1" spans="1:23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</row>
    <row r="118" s="1" customFormat="1" ht="15.75" customHeight="1" spans="1:23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</row>
    <row r="119" s="1" customFormat="1" ht="15.75" customHeight="1" spans="1:23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</row>
    <row r="120" s="1" customFormat="1" ht="15.75" customHeight="1" spans="1:23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</row>
    <row r="121" s="1" customFormat="1" ht="15.75" customHeight="1" spans="1:23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</row>
    <row r="122" s="1" customFormat="1" ht="15.75" customHeight="1" spans="1:23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</row>
    <row r="123" s="1" customFormat="1" ht="15.75" customHeight="1" spans="1:23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</row>
    <row r="124" s="1" customFormat="1" ht="15.75" customHeight="1" spans="1:23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</row>
    <row r="125" s="1" customFormat="1" ht="15.75" customHeight="1" spans="1:23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</row>
    <row r="126" s="1" customFormat="1" ht="15.75" customHeight="1" spans="1:23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</row>
    <row r="127" s="1" customFormat="1" ht="15.75" customHeight="1" spans="1:23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</row>
    <row r="128" s="1" customFormat="1" ht="15.75" customHeight="1" spans="1:23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</row>
    <row r="129" s="1" customFormat="1" ht="15.75" customHeight="1" spans="1:23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</row>
    <row r="130" s="1" customFormat="1" ht="15.75" customHeight="1" spans="1:23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</row>
    <row r="131" s="1" customFormat="1" ht="15.75" customHeight="1" spans="1:23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</row>
    <row r="132" s="1" customFormat="1" ht="15.75" customHeight="1" spans="1:23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</row>
    <row r="133" s="1" customFormat="1" ht="15.75" customHeight="1" spans="1:23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</row>
    <row r="134" s="1" customFormat="1" ht="15.75" customHeight="1" spans="1:23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</row>
    <row r="135" s="1" customFormat="1" ht="15.75" customHeight="1" spans="1:23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</row>
    <row r="136" s="1" customFormat="1" ht="15.75" customHeight="1" spans="1:23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</row>
    <row r="137" s="1" customFormat="1" ht="15.75" customHeight="1" spans="1:23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</row>
    <row r="138" s="1" customFormat="1" ht="15.75" customHeight="1" spans="1:23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</row>
    <row r="139" s="1" customFormat="1" ht="15.75" customHeight="1" spans="1:23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</row>
    <row r="140" s="1" customFormat="1" ht="15.75" customHeight="1" spans="1:23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</row>
    <row r="141" s="1" customFormat="1" ht="15.75" customHeight="1" spans="1:23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</row>
    <row r="142" s="1" customFormat="1" ht="15.75" customHeight="1" spans="1:23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</row>
    <row r="143" s="1" customFormat="1" ht="15.75" customHeight="1" spans="1:23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</row>
    <row r="144" s="1" customFormat="1" ht="15.75" customHeight="1" spans="1:23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</row>
    <row r="145" s="1" customFormat="1" ht="15.75" customHeight="1" spans="1:23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</row>
    <row r="146" s="1" customFormat="1" ht="15.75" customHeight="1" spans="1:23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</row>
    <row r="147" s="1" customFormat="1" ht="15.75" customHeight="1" spans="1:23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</row>
    <row r="148" s="1" customFormat="1" ht="15.75" customHeight="1" spans="1:23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</row>
    <row r="149" s="1" customFormat="1" ht="15.75" customHeight="1" spans="1:23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</row>
    <row r="150" s="1" customFormat="1" ht="15.75" customHeight="1" spans="1:23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</row>
    <row r="151" s="1" customFormat="1" ht="15.75" customHeight="1" spans="1:23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</row>
    <row r="152" s="1" customFormat="1" ht="15.75" customHeight="1" spans="1:23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</row>
    <row r="153" s="1" customFormat="1" ht="15.75" customHeight="1" spans="1:23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</row>
    <row r="154" s="1" customFormat="1" ht="15.75" customHeight="1" spans="1:23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</row>
    <row r="155" s="1" customFormat="1" ht="15.75" customHeight="1" spans="1:23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</row>
    <row r="156" s="1" customFormat="1" ht="15.75" customHeight="1" spans="1:23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</row>
    <row r="157" s="1" customFormat="1" ht="15.75" customHeight="1" spans="1:23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</row>
    <row r="158" s="1" customFormat="1" ht="15.75" customHeight="1" spans="1:23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</row>
    <row r="159" s="1" customFormat="1" ht="15.75" customHeight="1" spans="1:23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</row>
    <row r="160" s="1" customFormat="1" ht="15.75" customHeight="1" spans="1:23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</row>
    <row r="161" s="1" customFormat="1" ht="15.75" customHeight="1" spans="1:23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</row>
    <row r="162" s="1" customFormat="1" ht="15.75" customHeight="1" spans="1:23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</row>
    <row r="163" s="1" customFormat="1" ht="15.75" customHeight="1" spans="1:23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</row>
    <row r="164" s="1" customFormat="1" ht="15.75" customHeight="1" spans="1:23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</row>
    <row r="165" s="1" customFormat="1" ht="15.75" customHeight="1" spans="1:23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</row>
    <row r="166" s="1" customFormat="1" ht="15.75" customHeight="1" spans="1:23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</row>
    <row r="167" s="1" customFormat="1" ht="15.75" customHeight="1" spans="1:23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</row>
    <row r="168" s="1" customFormat="1" ht="15.75" customHeight="1" spans="1:23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</row>
    <row r="169" s="1" customFormat="1" ht="15.75" customHeight="1" spans="1:23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</row>
    <row r="170" s="1" customFormat="1" ht="15.75" customHeight="1" spans="1:23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</row>
    <row r="171" s="1" customFormat="1" ht="15.75" customHeight="1" spans="1:23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</row>
    <row r="172" s="1" customFormat="1" ht="15.75" customHeight="1" spans="1:23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</row>
    <row r="173" s="1" customFormat="1" ht="15.75" customHeight="1" spans="1:23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</row>
    <row r="174" s="1" customFormat="1" ht="15.75" customHeight="1" spans="1:23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</row>
    <row r="175" s="1" customFormat="1" ht="15.75" customHeight="1" spans="1:23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</row>
    <row r="176" s="1" customFormat="1" ht="15.75" customHeight="1" spans="1:23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</row>
    <row r="177" s="1" customFormat="1" ht="15.75" customHeight="1" spans="1:23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</row>
    <row r="178" s="1" customFormat="1" ht="15.75" customHeight="1" spans="1:23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</row>
    <row r="179" s="1" customFormat="1" ht="15.75" customHeight="1" spans="1:23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</row>
    <row r="180" s="1" customFormat="1" ht="15.75" customHeight="1" spans="1:23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</row>
    <row r="181" s="1" customFormat="1" ht="15.75" customHeight="1" spans="1:23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</row>
    <row r="182" s="1" customFormat="1" ht="15.75" customHeight="1" spans="1:23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</row>
    <row r="183" s="1" customFormat="1" ht="15.75" customHeight="1" spans="1:23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</row>
    <row r="184" s="1" customFormat="1" ht="15.75" customHeight="1" spans="1:23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</row>
    <row r="185" s="1" customFormat="1" ht="15.75" customHeight="1" spans="1:23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</row>
    <row r="186" s="1" customFormat="1" ht="15.75" customHeight="1" spans="1:23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</row>
    <row r="187" s="1" customFormat="1" ht="15.75" customHeight="1" spans="1:23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</row>
    <row r="188" s="1" customFormat="1" ht="15.75" customHeight="1" spans="1:23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</row>
    <row r="189" s="1" customFormat="1" ht="15.75" customHeight="1" spans="1:23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</row>
    <row r="190" s="1" customFormat="1" ht="15.75" customHeight="1" spans="1:23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</row>
    <row r="191" s="1" customFormat="1" ht="15.75" customHeight="1" spans="1:23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</row>
    <row r="192" s="1" customFormat="1" ht="15.75" customHeight="1" spans="1:23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</row>
    <row r="193" s="1" customFormat="1" ht="15.75" customHeight="1" spans="1:23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</row>
    <row r="194" s="1" customFormat="1" ht="15.75" customHeight="1" spans="1:23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</row>
    <row r="195" s="1" customFormat="1" ht="15.75" customHeight="1" spans="1:23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</row>
    <row r="196" s="1" customFormat="1" ht="15.75" customHeight="1" spans="1:23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</row>
    <row r="197" s="1" customFormat="1" ht="15.75" customHeight="1" spans="1:23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</row>
    <row r="198" s="1" customFormat="1" ht="15.75" customHeight="1" spans="1:23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</row>
    <row r="199" s="1" customFormat="1" ht="15.75" customHeight="1" spans="1:23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</row>
    <row r="200" s="1" customFormat="1" ht="15.75" customHeight="1" spans="1:23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</row>
    <row r="201" s="1" customFormat="1" ht="15.75" customHeight="1" spans="1:23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</row>
    <row r="202" s="1" customFormat="1" ht="15.75" customHeight="1" spans="1:23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</row>
    <row r="203" s="1" customFormat="1" ht="15.75" customHeight="1" spans="1:23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</row>
    <row r="204" s="1" customFormat="1" ht="15.75" customHeight="1" spans="1:23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</row>
    <row r="205" s="1" customFormat="1" ht="15.75" customHeight="1" spans="1:23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</row>
    <row r="206" s="1" customFormat="1" ht="15.75" customHeight="1" spans="1:23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</row>
    <row r="207" s="1" customFormat="1" ht="15.75" customHeight="1" spans="1:23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</row>
    <row r="208" s="1" customFormat="1" ht="15.75" customHeight="1" spans="1:23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</row>
    <row r="209" s="1" customFormat="1" ht="15.75" customHeight="1" spans="1:23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</row>
    <row r="210" s="1" customFormat="1" ht="15.75" customHeight="1" spans="1:23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</row>
    <row r="211" s="1" customFormat="1" ht="15.75" customHeight="1" spans="1:23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</row>
    <row r="212" s="1" customFormat="1" ht="15.75" customHeight="1" spans="1:23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</row>
    <row r="213" s="1" customFormat="1" ht="15.75" customHeight="1" spans="1:23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</row>
    <row r="214" s="1" customFormat="1" ht="15.75" customHeight="1" spans="1:23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</row>
    <row r="215" s="1" customFormat="1" ht="15.75" customHeight="1" spans="1:23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</row>
    <row r="216" s="1" customFormat="1" ht="15.75" customHeight="1" spans="1:23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</row>
    <row r="217" s="1" customFormat="1" ht="15.75" customHeight="1" spans="1:23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</row>
    <row r="218" s="1" customFormat="1" ht="15.75" customHeight="1" spans="1:23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</row>
    <row r="219" s="1" customFormat="1" ht="15.75" customHeight="1" spans="1:23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</row>
    <row r="220" s="1" customFormat="1" ht="15.75" customHeight="1" spans="1:23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</row>
    <row r="221" s="1" customFormat="1" ht="15.75" customHeight="1" spans="1:23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</row>
    <row r="222" s="1" customFormat="1" ht="15.75" customHeight="1" spans="1:23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</row>
    <row r="223" s="1" customFormat="1" ht="15.75" customHeight="1" spans="1:23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</row>
    <row r="224" s="1" customFormat="1" ht="15.75" customHeight="1" spans="1:23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</row>
    <row r="225" s="1" customFormat="1" ht="15.75" customHeight="1" spans="1:23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</row>
    <row r="226" s="1" customFormat="1" ht="15.75" customHeight="1" spans="1:23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</row>
    <row r="227" s="1" customFormat="1" ht="15.75" customHeight="1" spans="1:23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</row>
    <row r="228" s="1" customFormat="1" ht="15.75" customHeight="1" spans="1:23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</row>
    <row r="229" s="1" customFormat="1" ht="15.75" customHeight="1" spans="1:23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</row>
    <row r="230" s="1" customFormat="1" ht="15.75" customHeight="1" spans="1:23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</row>
    <row r="231" s="1" customFormat="1" ht="15.75" customHeight="1" spans="1:23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</row>
    <row r="232" s="1" customFormat="1" ht="15.75" customHeight="1" spans="1:23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</row>
    <row r="233" s="1" customFormat="1" ht="15.75" customHeight="1" spans="1:23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</row>
    <row r="234" s="1" customFormat="1" ht="15.75" customHeight="1" spans="1:23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</row>
    <row r="235" s="1" customFormat="1" ht="15.75" customHeight="1" spans="1:23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</row>
    <row r="236" s="1" customFormat="1" ht="15.75" customHeight="1" spans="1:23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</row>
    <row r="237" s="1" customFormat="1" ht="15.75" customHeight="1" spans="1:23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</row>
    <row r="238" s="1" customFormat="1" ht="15.75" customHeight="1" spans="1:23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</row>
    <row r="239" s="1" customFormat="1" ht="15.75" customHeight="1" spans="1:23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</row>
    <row r="240" s="1" customFormat="1" ht="15.75" customHeight="1" spans="1:23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</row>
    <row r="241" s="1" customFormat="1" ht="15.75" customHeight="1" spans="1:23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</row>
    <row r="242" s="1" customFormat="1" ht="15.75" customHeight="1" spans="1:23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</row>
    <row r="243" s="1" customFormat="1" ht="15.75" customHeight="1" spans="1:23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</row>
    <row r="244" s="1" customFormat="1" ht="15.75" customHeight="1" spans="1:23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</row>
    <row r="245" s="1" customFormat="1" ht="15.75" customHeight="1" spans="1:23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</row>
    <row r="246" s="1" customFormat="1" ht="15.75" customHeight="1" spans="1:23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</row>
    <row r="247" s="1" customFormat="1" ht="15.75" customHeight="1" spans="1:23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</row>
    <row r="248" s="1" customFormat="1" ht="15.75" customHeight="1" spans="1:23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</row>
    <row r="249" s="1" customFormat="1" ht="15.75" customHeight="1" spans="1:23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</row>
    <row r="250" s="1" customFormat="1" ht="15.75" customHeight="1" spans="1:23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</row>
    <row r="251" s="1" customFormat="1" ht="15.75" customHeight="1" spans="1:23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</row>
    <row r="252" s="1" customFormat="1" ht="15.75" customHeight="1" spans="1:23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</row>
    <row r="253" s="1" customFormat="1" ht="15.75" customHeight="1" spans="1:23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</row>
    <row r="254" s="1" customFormat="1" ht="15.75" customHeight="1" spans="1:23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</row>
    <row r="255" s="1" customFormat="1" ht="15.75" customHeight="1" spans="1:23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</row>
    <row r="256" s="1" customFormat="1" ht="15.75" customHeight="1" spans="1:23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</row>
    <row r="257" s="1" customFormat="1" ht="15.75" customHeight="1" spans="1:23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</row>
    <row r="258" s="1" customFormat="1" ht="15.75" customHeight="1" spans="1:23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</row>
    <row r="259" s="1" customFormat="1" ht="15.75" customHeight="1" spans="1:23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</row>
    <row r="260" s="1" customFormat="1" ht="15.75" customHeight="1" spans="1:23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</row>
    <row r="261" s="1" customFormat="1" ht="15.75" customHeight="1" spans="1:23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</row>
    <row r="262" s="1" customFormat="1" ht="15.75" customHeight="1" spans="1:23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</row>
    <row r="263" s="1" customFormat="1" ht="15.75" customHeight="1" spans="1:23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</row>
    <row r="264" s="1" customFormat="1" ht="15.75" customHeight="1" spans="1:23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</row>
    <row r="265" s="1" customFormat="1" ht="15.75" customHeight="1" spans="1:23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</row>
    <row r="266" s="1" customFormat="1" ht="15.75" customHeight="1" spans="1:23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</row>
    <row r="267" s="1" customFormat="1" ht="15.75" customHeight="1" spans="1:23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</row>
    <row r="268" s="1" customFormat="1" ht="15.75" customHeight="1" spans="1:23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</row>
    <row r="269" s="1" customFormat="1" ht="15.75" customHeight="1" spans="1:23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</row>
    <row r="270" s="1" customFormat="1" ht="15.75" customHeight="1" spans="1:23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</row>
    <row r="271" s="1" customFormat="1" ht="15.75" customHeight="1" spans="1:23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</row>
    <row r="272" s="1" customFormat="1" ht="15.75" customHeight="1" spans="1:23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</row>
    <row r="273" s="1" customFormat="1" ht="15.75" customHeight="1" spans="1:23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</row>
    <row r="274" s="1" customFormat="1" ht="15.75" customHeight="1" spans="1:23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</row>
    <row r="275" s="1" customFormat="1" ht="15.75" customHeight="1" spans="1:23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</row>
    <row r="276" s="1" customFormat="1" ht="15.75" customHeight="1" spans="1:23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</row>
    <row r="277" s="1" customFormat="1" ht="15.75" customHeight="1" spans="1:23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</row>
    <row r="278" s="1" customFormat="1" ht="15.75" customHeight="1" spans="1:23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</row>
    <row r="279" s="1" customFormat="1" ht="15.75" customHeight="1" spans="1:23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</row>
    <row r="280" s="1" customFormat="1" ht="15.75" customHeight="1" spans="1:23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</row>
    <row r="281" s="1" customFormat="1" ht="15.75" customHeight="1" spans="1:23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</row>
    <row r="282" s="1" customFormat="1" ht="15.75" customHeight="1" spans="1:23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</row>
    <row r="283" s="1" customFormat="1" ht="15.75" customHeight="1" spans="1:23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</row>
    <row r="284" s="1" customFormat="1" ht="15.75" customHeight="1" spans="1:23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</row>
    <row r="285" s="1" customFormat="1" ht="15.75" customHeight="1" spans="1:23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</row>
    <row r="286" s="1" customFormat="1" ht="15.75" customHeight="1" spans="1:23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</row>
    <row r="287" s="1" customFormat="1" ht="15.75" customHeight="1" spans="1:23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</row>
    <row r="288" s="1" customFormat="1" ht="15.75" customHeight="1" spans="1:23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</row>
    <row r="289" s="1" customFormat="1" ht="15.75" customHeight="1" spans="1:23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</row>
    <row r="290" s="1" customFormat="1" ht="15.75" customHeight="1" spans="1:23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</row>
    <row r="291" s="1" customFormat="1" ht="15.75" customHeight="1" spans="1:23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</row>
    <row r="292" s="1" customFormat="1" ht="15.75" customHeight="1" spans="1:23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</row>
    <row r="293" s="1" customFormat="1" ht="15.75" customHeight="1" spans="1:23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</row>
    <row r="294" s="1" customFormat="1" ht="15.75" customHeight="1" spans="1:23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</row>
    <row r="295" s="1" customFormat="1" ht="15.75" customHeight="1" spans="1:23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</row>
    <row r="296" s="1" customFormat="1" ht="15.75" customHeight="1" spans="1:23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</row>
    <row r="297" s="1" customFormat="1" ht="15.75" customHeight="1" spans="1:23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</row>
    <row r="298" s="1" customFormat="1" ht="15.75" customHeight="1" spans="1:23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</row>
    <row r="299" s="1" customFormat="1" ht="15.75" customHeight="1" spans="1:23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</row>
    <row r="300" s="1" customFormat="1" ht="15.75" customHeight="1" spans="1:23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</row>
    <row r="301" s="1" customFormat="1" ht="15.75" customHeight="1" spans="1:23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</row>
    <row r="302" s="1" customFormat="1" ht="15.75" customHeight="1" spans="1:23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</row>
    <row r="303" s="1" customFormat="1" ht="15.75" customHeight="1" spans="1:23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</row>
    <row r="304" s="1" customFormat="1" ht="15.75" customHeight="1" spans="1:23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</row>
    <row r="305" s="1" customFormat="1" ht="15.75" customHeight="1" spans="1:23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</row>
    <row r="306" s="1" customFormat="1" ht="15.75" customHeight="1" spans="1:23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</row>
    <row r="307" s="1" customFormat="1" ht="15.75" customHeight="1" spans="1:23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</row>
    <row r="308" s="1" customFormat="1" ht="15.75" customHeight="1" spans="1:23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</row>
    <row r="309" s="1" customFormat="1" ht="15.75" customHeight="1" spans="1:23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</row>
    <row r="310" s="1" customFormat="1" ht="15.75" customHeight="1" spans="1:23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</row>
    <row r="311" s="1" customFormat="1" ht="15.75" customHeight="1" spans="1:23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</row>
    <row r="312" s="1" customFormat="1" ht="15.75" customHeight="1" spans="1:23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</row>
    <row r="313" s="1" customFormat="1" ht="15.75" customHeight="1" spans="1:23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</row>
    <row r="314" s="1" customFormat="1" ht="15.75" customHeight="1" spans="1:23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</row>
    <row r="315" s="1" customFormat="1" ht="15.75" customHeight="1" spans="1:23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</row>
    <row r="316" s="1" customFormat="1" ht="15.75" customHeight="1" spans="1:23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</row>
    <row r="317" s="1" customFormat="1" ht="15.75" customHeight="1" spans="1:23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</row>
    <row r="318" s="1" customFormat="1" ht="15.75" customHeight="1" spans="1:23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</row>
    <row r="319" s="1" customFormat="1" ht="15.75" customHeight="1" spans="1:23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</row>
    <row r="320" s="1" customFormat="1" ht="15.75" customHeight="1" spans="1:23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</row>
    <row r="321" s="1" customFormat="1" ht="15.75" customHeight="1" spans="1:23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</row>
    <row r="322" s="1" customFormat="1" ht="15.75" customHeight="1" spans="1:23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</row>
    <row r="323" s="1" customFormat="1" ht="15.75" customHeight="1" spans="1:23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</row>
    <row r="324" s="1" customFormat="1" ht="15.75" customHeight="1" spans="1:23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</row>
    <row r="325" s="1" customFormat="1" ht="15.75" customHeight="1" spans="1:23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</row>
    <row r="326" s="1" customFormat="1" ht="15.75" customHeight="1" spans="1:23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</row>
    <row r="327" s="1" customFormat="1" ht="15.75" customHeight="1" spans="1:23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</row>
    <row r="328" s="1" customFormat="1" ht="15.75" customHeight="1" spans="1:23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</row>
    <row r="329" s="1" customFormat="1" ht="15.75" customHeight="1" spans="1:23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</row>
    <row r="330" s="1" customFormat="1" ht="15.75" customHeight="1" spans="1:23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</row>
    <row r="331" s="1" customFormat="1" ht="15.75" customHeight="1" spans="1:23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</row>
    <row r="332" s="1" customFormat="1" ht="15.75" customHeight="1" spans="1:23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</row>
    <row r="333" s="1" customFormat="1" ht="15.75" customHeight="1" spans="1:23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</row>
    <row r="334" s="1" customFormat="1" ht="15.75" customHeight="1" spans="1:23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</row>
    <row r="335" s="1" customFormat="1" ht="15.75" customHeight="1" spans="1:23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</row>
    <row r="336" s="1" customFormat="1" ht="15.75" customHeight="1" spans="1:23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</row>
    <row r="337" s="1" customFormat="1" ht="15.75" customHeight="1" spans="1:23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</row>
    <row r="338" s="1" customFormat="1" ht="15.75" customHeight="1" spans="1:23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</row>
    <row r="339" s="1" customFormat="1" ht="15.75" customHeight="1" spans="1:23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</row>
    <row r="340" s="1" customFormat="1" ht="15.75" customHeight="1" spans="1:23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</row>
    <row r="341" s="1" customFormat="1" ht="15.75" customHeight="1" spans="1:23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</row>
    <row r="342" s="1" customFormat="1" ht="15.75" customHeight="1" spans="1:23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</row>
    <row r="343" s="1" customFormat="1" ht="15.75" customHeight="1" spans="1:23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</row>
    <row r="344" s="1" customFormat="1" ht="15.75" customHeight="1" spans="1:23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</row>
    <row r="345" s="1" customFormat="1" ht="15.75" customHeight="1" spans="1:23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</row>
    <row r="346" s="1" customFormat="1" ht="15.75" customHeight="1" spans="1:23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</row>
    <row r="347" s="1" customFormat="1" ht="15.75" customHeight="1" spans="1:23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</row>
    <row r="348" s="1" customFormat="1" ht="15.75" customHeight="1" spans="1:23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</row>
    <row r="349" s="1" customFormat="1" ht="15.75" customHeight="1" spans="1:23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</row>
    <row r="350" s="1" customFormat="1" ht="15.75" customHeight="1" spans="1:23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</row>
    <row r="351" s="1" customFormat="1" ht="15.75" customHeight="1" spans="1:23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</row>
    <row r="352" s="1" customFormat="1" ht="15.75" customHeight="1" spans="1:23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</row>
    <row r="353" s="1" customFormat="1" ht="15.75" customHeight="1" spans="1:23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</row>
    <row r="354" s="1" customFormat="1" ht="15.75" customHeight="1" spans="1:23">
      <c r="A354" s="100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</row>
    <row r="355" s="1" customFormat="1" ht="15.75" customHeight="1" spans="1:23">
      <c r="A355" s="100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</row>
    <row r="356" s="1" customFormat="1" ht="15.75" customHeight="1" spans="1:23">
      <c r="A356" s="100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</row>
    <row r="357" s="1" customFormat="1" ht="15.75" customHeight="1" spans="1:23">
      <c r="A357" s="100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</row>
    <row r="358" s="1" customFormat="1" ht="15.75" customHeight="1" spans="1:23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</row>
    <row r="359" s="1" customFormat="1" ht="15.75" customHeight="1" spans="1:23">
      <c r="A359" s="100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</row>
    <row r="360" s="1" customFormat="1" ht="15.75" customHeight="1" spans="1:23">
      <c r="A360" s="100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</row>
    <row r="361" s="1" customFormat="1" ht="15.75" customHeight="1" spans="1:23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</row>
    <row r="362" s="1" customFormat="1" ht="15.75" customHeight="1" spans="1:23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</row>
    <row r="363" s="1" customFormat="1" ht="15.75" customHeight="1" spans="1:23">
      <c r="A363" s="100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</row>
    <row r="364" s="1" customFormat="1" ht="15.75" customHeight="1" spans="1:23">
      <c r="A364" s="100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</row>
    <row r="365" s="1" customFormat="1" ht="15.75" customHeight="1" spans="1:23">
      <c r="A365" s="100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</row>
    <row r="366" s="1" customFormat="1" ht="15.75" customHeight="1" spans="1:23">
      <c r="A366" s="100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</row>
    <row r="367" s="1" customFormat="1" ht="15.75" customHeight="1" spans="1:23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</row>
    <row r="368" s="1" customFormat="1" ht="15.75" customHeight="1" spans="1:23">
      <c r="A368" s="100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</row>
    <row r="369" s="1" customFormat="1" ht="15.75" customHeight="1" spans="1:23">
      <c r="A369" s="100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</row>
    <row r="370" s="1" customFormat="1" ht="15.75" customHeight="1" spans="1:23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</row>
    <row r="371" s="1" customFormat="1" ht="15.75" customHeight="1" spans="1:23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</row>
    <row r="372" s="1" customFormat="1" ht="15.75" customHeight="1" spans="1:23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</row>
    <row r="373" s="1" customFormat="1" ht="15.75" customHeight="1" spans="1:23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</row>
    <row r="374" s="1" customFormat="1" ht="15.75" customHeight="1" spans="1:23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</row>
    <row r="375" s="1" customFormat="1" ht="15.75" customHeight="1" spans="1:23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</row>
    <row r="376" s="1" customFormat="1" ht="15.75" customHeight="1" spans="1:23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</row>
    <row r="377" s="1" customFormat="1" ht="15.75" customHeight="1" spans="1:23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</row>
    <row r="378" s="1" customFormat="1" ht="15.75" customHeight="1" spans="1:23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</row>
    <row r="379" s="1" customFormat="1" ht="15.75" customHeight="1" spans="1:23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</row>
    <row r="380" s="1" customFormat="1" ht="15.75" customHeight="1" spans="1:23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</row>
    <row r="381" s="1" customFormat="1" ht="15.75" customHeight="1" spans="1:23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</row>
    <row r="382" s="1" customFormat="1" ht="15.75" customHeight="1" spans="1:23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</row>
    <row r="383" s="1" customFormat="1" ht="15.75" customHeight="1" spans="1:23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</row>
    <row r="384" s="1" customFormat="1" ht="15.75" customHeight="1" spans="1:23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</row>
    <row r="385" s="1" customFormat="1" ht="15.75" customHeight="1" spans="1:23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</row>
    <row r="386" s="1" customFormat="1" ht="15.75" customHeight="1" spans="1:23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</row>
    <row r="387" s="1" customFormat="1" ht="15.75" customHeight="1" spans="1:23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</row>
    <row r="388" s="1" customFormat="1" ht="15.75" customHeight="1" spans="1:23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</row>
    <row r="389" s="1" customFormat="1" ht="15.75" customHeight="1" spans="1:23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</row>
    <row r="390" s="1" customFormat="1" ht="15.75" customHeight="1" spans="1:23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</row>
    <row r="391" s="1" customFormat="1" ht="15.75" customHeight="1" spans="1:23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</row>
    <row r="392" s="1" customFormat="1" ht="15.75" customHeight="1" spans="1:23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</row>
    <row r="393" s="1" customFormat="1" ht="15.75" customHeight="1" spans="1:23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</row>
    <row r="394" s="1" customFormat="1" ht="15.75" customHeight="1" spans="1:23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</row>
    <row r="395" s="1" customFormat="1" ht="15.75" customHeight="1" spans="1:23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</row>
    <row r="396" s="1" customFormat="1" ht="15.75" customHeight="1" spans="1:23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</row>
    <row r="397" s="1" customFormat="1" ht="15.75" customHeight="1" spans="1:23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</row>
    <row r="398" s="1" customFormat="1" ht="15.75" customHeight="1" spans="1:23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</row>
    <row r="399" s="1" customFormat="1" ht="15.75" customHeight="1" spans="1:23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</row>
    <row r="400" s="1" customFormat="1" ht="15.75" customHeight="1" spans="1:23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</row>
    <row r="401" s="1" customFormat="1" ht="15.75" customHeight="1" spans="1:23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</row>
    <row r="402" s="1" customFormat="1" ht="15.75" customHeight="1" spans="1:23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</row>
    <row r="403" s="1" customFormat="1" ht="15.75" customHeight="1" spans="1:23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</row>
    <row r="404" s="1" customFormat="1" ht="15.75" customHeight="1" spans="1:23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</row>
    <row r="405" s="1" customFormat="1" ht="15.75" customHeight="1" spans="1:23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</row>
    <row r="406" s="1" customFormat="1" ht="15.75" customHeight="1" spans="1:23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</row>
    <row r="407" s="1" customFormat="1" ht="15.75" customHeight="1" spans="1:23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</row>
    <row r="408" s="1" customFormat="1" ht="15.75" customHeight="1" spans="1:23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</row>
    <row r="409" s="1" customFormat="1" ht="15.75" customHeight="1" spans="1:23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</row>
    <row r="410" s="1" customFormat="1" ht="15.75" customHeight="1" spans="1:23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</row>
    <row r="411" s="1" customFormat="1" ht="15.75" customHeight="1" spans="1:23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</row>
    <row r="412" s="1" customFormat="1" ht="15.75" customHeight="1" spans="1:23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</row>
    <row r="413" s="1" customFormat="1" ht="15.75" customHeight="1" spans="1:23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</row>
    <row r="414" s="1" customFormat="1" ht="15.75" customHeight="1" spans="1:23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</row>
    <row r="415" s="1" customFormat="1" ht="15.75" customHeight="1" spans="1:23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</row>
    <row r="416" s="1" customFormat="1" ht="15.75" customHeight="1" spans="1:23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</row>
    <row r="417" s="1" customFormat="1" ht="15.75" customHeight="1" spans="1:23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</row>
    <row r="418" s="1" customFormat="1" ht="15.75" customHeight="1" spans="1:23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</row>
    <row r="419" s="1" customFormat="1" ht="15.75" customHeight="1" spans="1:23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</row>
    <row r="420" s="1" customFormat="1" ht="15.75" customHeight="1" spans="1:23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</row>
    <row r="421" s="1" customFormat="1" ht="15.75" customHeight="1" spans="1:23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</row>
    <row r="422" s="1" customFormat="1" ht="15.75" customHeight="1" spans="1:23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</row>
    <row r="423" s="1" customFormat="1" ht="15.75" customHeight="1" spans="1:23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</row>
    <row r="424" s="1" customFormat="1" ht="15.75" customHeight="1" spans="1:23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</row>
    <row r="425" s="1" customFormat="1" ht="15.75" customHeight="1" spans="1:23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</row>
    <row r="426" s="1" customFormat="1" ht="15.75" customHeight="1" spans="1:23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</row>
    <row r="427" s="1" customFormat="1" ht="15.75" customHeight="1" spans="1:23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</row>
    <row r="428" s="1" customFormat="1" ht="15.75" customHeight="1" spans="1:23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</row>
    <row r="429" s="1" customFormat="1" ht="15.75" customHeight="1" spans="1:23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</row>
    <row r="430" s="1" customFormat="1" ht="15.75" customHeight="1" spans="1:23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</row>
    <row r="431" s="1" customFormat="1" ht="15.75" customHeight="1" spans="1:23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</row>
    <row r="432" s="1" customFormat="1" ht="15.75" customHeight="1" spans="1:23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</row>
    <row r="433" s="1" customFormat="1" ht="15.75" customHeight="1" spans="1:23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</row>
    <row r="434" s="1" customFormat="1" ht="15.75" customHeight="1" spans="1:23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</row>
    <row r="435" s="1" customFormat="1" ht="15.75" customHeight="1" spans="1:23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</row>
    <row r="436" s="1" customFormat="1" ht="15.75" customHeight="1" spans="1:23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</row>
    <row r="437" s="1" customFormat="1" ht="15.75" customHeight="1" spans="1:23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</row>
    <row r="438" s="1" customFormat="1" ht="15.75" customHeight="1" spans="1:23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</row>
    <row r="439" s="1" customFormat="1" ht="15.75" customHeight="1" spans="1:23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</row>
    <row r="440" s="1" customFormat="1" ht="15.75" customHeight="1" spans="1:23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</row>
    <row r="441" s="1" customFormat="1" ht="15.75" customHeight="1" spans="1:23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</row>
    <row r="442" s="1" customFormat="1" ht="15.75" customHeight="1" spans="1:23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</row>
    <row r="443" s="1" customFormat="1" ht="15.75" customHeight="1" spans="1:23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</row>
    <row r="444" s="1" customFormat="1" ht="15.75" customHeight="1" spans="1:23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</row>
    <row r="445" s="1" customFormat="1" ht="15.75" customHeight="1" spans="1:23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</row>
    <row r="446" s="1" customFormat="1" ht="15.75" customHeight="1" spans="1:23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</row>
    <row r="447" s="1" customFormat="1" ht="15.75" customHeight="1" spans="1:23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</row>
    <row r="448" s="1" customFormat="1" ht="15.75" customHeight="1" spans="1:23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</row>
    <row r="449" s="1" customFormat="1" ht="15.75" customHeight="1" spans="1:23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</row>
    <row r="450" s="1" customFormat="1" ht="15.75" customHeight="1" spans="1:23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</row>
    <row r="451" s="1" customFormat="1" ht="15.75" customHeight="1" spans="1:23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</row>
    <row r="452" s="1" customFormat="1" ht="15.75" customHeight="1" spans="1:23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</row>
    <row r="453" s="1" customFormat="1" ht="15.75" customHeight="1" spans="1:23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</row>
    <row r="454" s="1" customFormat="1" ht="15.75" customHeight="1" spans="1:23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</row>
    <row r="455" s="1" customFormat="1" ht="15.75" customHeight="1" spans="1:23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</row>
    <row r="456" s="1" customFormat="1" ht="15.75" customHeight="1" spans="1:23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</row>
    <row r="457" s="1" customFormat="1" ht="15.75" customHeight="1" spans="1:23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</row>
    <row r="458" s="1" customFormat="1" ht="15.75" customHeight="1" spans="1:23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</row>
    <row r="459" s="1" customFormat="1" ht="15.75" customHeight="1" spans="1:23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</row>
    <row r="460" s="1" customFormat="1" ht="15.75" customHeight="1" spans="1:23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</row>
    <row r="461" s="1" customFormat="1" ht="15.75" customHeight="1" spans="1:23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</row>
    <row r="462" s="1" customFormat="1" ht="15.75" customHeight="1" spans="1:23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</row>
    <row r="463" s="1" customFormat="1" ht="15.75" customHeight="1" spans="1:23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</row>
    <row r="464" s="1" customFormat="1" ht="15.75" customHeight="1" spans="1:23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</row>
    <row r="465" s="1" customFormat="1" ht="15.75" customHeight="1" spans="1:23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</row>
    <row r="466" s="1" customFormat="1" ht="15.75" customHeight="1" spans="1:23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</row>
    <row r="467" s="1" customFormat="1" ht="15.75" customHeight="1" spans="1:23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</row>
    <row r="468" s="1" customFormat="1" ht="15.75" customHeight="1" spans="1:23">
      <c r="A468" s="100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</row>
    <row r="469" s="1" customFormat="1" ht="15.75" customHeight="1" spans="1:23">
      <c r="A469" s="100"/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</row>
    <row r="470" s="1" customFormat="1" ht="15.75" customHeight="1" spans="1:23">
      <c r="A470" s="100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</row>
    <row r="471" s="1" customFormat="1" ht="15.75" customHeight="1" spans="1:23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</row>
    <row r="472" s="1" customFormat="1" ht="15.75" customHeight="1" spans="1:23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</row>
    <row r="473" s="1" customFormat="1" ht="15.75" customHeight="1" spans="1:23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</row>
    <row r="474" s="1" customFormat="1" ht="15.75" customHeight="1" spans="1:23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</row>
    <row r="475" s="1" customFormat="1" ht="15.75" customHeight="1" spans="1:23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</row>
    <row r="476" s="1" customFormat="1" ht="15.75" customHeight="1" spans="1:23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</row>
    <row r="477" s="1" customFormat="1" ht="15.75" customHeight="1" spans="1:23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</row>
    <row r="478" s="1" customFormat="1" ht="15.75" customHeight="1" spans="1:23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</row>
    <row r="479" s="1" customFormat="1" ht="15.75" customHeight="1" spans="1:23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</row>
    <row r="480" s="1" customFormat="1" ht="15.75" customHeight="1" spans="1:23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</row>
    <row r="481" s="1" customFormat="1" ht="15.75" customHeight="1" spans="1:23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</row>
    <row r="482" s="1" customFormat="1" ht="15.75" customHeight="1" spans="1:23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</row>
    <row r="483" s="1" customFormat="1" ht="15.75" customHeight="1" spans="1:23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</row>
    <row r="484" s="1" customFormat="1" ht="15.75" customHeight="1" spans="1:23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</row>
    <row r="485" s="1" customFormat="1" ht="15.75" customHeight="1" spans="1:23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</row>
    <row r="486" s="1" customFormat="1" ht="15.75" customHeight="1" spans="1:23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</row>
    <row r="487" s="1" customFormat="1" ht="15.75" customHeight="1" spans="1:23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</row>
    <row r="488" s="1" customFormat="1" ht="15.75" customHeight="1" spans="1:23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</row>
    <row r="489" s="1" customFormat="1" ht="15.75" customHeight="1" spans="1:23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</row>
    <row r="490" s="1" customFormat="1" ht="15.75" customHeight="1" spans="1:23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</row>
    <row r="491" s="1" customFormat="1" ht="15.75" customHeight="1" spans="1:23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</row>
    <row r="492" s="1" customFormat="1" ht="15.75" customHeight="1" spans="1:23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</row>
    <row r="493" s="1" customFormat="1" ht="15.75" customHeight="1" spans="1:23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</row>
    <row r="494" s="1" customFormat="1" ht="15.75" customHeight="1" spans="1:23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</row>
    <row r="495" s="1" customFormat="1" ht="15.75" customHeight="1" spans="1:23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</row>
    <row r="496" s="1" customFormat="1" ht="15.75" customHeight="1" spans="1:23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</row>
    <row r="497" s="1" customFormat="1" ht="15.75" customHeight="1" spans="1:23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</row>
    <row r="498" s="1" customFormat="1" ht="15.75" customHeight="1" spans="1:23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</row>
    <row r="499" s="1" customFormat="1" ht="15.75" customHeight="1" spans="1:23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</row>
    <row r="500" s="1" customFormat="1" ht="15.75" customHeight="1" spans="1:23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</row>
    <row r="501" s="1" customFormat="1" ht="15.75" customHeight="1" spans="1:23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</row>
    <row r="502" s="1" customFormat="1" ht="15.75" customHeight="1" spans="1:23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</row>
    <row r="503" s="1" customFormat="1" ht="15.75" customHeight="1" spans="1:23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</row>
    <row r="504" s="1" customFormat="1" ht="15.75" customHeight="1" spans="1:23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</row>
    <row r="505" s="1" customFormat="1" ht="15.75" customHeight="1" spans="1:23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</row>
    <row r="506" s="1" customFormat="1" ht="15.75" customHeight="1" spans="1:23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</row>
    <row r="507" s="1" customFormat="1" ht="15.75" customHeight="1" spans="1:23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</row>
    <row r="508" s="1" customFormat="1" ht="15.75" customHeight="1" spans="1:23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</row>
    <row r="509" s="1" customFormat="1" ht="15.75" customHeight="1" spans="1:23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</row>
    <row r="510" s="1" customFormat="1" ht="15.75" customHeight="1" spans="1:23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</row>
    <row r="511" s="1" customFormat="1" ht="15.75" customHeight="1" spans="1:23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</row>
    <row r="512" s="1" customFormat="1" ht="15.75" customHeight="1" spans="1:23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</row>
    <row r="513" s="1" customFormat="1" ht="15.75" customHeight="1" spans="1:23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</row>
    <row r="514" s="1" customFormat="1" ht="15.75" customHeight="1" spans="1:23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</row>
    <row r="515" s="1" customFormat="1" ht="15.75" customHeight="1" spans="1:23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</row>
    <row r="516" s="1" customFormat="1" ht="15.75" customHeight="1" spans="1:23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</row>
    <row r="517" s="1" customFormat="1" ht="15.75" customHeight="1" spans="1:23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</row>
    <row r="518" s="1" customFormat="1" ht="15.75" customHeight="1" spans="1:23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</row>
    <row r="519" s="1" customFormat="1" ht="15.75" customHeight="1" spans="1:23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</row>
    <row r="520" s="1" customFormat="1" ht="15.75" customHeight="1" spans="1:23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</row>
    <row r="521" s="1" customFormat="1" ht="15.75" customHeight="1" spans="1:23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</row>
    <row r="522" s="1" customFormat="1" ht="15.75" customHeight="1" spans="1:23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</row>
    <row r="523" s="1" customFormat="1" ht="15.75" customHeight="1" spans="1:23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</row>
    <row r="524" s="1" customFormat="1" ht="15.75" customHeight="1" spans="1:23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</row>
    <row r="525" s="1" customFormat="1" ht="15.75" customHeight="1" spans="1:23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</row>
    <row r="526" s="1" customFormat="1" ht="15.75" customHeight="1" spans="1:23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</row>
    <row r="527" s="1" customFormat="1" ht="15.75" customHeight="1" spans="1:23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</row>
    <row r="528" s="1" customFormat="1" ht="15.75" customHeight="1" spans="1:23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</row>
    <row r="529" s="1" customFormat="1" ht="15.75" customHeight="1" spans="1:23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</row>
    <row r="530" s="1" customFormat="1" ht="15.75" customHeight="1" spans="1:23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</row>
    <row r="531" s="1" customFormat="1" ht="15.75" customHeight="1" spans="1:23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</row>
    <row r="532" s="1" customFormat="1" ht="15.75" customHeight="1" spans="1:23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</row>
    <row r="533" s="1" customFormat="1" ht="15.75" customHeight="1" spans="1:23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</row>
    <row r="534" s="1" customFormat="1" ht="15.75" customHeight="1" spans="1:23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</row>
    <row r="535" s="1" customFormat="1" ht="15.75" customHeight="1" spans="1:23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</row>
    <row r="536" s="1" customFormat="1" ht="15.75" customHeight="1" spans="1:23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</row>
    <row r="537" s="1" customFormat="1" ht="15.75" customHeight="1" spans="1:23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</row>
    <row r="538" s="1" customFormat="1" ht="15.75" customHeight="1" spans="1:23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</row>
    <row r="539" s="1" customFormat="1" ht="15.75" customHeight="1" spans="1:23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</row>
    <row r="540" s="1" customFormat="1" ht="15.75" customHeight="1" spans="1:23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</row>
    <row r="541" s="1" customFormat="1" ht="15.75" customHeight="1" spans="1:23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</row>
    <row r="542" s="1" customFormat="1" ht="15.75" customHeight="1" spans="1:23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</row>
    <row r="543" s="1" customFormat="1" ht="15.75" customHeight="1" spans="1:23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</row>
    <row r="544" s="1" customFormat="1" ht="15.75" customHeight="1" spans="1:23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</row>
    <row r="545" s="1" customFormat="1" ht="15.75" customHeight="1" spans="1:23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</row>
    <row r="546" s="1" customFormat="1" ht="15.75" customHeight="1" spans="1:23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</row>
    <row r="547" s="1" customFormat="1" ht="15.75" customHeight="1" spans="1:23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</row>
    <row r="548" s="1" customFormat="1" ht="15.75" customHeight="1" spans="1:23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</row>
    <row r="549" s="1" customFormat="1" ht="15.75" customHeight="1" spans="1:23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</row>
    <row r="550" s="1" customFormat="1" ht="15.75" customHeight="1" spans="1:23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</row>
    <row r="551" s="1" customFormat="1" ht="15.75" customHeight="1" spans="1:23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</row>
    <row r="552" s="1" customFormat="1" ht="15.75" customHeight="1" spans="1:23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</row>
    <row r="553" s="1" customFormat="1" ht="15.75" customHeight="1" spans="1:23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</row>
    <row r="554" s="1" customFormat="1" ht="15.75" customHeight="1" spans="1:23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</row>
    <row r="555" s="1" customFormat="1" ht="15.75" customHeight="1" spans="1:23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</row>
    <row r="556" s="1" customFormat="1" ht="15.75" customHeight="1" spans="1:23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</row>
    <row r="557" s="1" customFormat="1" ht="15.75" customHeight="1" spans="1:23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</row>
    <row r="558" s="1" customFormat="1" ht="15.75" customHeight="1" spans="1:23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</row>
    <row r="559" s="1" customFormat="1" ht="15.75" customHeight="1" spans="1:23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</row>
    <row r="560" s="1" customFormat="1" ht="15.75" customHeight="1" spans="1:23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</row>
    <row r="561" s="1" customFormat="1" ht="15.75" customHeight="1" spans="1:23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</row>
    <row r="562" s="1" customFormat="1" ht="15.75" customHeight="1" spans="1:23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</row>
    <row r="563" s="1" customFormat="1" ht="15.75" customHeight="1" spans="1:23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</row>
    <row r="564" s="1" customFormat="1" ht="15.75" customHeight="1" spans="1:23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</row>
    <row r="565" s="1" customFormat="1" ht="15.75" customHeight="1" spans="1:23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</row>
    <row r="566" s="1" customFormat="1" ht="15.75" customHeight="1" spans="1:23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</row>
    <row r="567" s="1" customFormat="1" ht="15.75" customHeight="1" spans="1:23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</row>
    <row r="568" s="1" customFormat="1" ht="15.75" customHeight="1" spans="1:23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</row>
    <row r="569" s="1" customFormat="1" ht="15.75" customHeight="1" spans="1:23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</row>
    <row r="570" s="1" customFormat="1" ht="15.75" customHeight="1" spans="1:23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</row>
    <row r="571" s="1" customFormat="1" ht="15.75" customHeight="1" spans="1:23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</row>
    <row r="572" s="1" customFormat="1" ht="15.75" customHeight="1" spans="1:23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</row>
    <row r="573" s="1" customFormat="1" ht="15.75" customHeight="1" spans="1:23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</row>
    <row r="574" s="1" customFormat="1" ht="15.75" customHeight="1" spans="1:23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</row>
    <row r="575" s="1" customFormat="1" ht="15.75" customHeight="1" spans="1:23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</row>
    <row r="576" s="1" customFormat="1" ht="15.75" customHeight="1" spans="1:23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</row>
    <row r="577" s="1" customFormat="1" ht="15.75" customHeight="1" spans="1:23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</row>
    <row r="578" s="1" customFormat="1" ht="15.75" customHeight="1" spans="1:23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</row>
    <row r="579" s="1" customFormat="1" ht="15.75" customHeight="1" spans="1:23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</row>
    <row r="580" s="1" customFormat="1" ht="15.75" customHeight="1" spans="1:23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</row>
    <row r="581" s="1" customFormat="1" ht="15.75" customHeight="1" spans="1:23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</row>
    <row r="582" s="1" customFormat="1" ht="15.75" customHeight="1" spans="1:23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</row>
    <row r="583" s="1" customFormat="1" ht="15.75" customHeight="1" spans="1:23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</row>
    <row r="584" s="1" customFormat="1" ht="15.75" customHeight="1" spans="1:23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</row>
    <row r="585" s="1" customFormat="1" ht="15.75" customHeight="1" spans="1:23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</row>
    <row r="586" s="1" customFormat="1" ht="15.75" customHeight="1" spans="1:23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</row>
    <row r="587" s="1" customFormat="1" ht="15.75" customHeight="1" spans="1:23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</row>
    <row r="588" s="1" customFormat="1" ht="15.75" customHeight="1" spans="1:23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</row>
    <row r="589" s="1" customFormat="1" ht="15.75" customHeight="1" spans="1:23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</row>
    <row r="590" s="1" customFormat="1" ht="15.75" customHeight="1" spans="1:23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</row>
    <row r="591" s="1" customFormat="1" ht="15.75" customHeight="1" spans="1:23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</row>
    <row r="592" s="1" customFormat="1" ht="15.75" customHeight="1" spans="1:23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</row>
    <row r="593" s="1" customFormat="1" ht="15.75" customHeight="1" spans="1:23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</row>
    <row r="594" s="1" customFormat="1" ht="15.75" customHeight="1" spans="1:23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</row>
    <row r="595" s="1" customFormat="1" ht="15.75" customHeight="1" spans="1:23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</row>
    <row r="596" s="1" customFormat="1" ht="15.75" customHeight="1" spans="1:23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</row>
    <row r="597" s="1" customFormat="1" ht="15.75" customHeight="1" spans="1:23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</row>
    <row r="598" s="1" customFormat="1" ht="15.75" customHeight="1" spans="1:23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</row>
    <row r="599" s="1" customFormat="1" ht="15.75" customHeight="1" spans="1:23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</row>
    <row r="600" s="1" customFormat="1" ht="15.75" customHeight="1" spans="1:23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</row>
    <row r="601" s="1" customFormat="1" ht="15.75" customHeight="1" spans="1:23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</row>
    <row r="602" s="1" customFormat="1" ht="15.75" customHeight="1" spans="1:23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</row>
    <row r="603" s="1" customFormat="1" ht="15.75" customHeight="1" spans="1:23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</row>
    <row r="604" s="1" customFormat="1" ht="15.75" customHeight="1" spans="1:23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</row>
    <row r="605" s="1" customFormat="1" ht="15.75" customHeight="1" spans="1:23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</row>
    <row r="606" s="1" customFormat="1" ht="15.75" customHeight="1" spans="1:23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</row>
    <row r="607" s="1" customFormat="1" ht="15.75" customHeight="1" spans="1:23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</row>
    <row r="608" s="1" customFormat="1" ht="15.75" customHeight="1" spans="1:23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</row>
    <row r="609" s="1" customFormat="1" ht="15.75" customHeight="1" spans="1:23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</row>
    <row r="610" s="1" customFormat="1" ht="15.75" customHeight="1" spans="1:23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</row>
    <row r="611" s="1" customFormat="1" ht="15.75" customHeight="1" spans="1:23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</row>
    <row r="612" s="1" customFormat="1" ht="15.75" customHeight="1" spans="1:23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</row>
    <row r="613" s="1" customFormat="1" ht="15.75" customHeight="1" spans="1:23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</row>
    <row r="614" s="1" customFormat="1" ht="15.75" customHeight="1" spans="1:23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</row>
    <row r="615" s="1" customFormat="1" ht="15.75" customHeight="1" spans="1:23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</row>
    <row r="616" s="1" customFormat="1" ht="15.75" customHeight="1" spans="1:23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</row>
    <row r="617" s="1" customFormat="1" ht="15.75" customHeight="1" spans="1:23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</row>
    <row r="618" s="1" customFormat="1" ht="15.75" customHeight="1" spans="1:23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</row>
    <row r="619" s="1" customFormat="1" ht="15.75" customHeight="1" spans="1:23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</row>
    <row r="620" s="1" customFormat="1" ht="15.75" customHeight="1" spans="1:23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</row>
    <row r="621" s="1" customFormat="1" ht="15.75" customHeight="1" spans="1:23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</row>
    <row r="622" s="1" customFormat="1" ht="15.75" customHeight="1" spans="1:23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</row>
    <row r="623" s="1" customFormat="1" ht="15.75" customHeight="1" spans="1:23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</row>
    <row r="624" s="1" customFormat="1" ht="15.75" customHeight="1" spans="1:23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</row>
    <row r="625" s="1" customFormat="1" ht="15.75" customHeight="1" spans="1:23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</row>
    <row r="626" s="1" customFormat="1" ht="15.75" customHeight="1" spans="1:23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</row>
    <row r="627" s="1" customFormat="1" ht="15.75" customHeight="1" spans="1:23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</row>
    <row r="628" s="1" customFormat="1" ht="15.75" customHeight="1" spans="1:23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</row>
    <row r="629" s="1" customFormat="1" ht="15.75" customHeight="1" spans="1:23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</row>
    <row r="630" s="1" customFormat="1" ht="15.75" customHeight="1" spans="1:23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</row>
    <row r="631" s="1" customFormat="1" ht="15.75" customHeight="1" spans="1:23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</row>
    <row r="632" s="1" customFormat="1" ht="15.75" customHeight="1" spans="1:23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</row>
    <row r="633" s="1" customFormat="1" ht="15.75" customHeight="1" spans="1:23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</row>
    <row r="634" s="1" customFormat="1" ht="15.75" customHeight="1" spans="1:23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</row>
    <row r="635" s="1" customFormat="1" ht="15.75" customHeight="1" spans="1:23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</row>
    <row r="636" s="1" customFormat="1" ht="15.75" customHeight="1" spans="1:23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</row>
    <row r="637" s="1" customFormat="1" ht="15.75" customHeight="1" spans="1:23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</row>
    <row r="638" s="1" customFormat="1" ht="15.75" customHeight="1" spans="1:23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</row>
    <row r="639" s="1" customFormat="1" ht="15.75" customHeight="1" spans="1:23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</row>
    <row r="640" s="1" customFormat="1" ht="15.75" customHeight="1" spans="1:23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</row>
    <row r="641" s="1" customFormat="1" ht="15.75" customHeight="1" spans="1:23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</row>
    <row r="642" s="1" customFormat="1" ht="15.75" customHeight="1" spans="1:23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</row>
    <row r="643" s="1" customFormat="1" ht="15.75" customHeight="1" spans="1:23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</row>
    <row r="644" s="1" customFormat="1" ht="15.75" customHeight="1" spans="1:23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</row>
    <row r="645" s="1" customFormat="1" ht="15.75" customHeight="1" spans="1:23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</row>
    <row r="646" s="1" customFormat="1" ht="15.75" customHeight="1" spans="1:23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</row>
    <row r="647" s="1" customFormat="1" ht="15.75" customHeight="1" spans="1:23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</row>
    <row r="648" s="1" customFormat="1" ht="15.75" customHeight="1" spans="1:23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</row>
    <row r="649" s="1" customFormat="1" ht="15.75" customHeight="1" spans="1:23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</row>
    <row r="650" s="1" customFormat="1" ht="15.75" customHeight="1" spans="1:23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</row>
    <row r="651" s="1" customFormat="1" ht="15.75" customHeight="1" spans="1:23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</row>
    <row r="652" s="1" customFormat="1" ht="15.75" customHeight="1" spans="1:23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</row>
    <row r="653" s="1" customFormat="1" ht="15.75" customHeight="1" spans="1:23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</row>
    <row r="654" s="1" customFormat="1" ht="15.75" customHeight="1" spans="1:23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</row>
    <row r="655" s="1" customFormat="1" ht="15.75" customHeight="1" spans="1:23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</row>
    <row r="656" s="1" customFormat="1" ht="15.75" customHeight="1" spans="1:23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</row>
    <row r="657" s="1" customFormat="1" ht="15.75" customHeight="1" spans="1:23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</row>
    <row r="658" s="1" customFormat="1" ht="15.75" customHeight="1" spans="1:23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</row>
    <row r="659" s="1" customFormat="1" ht="15.75" customHeight="1" spans="1:23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</row>
    <row r="660" s="1" customFormat="1" ht="15.75" customHeight="1" spans="1:23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</row>
    <row r="661" s="1" customFormat="1" ht="15.75" customHeight="1" spans="1:23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</row>
    <row r="662" s="1" customFormat="1" ht="15.75" customHeight="1" spans="1:23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</row>
    <row r="663" s="1" customFormat="1" ht="15.75" customHeight="1" spans="1:23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</row>
    <row r="664" s="1" customFormat="1" ht="15.75" customHeight="1" spans="1:23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</row>
    <row r="665" s="1" customFormat="1" ht="15.75" customHeight="1" spans="1:23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</row>
    <row r="666" s="1" customFormat="1" ht="15.75" customHeight="1" spans="1:23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</row>
    <row r="667" s="1" customFormat="1" ht="15.75" customHeight="1" spans="1:23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</row>
    <row r="668" s="1" customFormat="1" ht="15.75" customHeight="1" spans="1:23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</row>
    <row r="669" s="1" customFormat="1" ht="15.75" customHeight="1" spans="1:23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</row>
    <row r="670" s="1" customFormat="1" ht="15.75" customHeight="1" spans="1:23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</row>
    <row r="671" s="1" customFormat="1" ht="15.75" customHeight="1" spans="1:23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</row>
    <row r="672" s="1" customFormat="1" ht="15.75" customHeight="1" spans="1:23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</row>
    <row r="673" s="1" customFormat="1" ht="15.75" customHeight="1" spans="1:23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</row>
    <row r="674" s="1" customFormat="1" ht="15.75" customHeight="1" spans="1:23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</row>
    <row r="675" s="1" customFormat="1" ht="15.75" customHeight="1" spans="1:23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</row>
    <row r="676" s="1" customFormat="1" ht="15.75" customHeight="1" spans="1:23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</row>
    <row r="677" s="1" customFormat="1" ht="15.75" customHeight="1" spans="1:23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</row>
    <row r="678" s="1" customFormat="1" ht="15.75" customHeight="1" spans="1:23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</row>
    <row r="679" s="1" customFormat="1" ht="15.75" customHeight="1" spans="1:23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</row>
    <row r="680" s="1" customFormat="1" ht="15.75" customHeight="1" spans="1:23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</row>
    <row r="681" s="1" customFormat="1" ht="15.75" customHeight="1" spans="1:23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</row>
    <row r="682" s="1" customFormat="1" ht="15.75" customHeight="1" spans="1:23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</row>
    <row r="683" s="1" customFormat="1" ht="15.75" customHeight="1" spans="1:23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</row>
    <row r="684" s="1" customFormat="1" ht="15.75" customHeight="1" spans="1:23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</row>
    <row r="685" s="1" customFormat="1" ht="15.75" customHeight="1" spans="1:23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</row>
    <row r="686" s="1" customFormat="1" ht="15.75" customHeight="1" spans="1:23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</row>
    <row r="687" s="1" customFormat="1" ht="15.75" customHeight="1" spans="1:23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</row>
    <row r="688" s="1" customFormat="1" ht="15.75" customHeight="1" spans="1:23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</row>
    <row r="689" s="1" customFormat="1" ht="15.75" customHeight="1" spans="1:23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</row>
    <row r="690" s="1" customFormat="1" ht="15.75" customHeight="1" spans="1:23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</row>
    <row r="691" s="1" customFormat="1" ht="15.75" customHeight="1" spans="1:23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</row>
    <row r="692" s="1" customFormat="1" ht="15.75" customHeight="1" spans="1:23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</row>
    <row r="693" s="1" customFormat="1" ht="15.75" customHeight="1" spans="1:23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</row>
    <row r="694" s="1" customFormat="1" ht="15.75" customHeight="1" spans="1:23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</row>
    <row r="695" s="1" customFormat="1" ht="15.75" customHeight="1" spans="1:23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</row>
    <row r="696" s="1" customFormat="1" ht="15.75" customHeight="1" spans="1:23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</row>
    <row r="697" s="1" customFormat="1" ht="15.75" customHeight="1" spans="1:23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</row>
    <row r="698" s="1" customFormat="1" ht="15.75" customHeight="1" spans="1:23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</row>
    <row r="699" s="1" customFormat="1" ht="15.75" customHeight="1" spans="1:23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</row>
    <row r="700" s="1" customFormat="1" ht="15.75" customHeight="1" spans="1:23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</row>
    <row r="701" s="1" customFormat="1" ht="15.75" customHeight="1" spans="1:23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</row>
    <row r="702" s="1" customFormat="1" ht="15.75" customHeight="1" spans="1:23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</row>
    <row r="703" s="1" customFormat="1" ht="15.75" customHeight="1" spans="1:23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</row>
    <row r="704" s="1" customFormat="1" ht="15.75" customHeight="1" spans="1:23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</row>
    <row r="705" s="1" customFormat="1" ht="15.75" customHeight="1" spans="1:23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</row>
    <row r="706" s="1" customFormat="1" ht="15.75" customHeight="1" spans="1:23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</row>
    <row r="707" s="1" customFormat="1" ht="15.75" customHeight="1" spans="1:23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</row>
    <row r="708" s="1" customFormat="1" ht="15.75" customHeight="1" spans="1:23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</row>
    <row r="709" s="1" customFormat="1" ht="15.75" customHeight="1" spans="1:23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</row>
    <row r="710" s="1" customFormat="1" ht="15.75" customHeight="1" spans="1:23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</row>
    <row r="711" s="1" customFormat="1" ht="15.75" customHeight="1" spans="1:23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</row>
    <row r="712" s="1" customFormat="1" ht="15.75" customHeight="1" spans="1:23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</row>
    <row r="713" s="1" customFormat="1" ht="15.75" customHeight="1" spans="1:23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</row>
    <row r="714" s="1" customFormat="1" ht="15.75" customHeight="1" spans="1:23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</row>
    <row r="715" s="1" customFormat="1" ht="15.75" customHeight="1" spans="1:23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</row>
    <row r="716" s="1" customFormat="1" ht="15.75" customHeight="1" spans="1:23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</row>
    <row r="717" s="1" customFormat="1" ht="15.75" customHeight="1" spans="1:23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</row>
    <row r="718" s="1" customFormat="1" ht="15.75" customHeight="1" spans="1:23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</row>
    <row r="719" s="1" customFormat="1" ht="15.75" customHeight="1" spans="1:23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</row>
    <row r="720" s="1" customFormat="1" ht="15.75" customHeight="1" spans="1:23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</row>
    <row r="721" s="1" customFormat="1" ht="15.75" customHeight="1" spans="1:23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</row>
    <row r="722" s="1" customFormat="1" ht="15.75" customHeight="1" spans="1:23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</row>
    <row r="723" s="1" customFormat="1" ht="15.75" customHeight="1" spans="1:23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</row>
    <row r="724" s="1" customFormat="1" ht="15.75" customHeight="1" spans="1:23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</row>
    <row r="725" s="1" customFormat="1" ht="15.75" customHeight="1" spans="1:23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</row>
    <row r="726" s="1" customFormat="1" ht="15.75" customHeight="1" spans="1:23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</row>
    <row r="727" s="1" customFormat="1" ht="15.75" customHeight="1" spans="1:23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</row>
    <row r="728" s="1" customFormat="1" ht="15.75" customHeight="1" spans="1:23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</row>
    <row r="729" s="1" customFormat="1" ht="15.75" customHeight="1" spans="1:23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</row>
    <row r="730" s="1" customFormat="1" ht="15.75" customHeight="1" spans="1:23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</row>
    <row r="731" s="1" customFormat="1" ht="15.75" customHeight="1" spans="1:23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</row>
    <row r="732" s="1" customFormat="1" ht="15.75" customHeight="1" spans="1:23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</row>
    <row r="733" s="1" customFormat="1" ht="15.75" customHeight="1" spans="1:23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</row>
    <row r="734" s="1" customFormat="1" ht="15.75" customHeight="1" spans="1:23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</row>
    <row r="735" s="1" customFormat="1" ht="15.75" customHeight="1" spans="1:23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</row>
    <row r="736" s="1" customFormat="1" ht="15.75" customHeight="1" spans="1:23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</row>
    <row r="737" s="1" customFormat="1" ht="15.75" customHeight="1" spans="1:23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</row>
    <row r="738" s="1" customFormat="1" ht="15.75" customHeight="1" spans="1:23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</row>
    <row r="739" s="1" customFormat="1" ht="15.75" customHeight="1" spans="1:23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</row>
    <row r="740" s="1" customFormat="1" ht="15.75" customHeight="1" spans="1:23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</row>
    <row r="741" s="1" customFormat="1" ht="15.75" customHeight="1" spans="1:23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</row>
    <row r="742" s="1" customFormat="1" ht="15.75" customHeight="1" spans="1:23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</row>
    <row r="743" s="1" customFormat="1" ht="15.75" customHeight="1" spans="1:23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</row>
    <row r="744" s="1" customFormat="1" ht="15.75" customHeight="1" spans="1:23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</row>
    <row r="745" s="1" customFormat="1" ht="15.75" customHeight="1" spans="1:23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</row>
    <row r="746" s="1" customFormat="1" ht="15.75" customHeight="1" spans="1:23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</row>
    <row r="747" s="1" customFormat="1" ht="15.75" customHeight="1" spans="1:23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</row>
    <row r="748" s="1" customFormat="1" ht="15.75" customHeight="1" spans="1:23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</row>
    <row r="749" s="1" customFormat="1" ht="15.75" customHeight="1" spans="1:23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</row>
    <row r="750" s="1" customFormat="1" ht="15.75" customHeight="1" spans="1:23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</row>
    <row r="751" s="1" customFormat="1" ht="15.75" customHeight="1" spans="1:23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</row>
    <row r="752" s="1" customFormat="1" ht="15.75" customHeight="1" spans="1:23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</row>
    <row r="753" s="1" customFormat="1" ht="15.75" customHeight="1" spans="1:23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</row>
    <row r="754" s="1" customFormat="1" ht="15.75" customHeight="1" spans="1:23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</row>
    <row r="755" s="1" customFormat="1" ht="15.75" customHeight="1" spans="1:23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</row>
    <row r="756" s="1" customFormat="1" ht="15.75" customHeight="1" spans="1:23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</row>
    <row r="757" s="1" customFormat="1" ht="15.75" customHeight="1" spans="1:23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</row>
    <row r="758" s="1" customFormat="1" ht="15.75" customHeight="1" spans="1:23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</row>
    <row r="759" s="1" customFormat="1" ht="15.75" customHeight="1" spans="1:23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</row>
    <row r="760" s="1" customFormat="1" ht="15.75" customHeight="1" spans="1:23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</row>
    <row r="761" s="1" customFormat="1" ht="15.75" customHeight="1" spans="1:23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</row>
    <row r="762" s="1" customFormat="1" ht="15.75" customHeight="1" spans="1:23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</row>
    <row r="763" s="1" customFormat="1" ht="15.75" customHeight="1" spans="1:23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</row>
    <row r="764" s="1" customFormat="1" ht="15.75" customHeight="1" spans="1:23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</row>
    <row r="765" s="1" customFormat="1" ht="15.75" customHeight="1" spans="1:23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</row>
    <row r="766" s="1" customFormat="1" ht="15.75" customHeight="1" spans="1:23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</row>
    <row r="767" s="1" customFormat="1" ht="15.75" customHeight="1" spans="1:23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</row>
    <row r="768" s="1" customFormat="1" ht="15.75" customHeight="1" spans="1:23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</row>
    <row r="769" s="1" customFormat="1" ht="15.75" customHeight="1" spans="1:23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</row>
    <row r="770" s="1" customFormat="1" ht="15.75" customHeight="1" spans="1:23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</row>
    <row r="771" s="1" customFormat="1" ht="15.75" customHeight="1" spans="1:23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</row>
    <row r="772" s="1" customFormat="1" ht="15.75" customHeight="1" spans="1:23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</row>
    <row r="773" s="1" customFormat="1" ht="15.75" customHeight="1" spans="1:23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</row>
    <row r="774" s="1" customFormat="1" ht="15.75" customHeight="1" spans="1:23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</row>
    <row r="775" s="1" customFormat="1" ht="15.75" customHeight="1" spans="1:23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</row>
    <row r="776" s="1" customFormat="1" ht="15.75" customHeight="1" spans="1:23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</row>
    <row r="777" s="1" customFormat="1" ht="15.75" customHeight="1" spans="1:23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</row>
    <row r="778" s="1" customFormat="1" ht="15.75" customHeight="1" spans="1:23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</row>
    <row r="779" s="1" customFormat="1" ht="15.75" customHeight="1" spans="1:23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</row>
    <row r="780" s="1" customFormat="1" ht="15.75" customHeight="1" spans="1:23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</row>
    <row r="781" s="1" customFormat="1" ht="15.75" customHeight="1" spans="1:23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</row>
    <row r="782" s="1" customFormat="1" ht="15.75" customHeight="1" spans="1:23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</row>
    <row r="783" s="1" customFormat="1" ht="15.75" customHeight="1" spans="1:23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</row>
    <row r="784" s="1" customFormat="1" ht="15.75" customHeight="1" spans="1:23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</row>
    <row r="785" s="1" customFormat="1" ht="15.75" customHeight="1" spans="1:23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</row>
    <row r="786" s="1" customFormat="1" ht="15.75" customHeight="1" spans="1:23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</row>
    <row r="787" s="1" customFormat="1" ht="15.75" customHeight="1" spans="1:23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</row>
    <row r="788" s="1" customFormat="1" ht="15.75" customHeight="1" spans="1:23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</row>
    <row r="789" s="1" customFormat="1" ht="15.75" customHeight="1" spans="1:23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</row>
    <row r="790" s="1" customFormat="1" ht="15.75" customHeight="1" spans="1:23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</row>
    <row r="791" s="1" customFormat="1" ht="15.75" customHeight="1" spans="1:23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</row>
    <row r="792" s="1" customFormat="1" ht="15.75" customHeight="1" spans="1:23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</row>
    <row r="793" s="1" customFormat="1" ht="15.75" customHeight="1" spans="1:23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</row>
    <row r="794" s="1" customFormat="1" ht="15.75" customHeight="1" spans="1:23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</row>
    <row r="795" s="1" customFormat="1" ht="15.75" customHeight="1" spans="1:23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</row>
    <row r="796" s="1" customFormat="1" ht="15.75" customHeight="1" spans="1:23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</row>
    <row r="797" s="1" customFormat="1" ht="15.75" customHeight="1" spans="1:23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</row>
    <row r="798" s="1" customFormat="1" ht="15.75" customHeight="1" spans="1:23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</row>
    <row r="799" s="1" customFormat="1" ht="15.75" customHeight="1" spans="1:23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</row>
    <row r="800" s="1" customFormat="1" ht="15.75" customHeight="1" spans="1:23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</row>
    <row r="801" s="1" customFormat="1" ht="15.75" customHeight="1" spans="1:23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</row>
    <row r="802" s="1" customFormat="1" ht="15.75" customHeight="1" spans="1:23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</row>
    <row r="803" s="1" customFormat="1" ht="15.75" customHeight="1" spans="1:23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</row>
    <row r="804" s="1" customFormat="1" ht="15.75" customHeight="1" spans="1:23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</row>
    <row r="805" s="1" customFormat="1" ht="15.75" customHeight="1" spans="1:23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</row>
    <row r="806" s="1" customFormat="1" ht="15.75" customHeight="1" spans="1:23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</row>
    <row r="807" s="1" customFormat="1" ht="15.75" customHeight="1" spans="1:23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</row>
    <row r="808" s="1" customFormat="1" ht="15.75" customHeight="1" spans="1:23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</row>
    <row r="809" s="1" customFormat="1" ht="15.75" customHeight="1" spans="1:23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</row>
    <row r="810" s="1" customFormat="1" ht="15.75" customHeight="1" spans="1:23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</row>
    <row r="811" s="1" customFormat="1" ht="15.75" customHeight="1" spans="1:23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</row>
    <row r="812" s="1" customFormat="1" ht="15.75" customHeight="1" spans="1:23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</row>
    <row r="813" s="1" customFormat="1" ht="15.75" customHeight="1" spans="1:23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</row>
    <row r="814" s="1" customFormat="1" ht="15.75" customHeight="1" spans="1:23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</row>
    <row r="815" s="1" customFormat="1" ht="15.75" customHeight="1" spans="1:23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</row>
    <row r="816" s="1" customFormat="1" ht="15.75" customHeight="1" spans="1:23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</row>
    <row r="817" s="1" customFormat="1" ht="15.75" customHeight="1" spans="1:23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</row>
    <row r="818" s="1" customFormat="1" ht="15.75" customHeight="1" spans="1:23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</row>
    <row r="819" s="1" customFormat="1" ht="15.75" customHeight="1" spans="1:23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</row>
    <row r="820" s="1" customFormat="1" ht="15.75" customHeight="1" spans="1:23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</row>
    <row r="821" s="1" customFormat="1" ht="15.75" customHeight="1" spans="1:23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</row>
    <row r="822" s="1" customFormat="1" ht="15.75" customHeight="1" spans="1:23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</row>
    <row r="823" s="1" customFormat="1" ht="15.75" customHeight="1" spans="1:23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</row>
    <row r="824" s="1" customFormat="1" ht="15.75" customHeight="1" spans="1:23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</row>
    <row r="825" s="1" customFormat="1" ht="15.75" customHeight="1" spans="1:23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</row>
    <row r="826" s="1" customFormat="1" ht="15.75" customHeight="1" spans="1:23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</row>
    <row r="827" s="1" customFormat="1" ht="15.75" customHeight="1" spans="1:23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</row>
    <row r="828" s="1" customFormat="1" ht="15.75" customHeight="1" spans="1:23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</row>
    <row r="829" s="1" customFormat="1" ht="15.75" customHeight="1" spans="1:23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</row>
    <row r="830" s="1" customFormat="1" ht="15.75" customHeight="1" spans="1:23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</row>
    <row r="831" s="1" customFormat="1" ht="15.75" customHeight="1" spans="1:23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</row>
    <row r="832" s="1" customFormat="1" ht="15.75" customHeight="1" spans="1:23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</row>
    <row r="833" s="1" customFormat="1" ht="15.75" customHeight="1" spans="1:23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</row>
    <row r="834" s="1" customFormat="1" ht="15.75" customHeight="1" spans="1:23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</row>
    <row r="835" s="1" customFormat="1" ht="15.75" customHeight="1" spans="1:23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</row>
    <row r="836" s="1" customFormat="1" ht="15.75" customHeight="1" spans="1:23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</row>
    <row r="837" s="1" customFormat="1" ht="15.75" customHeight="1" spans="1:23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</row>
    <row r="838" s="1" customFormat="1" ht="15.75" customHeight="1" spans="1:23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</row>
    <row r="839" s="1" customFormat="1" ht="15.75" customHeight="1" spans="1:23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</row>
    <row r="840" s="1" customFormat="1" ht="15.75" customHeight="1" spans="1:23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</row>
    <row r="841" s="1" customFormat="1" ht="15.75" customHeight="1" spans="1:23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</row>
    <row r="842" s="1" customFormat="1" ht="15.75" customHeight="1" spans="1:23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</row>
    <row r="843" s="1" customFormat="1" ht="15.75" customHeight="1" spans="1:23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</row>
    <row r="844" s="1" customFormat="1" ht="15.75" customHeight="1" spans="1:23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</row>
    <row r="845" s="1" customFormat="1" ht="15.75" customHeight="1" spans="1:23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</row>
    <row r="846" s="1" customFormat="1" ht="15.75" customHeight="1" spans="1:23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</row>
    <row r="847" s="1" customFormat="1" ht="15.75" customHeight="1" spans="1:23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</row>
    <row r="848" s="1" customFormat="1" ht="15.75" customHeight="1" spans="1:23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</row>
    <row r="849" s="1" customFormat="1" ht="15.75" customHeight="1" spans="1:23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</row>
    <row r="850" s="1" customFormat="1" ht="15.75" customHeight="1" spans="1:23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</row>
    <row r="851" s="1" customFormat="1" ht="15.75" customHeight="1" spans="1:23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</row>
    <row r="852" s="1" customFormat="1" ht="15.75" customHeight="1" spans="1:23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</row>
    <row r="853" s="1" customFormat="1" ht="15.75" customHeight="1" spans="1:23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</row>
    <row r="854" s="1" customFormat="1" ht="15.75" customHeight="1" spans="1:23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</row>
    <row r="855" s="1" customFormat="1" ht="15.75" customHeight="1" spans="1:23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</row>
    <row r="856" s="1" customFormat="1" ht="15.75" customHeight="1" spans="1:23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</row>
    <row r="857" s="1" customFormat="1" ht="15.75" customHeight="1" spans="1:23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</row>
    <row r="858" s="1" customFormat="1" ht="15.75" customHeight="1" spans="1:23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</row>
    <row r="859" s="1" customFormat="1" ht="15.75" customHeight="1" spans="1:23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</row>
    <row r="860" s="1" customFormat="1" ht="15.75" customHeight="1" spans="1:23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</row>
    <row r="861" s="1" customFormat="1" ht="15.75" customHeight="1" spans="1:23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</row>
    <row r="862" s="1" customFormat="1" ht="15.75" customHeight="1" spans="1:23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</row>
    <row r="863" s="1" customFormat="1" ht="15.75" customHeight="1" spans="1:23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</row>
    <row r="864" s="1" customFormat="1" ht="15.75" customHeight="1" spans="1:23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</row>
    <row r="865" s="1" customFormat="1" ht="15.75" customHeight="1" spans="1:23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</row>
    <row r="866" s="1" customFormat="1" ht="15.75" customHeight="1" spans="1:23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</row>
    <row r="867" s="1" customFormat="1" ht="15.75" customHeight="1" spans="1:23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</row>
    <row r="868" s="1" customFormat="1" ht="15.75" customHeight="1" spans="1:23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</row>
    <row r="869" s="1" customFormat="1" ht="15.75" customHeight="1" spans="1:23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</row>
    <row r="870" s="1" customFormat="1" ht="15.75" customHeight="1" spans="1:23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</row>
    <row r="871" s="1" customFormat="1" ht="15.75" customHeight="1" spans="1:23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</row>
    <row r="872" s="1" customFormat="1" ht="15.75" customHeight="1" spans="1:23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</row>
    <row r="873" s="1" customFormat="1" ht="15.75" customHeight="1" spans="1:23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</row>
    <row r="874" s="1" customFormat="1" ht="15.75" customHeight="1" spans="1:23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</row>
    <row r="875" s="1" customFormat="1" ht="15.75" customHeight="1" spans="1:23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</row>
    <row r="876" s="1" customFormat="1" ht="15.75" customHeight="1" spans="1:23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</row>
    <row r="877" s="1" customFormat="1" ht="15.75" customHeight="1" spans="1:23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</row>
    <row r="878" s="1" customFormat="1" ht="15.75" customHeight="1" spans="1:23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</row>
    <row r="879" s="1" customFormat="1" ht="15.75" customHeight="1" spans="1:23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</row>
    <row r="880" s="1" customFormat="1" ht="15.75" customHeight="1" spans="1:23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</row>
    <row r="881" s="1" customFormat="1" ht="15.75" customHeight="1" spans="1:23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</row>
    <row r="882" s="1" customFormat="1" ht="15.75" customHeight="1" spans="1:23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</row>
    <row r="883" s="1" customFormat="1" ht="15.75" customHeight="1" spans="1:23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</row>
    <row r="884" s="1" customFormat="1" ht="15.75" customHeight="1" spans="1:23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</row>
    <row r="885" s="1" customFormat="1" ht="15.75" customHeight="1" spans="1:23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</row>
    <row r="886" s="1" customFormat="1" ht="15.75" customHeight="1" spans="1:23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</row>
    <row r="887" s="1" customFormat="1" ht="15.75" customHeight="1" spans="1:23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</row>
    <row r="888" s="1" customFormat="1" ht="15.75" customHeight="1" spans="1:23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</row>
    <row r="889" s="1" customFormat="1" ht="15.75" customHeight="1" spans="1:23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</row>
    <row r="890" s="1" customFormat="1" ht="15.75" customHeight="1" spans="1:23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</row>
    <row r="891" s="1" customFormat="1" ht="15.75" customHeight="1" spans="1:23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</row>
    <row r="892" s="1" customFormat="1" ht="15.75" customHeight="1" spans="1:23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</row>
    <row r="893" s="1" customFormat="1" ht="15.75" customHeight="1" spans="1:23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</row>
    <row r="894" s="1" customFormat="1" ht="15.75" customHeight="1" spans="1:23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</row>
    <row r="895" s="1" customFormat="1" ht="15.75" customHeight="1" spans="1:23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</row>
    <row r="896" s="1" customFormat="1" ht="15.75" customHeight="1" spans="1:23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</row>
    <row r="897" s="1" customFormat="1" ht="15.75" customHeight="1" spans="1:23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</row>
    <row r="898" s="1" customFormat="1" ht="15.75" customHeight="1" spans="1:23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</row>
    <row r="899" s="1" customFormat="1" ht="15.75" customHeight="1" spans="1:23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</row>
    <row r="900" s="1" customFormat="1" ht="15.75" customHeight="1" spans="1:23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</row>
    <row r="901" s="1" customFormat="1" ht="15.75" customHeight="1" spans="1:23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</row>
    <row r="902" s="1" customFormat="1" ht="15.75" customHeight="1" spans="1:23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</row>
    <row r="903" s="1" customFormat="1" ht="15.75" customHeight="1" spans="1:23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</row>
    <row r="904" s="1" customFormat="1" ht="15.75" customHeight="1" spans="1:23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</row>
    <row r="905" s="1" customFormat="1" ht="15.75" customHeight="1" spans="1:23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</row>
    <row r="906" s="1" customFormat="1" ht="15.75" customHeight="1" spans="1:23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</row>
    <row r="907" s="1" customFormat="1" ht="15.75" customHeight="1" spans="1:23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</row>
    <row r="908" s="1" customFormat="1" ht="15.75" customHeight="1" spans="1:23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</row>
    <row r="909" s="1" customFormat="1" ht="15.75" customHeight="1" spans="1:23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</row>
    <row r="910" s="1" customFormat="1" ht="15.75" customHeight="1" spans="1:23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</row>
    <row r="911" s="1" customFormat="1" ht="15.75" customHeight="1" spans="1:23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</row>
    <row r="912" s="1" customFormat="1" ht="15.75" customHeight="1" spans="1:23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</row>
    <row r="913" s="1" customFormat="1" ht="15.75" customHeight="1" spans="1:23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</row>
    <row r="914" s="1" customFormat="1" ht="15.75" customHeight="1" spans="1:23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</row>
    <row r="915" s="1" customFormat="1" ht="15.75" customHeight="1" spans="1:23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</row>
    <row r="916" s="1" customFormat="1" ht="15.75" customHeight="1" spans="1:23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</row>
    <row r="917" s="1" customFormat="1" ht="15.75" customHeight="1" spans="1:23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</row>
    <row r="918" s="1" customFormat="1" ht="15.75" customHeight="1" spans="1:23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</row>
    <row r="919" s="1" customFormat="1" ht="15.75" customHeight="1" spans="1:23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</row>
    <row r="920" s="1" customFormat="1" ht="15.75" customHeight="1" spans="1:23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</row>
    <row r="921" s="1" customFormat="1" ht="15.75" customHeight="1" spans="1:23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</row>
    <row r="922" s="1" customFormat="1" ht="15.75" customHeight="1" spans="1:23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</row>
    <row r="923" s="1" customFormat="1" ht="15.75" customHeight="1" spans="1:23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</row>
    <row r="924" s="1" customFormat="1" ht="15.75" customHeight="1" spans="1:23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</row>
    <row r="925" s="1" customFormat="1" ht="15.75" customHeight="1" spans="1:23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</row>
    <row r="926" s="1" customFormat="1" ht="15.75" customHeight="1" spans="1:23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</row>
    <row r="927" s="1" customFormat="1" ht="15.75" customHeight="1" spans="1:23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</row>
    <row r="928" s="1" customFormat="1" ht="15.75" customHeight="1" spans="1:23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</row>
    <row r="929" s="1" customFormat="1" ht="15.75" customHeight="1" spans="1:23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</row>
    <row r="930" s="1" customFormat="1" ht="15.75" customHeight="1" spans="1:23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</row>
    <row r="931" s="1" customFormat="1" ht="15.75" customHeight="1" spans="1:23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</row>
    <row r="932" s="1" customFormat="1" ht="15.75" customHeight="1" spans="1:23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</row>
    <row r="933" s="1" customFormat="1" ht="15.75" customHeight="1" spans="1:23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</row>
    <row r="934" s="1" customFormat="1" ht="15.75" customHeight="1" spans="1:23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</row>
    <row r="935" s="1" customFormat="1" ht="15.75" customHeight="1" spans="1:23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</row>
    <row r="936" s="1" customFormat="1" ht="15.75" customHeight="1" spans="1:23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</row>
    <row r="937" s="1" customFormat="1" ht="15.75" customHeight="1" spans="1:23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</row>
    <row r="938" s="1" customFormat="1" ht="15.75" customHeight="1" spans="1:23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</row>
    <row r="939" s="1" customFormat="1" ht="15.75" customHeight="1" spans="1:23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</row>
    <row r="940" s="1" customFormat="1" ht="15.75" customHeight="1" spans="1:23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</row>
    <row r="941" s="1" customFormat="1" ht="15.75" customHeight="1" spans="1:23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</row>
    <row r="942" s="1" customFormat="1" ht="15.75" customHeight="1" spans="1:23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</row>
    <row r="943" s="1" customFormat="1" ht="15.75" customHeight="1" spans="1:23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</row>
    <row r="944" s="1" customFormat="1" ht="15.75" customHeight="1" spans="1:23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</row>
    <row r="945" s="1" customFormat="1" ht="15.75" customHeight="1" spans="1:23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</row>
    <row r="946" s="1" customFormat="1" ht="15.75" customHeight="1" spans="1:23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</row>
    <row r="947" s="1" customFormat="1" ht="15.75" customHeight="1" spans="1:23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</row>
    <row r="948" s="1" customFormat="1" ht="15.75" customHeight="1" spans="1:23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</row>
    <row r="949" s="1" customFormat="1" ht="15.75" customHeight="1" spans="1:23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</row>
    <row r="950" s="1" customFormat="1" ht="15.75" customHeight="1" spans="1:23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</row>
    <row r="951" s="1" customFormat="1" ht="15.75" customHeight="1" spans="1:23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</row>
    <row r="952" s="1" customFormat="1" ht="15.75" customHeight="1" spans="1:23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</row>
    <row r="953" s="1" customFormat="1" ht="15.75" customHeight="1" spans="1:23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</row>
    <row r="954" s="1" customFormat="1" ht="15.75" customHeight="1" spans="1:23">
      <c r="A954" s="100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</row>
    <row r="955" s="1" customFormat="1" ht="15.75" customHeight="1" spans="1:23">
      <c r="A955" s="100"/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</row>
    <row r="956" s="1" customFormat="1" ht="15.75" customHeight="1" spans="1:23">
      <c r="A956" s="100"/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</row>
    <row r="957" s="1" customFormat="1" ht="15.75" customHeight="1" spans="1:23">
      <c r="A957" s="100"/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</row>
    <row r="958" s="1" customFormat="1" ht="15.75" customHeight="1" spans="1:23">
      <c r="A958" s="100"/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</row>
    <row r="959" s="1" customFormat="1" ht="15.75" customHeight="1" spans="1:23">
      <c r="A959" s="100"/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</row>
    <row r="960" s="1" customFormat="1" ht="15.75" customHeight="1" spans="1:23">
      <c r="A960" s="100"/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</row>
    <row r="961" s="1" customFormat="1" ht="15.75" customHeight="1" spans="1:23">
      <c r="A961" s="100"/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</row>
    <row r="962" s="1" customFormat="1" ht="15.75" customHeight="1" spans="1:23">
      <c r="A962" s="100"/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</row>
    <row r="963" s="1" customFormat="1" ht="15.75" customHeight="1" spans="1:23">
      <c r="A963" s="100"/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</row>
    <row r="964" s="1" customFormat="1" ht="15.75" customHeight="1" spans="1:23">
      <c r="A964" s="100"/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</row>
    <row r="965" s="1" customFormat="1" ht="15.75" customHeight="1" spans="1:23">
      <c r="A965" s="100"/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</row>
    <row r="966" s="1" customFormat="1" ht="15.75" customHeight="1" spans="1:23">
      <c r="A966" s="100"/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</row>
    <row r="967" s="1" customFormat="1" ht="15.75" customHeight="1" spans="1:23">
      <c r="A967" s="100"/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</row>
    <row r="968" s="1" customFormat="1" ht="15.75" customHeight="1" spans="1:23">
      <c r="A968" s="100"/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</row>
    <row r="969" s="1" customFormat="1" ht="15.75" customHeight="1" spans="1:23">
      <c r="A969" s="100"/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</row>
    <row r="970" s="1" customFormat="1" ht="15.75" customHeight="1" spans="1:23">
      <c r="A970" s="100"/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</row>
    <row r="971" s="1" customFormat="1" ht="15.75" customHeight="1" spans="1:23">
      <c r="A971" s="100"/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</row>
    <row r="972" s="1" customFormat="1" ht="15.75" customHeight="1" spans="1:23">
      <c r="A972" s="100"/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</row>
    <row r="973" s="1" customFormat="1" ht="15.75" customHeight="1" spans="1:23">
      <c r="A973" s="100"/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</row>
    <row r="974" s="1" customFormat="1" ht="15.75" customHeight="1" spans="1:23">
      <c r="A974" s="100"/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</row>
    <row r="975" s="1" customFormat="1" ht="15.75" customHeight="1" spans="1:23">
      <c r="A975" s="100"/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</row>
    <row r="976" s="1" customFormat="1" ht="15.75" customHeight="1" spans="1:23">
      <c r="A976" s="100"/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</row>
    <row r="977" s="1" customFormat="1" ht="15.75" customHeight="1" spans="1:23">
      <c r="A977" s="100"/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</row>
    <row r="978" s="1" customFormat="1" ht="15.75" customHeight="1" spans="1:23">
      <c r="A978" s="100"/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</row>
    <row r="979" s="1" customFormat="1" ht="15.75" customHeight="1" spans="1:23">
      <c r="A979" s="100"/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</row>
    <row r="980" s="1" customFormat="1" ht="15.75" customHeight="1" spans="1:23">
      <c r="A980" s="100"/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</row>
    <row r="981" s="1" customFormat="1" ht="15.75" customHeight="1" spans="1:23">
      <c r="A981" s="100"/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</row>
    <row r="982" s="1" customFormat="1" ht="15.75" customHeight="1" spans="1:23">
      <c r="A982" s="100"/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</row>
    <row r="983" s="1" customFormat="1" ht="15.75" customHeight="1" spans="1:23">
      <c r="A983" s="100"/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</row>
    <row r="984" s="1" customFormat="1" ht="15.75" customHeight="1" spans="1:23">
      <c r="A984" s="100"/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</row>
    <row r="985" s="1" customFormat="1" ht="15.75" customHeight="1" spans="1:23">
      <c r="A985" s="100"/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</row>
    <row r="986" s="1" customFormat="1" ht="15.75" customHeight="1" spans="1:23">
      <c r="A986" s="100"/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</row>
    <row r="987" s="1" customFormat="1" ht="15.75" customHeight="1" spans="1:23">
      <c r="A987" s="100"/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</row>
    <row r="988" s="1" customFormat="1" ht="15.75" customHeight="1" spans="1:23">
      <c r="A988" s="100"/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</row>
    <row r="989" s="1" customFormat="1" ht="15.75" customHeight="1" spans="1:23">
      <c r="A989" s="100"/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</row>
  </sheetData>
  <mergeCells count="83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</mergeCells>
  <pageMargins left="0.7" right="0.7" top="0.236111111111111" bottom="0.156944444444444" header="0.3" footer="0.3"/>
  <pageSetup paperSize="9" scale="43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2023-06-28T07:49:00Z</dcterms:created>
  <dcterms:modified xsi:type="dcterms:W3CDTF">2023-08-01T06:16:40Z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84B6E303B737471AA417A9716DC49338_13</vt:lpwstr>
  </property>
  <property fmtid="{D5CDD505-2E9C-101B-9397-08002B2CF9AE}" pid="3" name="KSOProductBuildVer">
    <vt:lpwstr>2052-11.1.0.14309</vt:lpwstr>
  </property>
</Properties>
</file>