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1"/>
  </bookViews>
  <sheets>
    <sheet name="GRADED SPECS" sheetId="6" r:id="rId1"/>
    <sheet name="GRADED SPECS (2)" sheetId="8" r:id="rId2"/>
  </sheets>
  <definedNames>
    <definedName name="PROBLEM">#REF!</definedName>
    <definedName name="Contract_No">#REF!</definedName>
    <definedName name="Z_8114DFCC_A971_5F4F_A611_B1A05A9EE44E_.wvu.PrintTitles" localSheetId="0">'GRADED SPECS'!$1:$6</definedName>
    <definedName name="Z_8114DFCC_A971_5F4F_A611_B1A05A9EE44E_.wvu.PrintTitles" localSheetId="1">'GRADED SPECS (2)'!$1:$6</definedName>
  </definedNames>
  <calcPr calcId="144525"/>
</workbook>
</file>

<file path=xl/sharedStrings.xml><?xml version="1.0" encoding="utf-8"?>
<sst xmlns="http://schemas.openxmlformats.org/spreadsheetml/2006/main" count="196" uniqueCount="93">
  <si>
    <t>STYLE  # :</t>
  </si>
  <si>
    <t>BG2004S GWENNIE</t>
  </si>
  <si>
    <t>DATE CREATED:</t>
  </si>
  <si>
    <t>COLORS:</t>
  </si>
  <si>
    <t>DESIGNER:</t>
  </si>
  <si>
    <t>MAI</t>
  </si>
  <si>
    <t>MAIN FABRIC:</t>
  </si>
  <si>
    <t>CHIFFON</t>
  </si>
  <si>
    <t>TECHNICAL DESIGNER:</t>
  </si>
  <si>
    <t>ASHLEY / MARIA</t>
  </si>
  <si>
    <t>CONTRAST FABRIC A:</t>
  </si>
  <si>
    <t>SAMPLE SIZE:</t>
  </si>
  <si>
    <t>MEDIUM/2X BASE SIZE</t>
  </si>
  <si>
    <t>LINING:</t>
  </si>
  <si>
    <t>70 DENIER</t>
  </si>
  <si>
    <t>PO#:</t>
  </si>
  <si>
    <t>FACTORY/VENDOR:</t>
  </si>
  <si>
    <t>MILLY</t>
  </si>
  <si>
    <t>NOTES:</t>
  </si>
  <si>
    <t>GRADED SPEC</t>
  </si>
  <si>
    <t>STANDARD SIZE</t>
  </si>
  <si>
    <t>PLUS SIZE</t>
  </si>
  <si>
    <t>POM</t>
  </si>
  <si>
    <t>DESCRIPTION</t>
  </si>
  <si>
    <t>TRANSLATION</t>
  </si>
  <si>
    <t>TOL 
+ / -</t>
  </si>
  <si>
    <t>XS</t>
  </si>
  <si>
    <t>S</t>
  </si>
  <si>
    <t>M</t>
  </si>
  <si>
    <t>L</t>
  </si>
  <si>
    <t>XL</t>
  </si>
  <si>
    <t xml:space="preserve">XXL </t>
  </si>
  <si>
    <t>1X</t>
  </si>
  <si>
    <t>2X</t>
  </si>
  <si>
    <t>3X</t>
  </si>
  <si>
    <t>SELF</t>
  </si>
  <si>
    <t>CF SKIRT LENGTH FROM WAIST SEAM</t>
  </si>
  <si>
    <t>面布前中裙长从腰缝</t>
  </si>
  <si>
    <t>CB SKIRT LENGTH FROM WAIST SEAM</t>
  </si>
  <si>
    <t>面布后中裙长从腰缝</t>
  </si>
  <si>
    <t>LINING</t>
  </si>
  <si>
    <t>LINING, CF SKIRT LENGTH FROM WAIST SEAM</t>
  </si>
  <si>
    <t>里布前中裙长从腰缝</t>
  </si>
  <si>
    <t>LINING, CB SKIRT LENGTH FROM WAIST SEAM</t>
  </si>
  <si>
    <t>里布后中裙长从腰缝</t>
  </si>
  <si>
    <t>SELF: SKIRT SLIT FINISHED LENGTH</t>
  </si>
  <si>
    <t>面布叉长</t>
  </si>
  <si>
    <t>LINING: SKIRT SLIT FINISHED LENGTH</t>
  </si>
  <si>
    <t>里布叉长</t>
  </si>
  <si>
    <t>FRONT BODICE LENGTH FROM HPB TO WAIST SEAM</t>
  </si>
  <si>
    <t>前上身长从胸部最高点到腰缝</t>
  </si>
  <si>
    <t>CF BODICE LENGTH FROM NECKLINE @ CENTER TO WAIST SEAM</t>
  </si>
  <si>
    <r>
      <rPr>
        <sz val="12"/>
        <color theme="1"/>
        <rFont val="宋体"/>
        <charset val="134"/>
      </rPr>
      <t>前中上身长</t>
    </r>
    <r>
      <rPr>
        <sz val="12"/>
        <color theme="1"/>
        <rFont val="Calibri"/>
        <charset val="134"/>
      </rPr>
      <t xml:space="preserve"> </t>
    </r>
    <r>
      <rPr>
        <sz val="12"/>
        <color theme="1"/>
        <rFont val="宋体"/>
        <charset val="134"/>
      </rPr>
      <t>从领线到腰中间</t>
    </r>
  </si>
  <si>
    <t>BACK BODICE LENGTH FROM TOP EDGE TO WAIST SEAM</t>
  </si>
  <si>
    <r>
      <rPr>
        <sz val="12"/>
        <color theme="1"/>
        <rFont val="宋体"/>
        <charset val="134"/>
      </rPr>
      <t>后上身长</t>
    </r>
    <r>
      <rPr>
        <sz val="12"/>
        <color theme="1"/>
        <rFont val="Calibri"/>
        <charset val="134"/>
      </rPr>
      <t xml:space="preserve"> </t>
    </r>
    <r>
      <rPr>
        <sz val="12"/>
        <color theme="1"/>
        <rFont val="宋体"/>
        <charset val="134"/>
      </rPr>
      <t>从顶边到腰缝</t>
    </r>
  </si>
  <si>
    <t>SS BODICE LENGTH AH TO WAIST</t>
  </si>
  <si>
    <r>
      <rPr>
        <sz val="12"/>
        <color theme="1"/>
        <rFont val="宋体"/>
        <charset val="134"/>
      </rPr>
      <t>侧缝上身长</t>
    </r>
    <r>
      <rPr>
        <sz val="12"/>
        <color theme="1"/>
        <rFont val="Calibri"/>
        <charset val="134"/>
      </rPr>
      <t xml:space="preserve"> </t>
    </r>
    <r>
      <rPr>
        <sz val="12"/>
        <color theme="1"/>
        <rFont val="宋体"/>
        <charset val="134"/>
      </rPr>
      <t>袖笼到腰缝</t>
    </r>
  </si>
  <si>
    <t xml:space="preserve">BUST CIRCUMFERENCE 1" BELOW AH </t>
  </si>
  <si>
    <r>
      <rPr>
        <sz val="12"/>
        <color theme="1"/>
        <rFont val="宋体"/>
        <charset val="134"/>
      </rPr>
      <t>胸围</t>
    </r>
    <r>
      <rPr>
        <sz val="12"/>
        <color theme="1"/>
        <rFont val="Calibri"/>
        <charset val="134"/>
      </rPr>
      <t xml:space="preserve"> </t>
    </r>
    <r>
      <rPr>
        <sz val="12"/>
        <color theme="1"/>
        <rFont val="宋体"/>
        <charset val="134"/>
      </rPr>
      <t>腋下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寸</t>
    </r>
  </si>
  <si>
    <t>UNDER BUST PLACEMENT FROM AH</t>
  </si>
  <si>
    <t>下胸围位置</t>
  </si>
  <si>
    <t>UNDER BUST CIRCUMFERENCE</t>
  </si>
  <si>
    <t>下胸围</t>
  </si>
  <si>
    <t>WAIST CIRCUMFERENCE AT SEAM</t>
  </si>
  <si>
    <t>腰围</t>
  </si>
  <si>
    <t>LOW HIP PLACEMENT FROM WAIST SEAM</t>
  </si>
  <si>
    <t>下臀围位置</t>
  </si>
  <si>
    <t>LOW HIP CIRCUMFERENCE (STRAIGHT - LINING)</t>
  </si>
  <si>
    <t>下臀围里布量</t>
  </si>
  <si>
    <t>SELF, SWEEP CIRCUMFERENCE ALONG CURVE</t>
  </si>
  <si>
    <t>面布摆围弯量</t>
  </si>
  <si>
    <t>LINING, SWEEP CIRCUMFERENCE ALONG CURVE</t>
  </si>
  <si>
    <t>里布摆围弯量</t>
  </si>
  <si>
    <t>袖笼直量</t>
  </si>
  <si>
    <t>FRONT NECK DROP FROM HP BUST STRAP JOIN</t>
  </si>
  <si>
    <t>DISTANCE BETWEEN FRONT STRAPS</t>
  </si>
  <si>
    <t>前肩带间距</t>
  </si>
  <si>
    <t>DISTANCE BETWEEN BACK STRAPS</t>
  </si>
  <si>
    <t>后肩带间距</t>
  </si>
  <si>
    <t>STRAP WIDTH</t>
  </si>
  <si>
    <t>肩带宽</t>
  </si>
  <si>
    <t>PRE-SET STRAP LENGTH (INCLUDING O-RING + LOOP)</t>
  </si>
  <si>
    <t>肩带长（含圆环和扣袢）</t>
  </si>
  <si>
    <t>PRE-SET STRAP ADJUSTMENT LENGTH</t>
  </si>
  <si>
    <t>可调节长</t>
  </si>
  <si>
    <t>POCKET PLACEMENT BELOW SEAM</t>
  </si>
  <si>
    <t>口袋位置</t>
  </si>
  <si>
    <t>POCKET OPENING</t>
  </si>
  <si>
    <t>口袋开口</t>
  </si>
  <si>
    <t>ZIPPER OPENING</t>
  </si>
  <si>
    <t>拉链长</t>
  </si>
  <si>
    <t>ZIPPER LENGTH INSIDE</t>
  </si>
  <si>
    <t>里布拉链长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</si>
</sst>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.00_ "/>
  </numFmts>
  <fonts count="36">
    <font>
      <sz val="12"/>
      <color theme="1"/>
      <name val="Calibri"/>
      <charset val="134"/>
      <scheme val="minor"/>
    </font>
    <font>
      <sz val="12"/>
      <color rgb="FF000000"/>
      <name val="Calibri"/>
      <charset val="134"/>
    </font>
    <font>
      <sz val="12"/>
      <name val="Calibri"/>
      <charset val="134"/>
      <scheme val="minor"/>
    </font>
    <font>
      <b/>
      <sz val="12"/>
      <color rgb="FF000000"/>
      <name val="Calibri"/>
      <charset val="134"/>
    </font>
    <font>
      <b/>
      <sz val="13"/>
      <color theme="1"/>
      <name val="Calibri"/>
      <charset val="134"/>
    </font>
    <font>
      <b/>
      <sz val="11"/>
      <color theme="1"/>
      <name val="Calibri"/>
      <charset val="134"/>
    </font>
    <font>
      <b/>
      <sz val="24"/>
      <color rgb="FF000000"/>
      <name val="Calibri"/>
      <charset val="134"/>
    </font>
    <font>
      <b/>
      <sz val="18"/>
      <color rgb="FFFF0000"/>
      <name val="Calibri"/>
      <charset val="134"/>
    </font>
    <font>
      <b/>
      <sz val="14"/>
      <color rgb="FF000000"/>
      <name val="Calibri"/>
      <charset val="134"/>
    </font>
    <font>
      <b/>
      <sz val="12"/>
      <color rgb="FFFF0000"/>
      <name val="Calibri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</font>
    <font>
      <b/>
      <sz val="12"/>
      <color rgb="FF0000FF"/>
      <name val="Calibri"/>
      <charset val="134"/>
    </font>
    <font>
      <b/>
      <sz val="12"/>
      <color theme="1"/>
      <name val="Calibri"/>
      <charset val="134"/>
    </font>
    <font>
      <sz val="11"/>
      <color rgb="FFFF0000"/>
      <name val="Calibri"/>
      <charset val="134"/>
    </font>
    <font>
      <b/>
      <sz val="12"/>
      <color rgb="FF92D05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E6B7B0"/>
        <bgColor rgb="FFE6B7B0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BFBFBF"/>
        <bgColor rgb="FFBFBFB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9" borderId="5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2" applyNumberFormat="0" applyFill="0" applyAlignment="0" applyProtection="0">
      <alignment vertical="center"/>
    </xf>
    <xf numFmtId="0" fontId="23" fillId="0" borderId="52" applyNumberFormat="0" applyFill="0" applyAlignment="0" applyProtection="0">
      <alignment vertical="center"/>
    </xf>
    <xf numFmtId="0" fontId="24" fillId="0" borderId="5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54" applyNumberFormat="0" applyAlignment="0" applyProtection="0">
      <alignment vertical="center"/>
    </xf>
    <xf numFmtId="0" fontId="26" fillId="11" borderId="55" applyNumberFormat="0" applyAlignment="0" applyProtection="0">
      <alignment vertical="center"/>
    </xf>
    <xf numFmtId="0" fontId="27" fillId="11" borderId="54" applyNumberFormat="0" applyAlignment="0" applyProtection="0">
      <alignment vertical="center"/>
    </xf>
    <xf numFmtId="0" fontId="28" fillId="12" borderId="56" applyNumberFormat="0" applyAlignment="0" applyProtection="0">
      <alignment vertical="center"/>
    </xf>
    <xf numFmtId="0" fontId="29" fillId="0" borderId="57" applyNumberFormat="0" applyFill="0" applyAlignment="0" applyProtection="0">
      <alignment vertical="center"/>
    </xf>
    <xf numFmtId="0" fontId="30" fillId="0" borderId="58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</cellStyleXfs>
  <cellXfs count="111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3" fillId="0" borderId="3" xfId="0" applyFont="1" applyBorder="1" applyAlignment="1">
      <alignment horizontal="right"/>
    </xf>
    <xf numFmtId="0" fontId="2" fillId="0" borderId="4" xfId="0" applyFont="1" applyBorder="1"/>
    <xf numFmtId="0" fontId="4" fillId="0" borderId="5" xfId="0" applyFont="1" applyBorder="1" applyAlignment="1">
      <alignment horizontal="left"/>
    </xf>
    <xf numFmtId="0" fontId="2" fillId="0" borderId="6" xfId="0" applyFont="1" applyBorder="1"/>
    <xf numFmtId="0" fontId="3" fillId="0" borderId="5" xfId="0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3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7" fillId="4" borderId="9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1" fillId="0" borderId="11" xfId="0" applyFont="1" applyBorder="1" applyAlignment="1">
      <alignment horizontal="center" vertical="center"/>
    </xf>
    <xf numFmtId="0" fontId="2" fillId="0" borderId="13" xfId="0" applyFont="1" applyBorder="1"/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7" xfId="0" applyFont="1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/>
    </xf>
    <xf numFmtId="0" fontId="10" fillId="0" borderId="3" xfId="0" applyFont="1" applyBorder="1"/>
    <xf numFmtId="0" fontId="2" fillId="0" borderId="23" xfId="0" applyFont="1" applyBorder="1"/>
    <xf numFmtId="0" fontId="11" fillId="4" borderId="6" xfId="0" applyFont="1" applyFill="1" applyBorder="1"/>
    <xf numFmtId="176" fontId="10" fillId="0" borderId="22" xfId="0" applyNumberFormat="1" applyFont="1" applyBorder="1" applyAlignment="1">
      <alignment horizontal="right"/>
    </xf>
    <xf numFmtId="177" fontId="10" fillId="4" borderId="24" xfId="0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0" fillId="0" borderId="26" xfId="0" applyFont="1" applyBorder="1"/>
    <xf numFmtId="0" fontId="2" fillId="0" borderId="27" xfId="0" applyFont="1" applyBorder="1"/>
    <xf numFmtId="0" fontId="11" fillId="4" borderId="28" xfId="0" applyFont="1" applyFill="1" applyBorder="1"/>
    <xf numFmtId="176" fontId="10" fillId="0" borderId="25" xfId="0" applyNumberFormat="1" applyFont="1" applyBorder="1" applyAlignment="1">
      <alignment horizontal="right"/>
    </xf>
    <xf numFmtId="0" fontId="12" fillId="0" borderId="25" xfId="0" applyFont="1" applyBorder="1" applyAlignment="1">
      <alignment horizontal="center"/>
    </xf>
    <xf numFmtId="0" fontId="10" fillId="4" borderId="26" xfId="0" applyFont="1" applyFill="1" applyBorder="1"/>
    <xf numFmtId="176" fontId="10" fillId="4" borderId="22" xfId="0" applyNumberFormat="1" applyFont="1" applyFill="1" applyBorder="1" applyAlignment="1">
      <alignment horizontal="right"/>
    </xf>
    <xf numFmtId="176" fontId="10" fillId="4" borderId="25" xfId="0" applyNumberFormat="1" applyFont="1" applyFill="1" applyBorder="1" applyAlignment="1">
      <alignment horizontal="right"/>
    </xf>
    <xf numFmtId="0" fontId="10" fillId="0" borderId="25" xfId="0" applyFont="1" applyBorder="1"/>
    <xf numFmtId="0" fontId="1" fillId="0" borderId="3" xfId="0" applyFont="1" applyBorder="1" applyAlignment="1">
      <alignment horizontal="left" vertical="center" wrapText="1"/>
    </xf>
    <xf numFmtId="0" fontId="10" fillId="4" borderId="28" xfId="0" applyFont="1" applyFill="1" applyBorder="1"/>
    <xf numFmtId="0" fontId="11" fillId="0" borderId="28" xfId="0" applyFont="1" applyBorder="1"/>
    <xf numFmtId="176" fontId="10" fillId="0" borderId="22" xfId="0" applyNumberFormat="1" applyFont="1" applyBorder="1" applyAlignment="1">
      <alignment horizontal="right" vertical="center"/>
    </xf>
    <xf numFmtId="176" fontId="10" fillId="0" borderId="25" xfId="0" applyNumberFormat="1" applyFont="1" applyBorder="1"/>
    <xf numFmtId="176" fontId="10" fillId="4" borderId="22" xfId="0" applyNumberFormat="1" applyFont="1" applyFill="1" applyBorder="1"/>
    <xf numFmtId="176" fontId="10" fillId="4" borderId="29" xfId="0" applyNumberFormat="1" applyFont="1" applyFill="1" applyBorder="1"/>
    <xf numFmtId="0" fontId="10" fillId="0" borderId="30" xfId="0" applyFont="1" applyBorder="1"/>
    <xf numFmtId="0" fontId="1" fillId="0" borderId="7" xfId="0" applyFont="1" applyBorder="1" applyAlignment="1">
      <alignment horizontal="left" vertical="center" wrapText="1"/>
    </xf>
    <xf numFmtId="0" fontId="2" fillId="0" borderId="31" xfId="0" applyFont="1" applyBorder="1"/>
    <xf numFmtId="0" fontId="10" fillId="4" borderId="32" xfId="0" applyFont="1" applyFill="1" applyBorder="1"/>
    <xf numFmtId="176" fontId="10" fillId="4" borderId="33" xfId="0" applyNumberFormat="1" applyFont="1" applyFill="1" applyBorder="1"/>
    <xf numFmtId="176" fontId="10" fillId="4" borderId="34" xfId="0" applyNumberFormat="1" applyFont="1" applyFill="1" applyBorder="1" applyAlignment="1">
      <alignment horizontal="center"/>
    </xf>
    <xf numFmtId="176" fontId="10" fillId="0" borderId="35" xfId="0" applyNumberFormat="1" applyFont="1" applyBorder="1" applyAlignment="1">
      <alignment horizontal="center" vertical="center"/>
    </xf>
    <xf numFmtId="176" fontId="13" fillId="7" borderId="36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14" fontId="1" fillId="0" borderId="5" xfId="0" applyNumberFormat="1" applyFont="1" applyBorder="1" applyAlignment="1">
      <alignment horizontal="left"/>
    </xf>
    <xf numFmtId="0" fontId="10" fillId="0" borderId="0" xfId="0" applyFont="1"/>
    <xf numFmtId="0" fontId="3" fillId="0" borderId="5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2" fillId="0" borderId="37" xfId="0" applyFont="1" applyBorder="1"/>
    <xf numFmtId="0" fontId="1" fillId="6" borderId="16" xfId="0" applyFont="1" applyFill="1" applyBorder="1" applyAlignment="1">
      <alignment horizontal="center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3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76" fontId="10" fillId="0" borderId="36" xfId="0" applyNumberFormat="1" applyFont="1" applyBorder="1" applyAlignment="1">
      <alignment horizontal="center" vertical="center"/>
    </xf>
    <xf numFmtId="176" fontId="10" fillId="0" borderId="40" xfId="0" applyNumberFormat="1" applyFont="1" applyBorder="1" applyAlignment="1">
      <alignment horizontal="center" vertical="center"/>
    </xf>
    <xf numFmtId="176" fontId="10" fillId="0" borderId="34" xfId="0" applyNumberFormat="1" applyFont="1" applyBorder="1" applyAlignment="1">
      <alignment horizontal="center" vertical="center"/>
    </xf>
    <xf numFmtId="176" fontId="13" fillId="7" borderId="36" xfId="0" applyNumberFormat="1" applyFont="1" applyFill="1" applyBorder="1" applyAlignment="1">
      <alignment horizontal="center" vertical="center"/>
    </xf>
    <xf numFmtId="176" fontId="10" fillId="4" borderId="24" xfId="0" applyNumberFormat="1" applyFont="1" applyFill="1" applyBorder="1" applyAlignment="1">
      <alignment horizontal="center"/>
    </xf>
    <xf numFmtId="176" fontId="10" fillId="0" borderId="41" xfId="0" applyNumberFormat="1" applyFont="1" applyBorder="1" applyAlignment="1">
      <alignment horizontal="center" vertical="center"/>
    </xf>
    <xf numFmtId="176" fontId="13" fillId="7" borderId="42" xfId="0" applyNumberFormat="1" applyFont="1" applyFill="1" applyBorder="1" applyAlignment="1">
      <alignment horizontal="center" vertical="center"/>
    </xf>
    <xf numFmtId="176" fontId="10" fillId="4" borderId="43" xfId="0" applyNumberFormat="1" applyFont="1" applyFill="1" applyBorder="1" applyAlignment="1">
      <alignment horizontal="center"/>
    </xf>
    <xf numFmtId="176" fontId="10" fillId="0" borderId="4" xfId="0" applyNumberFormat="1" applyFont="1" applyBorder="1" applyAlignment="1">
      <alignment horizontal="center" vertical="center"/>
    </xf>
    <xf numFmtId="176" fontId="13" fillId="7" borderId="44" xfId="0" applyNumberFormat="1" applyFont="1" applyFill="1" applyBorder="1" applyAlignment="1">
      <alignment horizontal="center"/>
    </xf>
    <xf numFmtId="176" fontId="10" fillId="4" borderId="4" xfId="0" applyNumberFormat="1" applyFont="1" applyFill="1" applyBorder="1" applyAlignment="1">
      <alignment horizontal="center"/>
    </xf>
    <xf numFmtId="176" fontId="10" fillId="0" borderId="4" xfId="0" applyNumberFormat="1" applyFont="1" applyBorder="1" applyAlignment="1">
      <alignment horizontal="center"/>
    </xf>
    <xf numFmtId="176" fontId="3" fillId="7" borderId="4" xfId="0" applyNumberFormat="1" applyFont="1" applyFill="1" applyBorder="1" applyAlignment="1">
      <alignment horizontal="center"/>
    </xf>
    <xf numFmtId="176" fontId="10" fillId="4" borderId="41" xfId="0" applyNumberFormat="1" applyFont="1" applyFill="1" applyBorder="1" applyAlignment="1">
      <alignment horizontal="center"/>
    </xf>
    <xf numFmtId="176" fontId="10" fillId="0" borderId="41" xfId="0" applyNumberFormat="1" applyFont="1" applyBorder="1" applyAlignment="1">
      <alignment horizontal="center"/>
    </xf>
    <xf numFmtId="176" fontId="3" fillId="7" borderId="41" xfId="0" applyNumberFormat="1" applyFont="1" applyFill="1" applyBorder="1" applyAlignment="1">
      <alignment horizontal="center"/>
    </xf>
    <xf numFmtId="176" fontId="9" fillId="7" borderId="44" xfId="0" applyNumberFormat="1" applyFont="1" applyFill="1" applyBorder="1" applyAlignment="1">
      <alignment horizontal="center"/>
    </xf>
    <xf numFmtId="176" fontId="13" fillId="7" borderId="45" xfId="0" applyNumberFormat="1" applyFont="1" applyFill="1" applyBorder="1" applyAlignment="1">
      <alignment horizontal="center" vertical="center"/>
    </xf>
    <xf numFmtId="176" fontId="10" fillId="4" borderId="46" xfId="0" applyNumberFormat="1" applyFont="1" applyFill="1" applyBorder="1" applyAlignment="1">
      <alignment horizontal="center"/>
    </xf>
    <xf numFmtId="176" fontId="10" fillId="0" borderId="47" xfId="0" applyNumberFormat="1" applyFont="1" applyBorder="1" applyAlignment="1">
      <alignment horizontal="center" vertical="center"/>
    </xf>
    <xf numFmtId="176" fontId="10" fillId="0" borderId="44" xfId="0" applyNumberFormat="1" applyFont="1" applyBorder="1" applyAlignment="1">
      <alignment horizontal="center" vertical="center"/>
    </xf>
    <xf numFmtId="176" fontId="10" fillId="0" borderId="48" xfId="0" applyNumberFormat="1" applyFont="1" applyBorder="1" applyAlignment="1">
      <alignment horizontal="center" vertical="center"/>
    </xf>
    <xf numFmtId="176" fontId="10" fillId="0" borderId="24" xfId="0" applyNumberFormat="1" applyFont="1" applyBorder="1" applyAlignment="1">
      <alignment horizontal="center" vertical="center"/>
    </xf>
    <xf numFmtId="176" fontId="13" fillId="7" borderId="44" xfId="0" applyNumberFormat="1" applyFont="1" applyFill="1" applyBorder="1" applyAlignment="1">
      <alignment horizontal="center" vertical="center"/>
    </xf>
    <xf numFmtId="176" fontId="10" fillId="0" borderId="42" xfId="0" applyNumberFormat="1" applyFont="1" applyBorder="1" applyAlignment="1">
      <alignment horizontal="center" vertical="center"/>
    </xf>
    <xf numFmtId="176" fontId="10" fillId="0" borderId="49" xfId="0" applyNumberFormat="1" applyFont="1" applyBorder="1" applyAlignment="1">
      <alignment horizontal="center" vertical="center"/>
    </xf>
    <xf numFmtId="176" fontId="10" fillId="0" borderId="43" xfId="0" applyNumberFormat="1" applyFont="1" applyBorder="1" applyAlignment="1">
      <alignment horizontal="center" vertical="center"/>
    </xf>
    <xf numFmtId="176" fontId="10" fillId="0" borderId="23" xfId="0" applyNumberFormat="1" applyFont="1" applyBorder="1" applyAlignment="1">
      <alignment horizontal="center"/>
    </xf>
    <xf numFmtId="176" fontId="13" fillId="7" borderId="4" xfId="0" applyNumberFormat="1" applyFont="1" applyFill="1" applyBorder="1" applyAlignment="1">
      <alignment horizontal="center"/>
    </xf>
    <xf numFmtId="176" fontId="10" fillId="0" borderId="27" xfId="0" applyNumberFormat="1" applyFont="1" applyBorder="1" applyAlignment="1">
      <alignment horizontal="center"/>
    </xf>
    <xf numFmtId="176" fontId="13" fillId="7" borderId="41" xfId="0" applyNumberFormat="1" applyFont="1" applyFill="1" applyBorder="1" applyAlignment="1">
      <alignment horizontal="center"/>
    </xf>
    <xf numFmtId="176" fontId="9" fillId="7" borderId="44" xfId="0" applyNumberFormat="1" applyFont="1" applyFill="1" applyBorder="1" applyAlignment="1">
      <alignment horizontal="center" vertical="center"/>
    </xf>
    <xf numFmtId="176" fontId="15" fillId="7" borderId="44" xfId="0" applyNumberFormat="1" applyFont="1" applyFill="1" applyBorder="1" applyAlignment="1">
      <alignment horizontal="center" vertical="center"/>
    </xf>
    <xf numFmtId="176" fontId="10" fillId="0" borderId="45" xfId="0" applyNumberFormat="1" applyFont="1" applyBorder="1" applyAlignment="1">
      <alignment horizontal="center" vertical="center"/>
    </xf>
    <xf numFmtId="176" fontId="10" fillId="0" borderId="50" xfId="0" applyNumberFormat="1" applyFont="1" applyBorder="1" applyAlignment="1">
      <alignment horizontal="center" vertical="center"/>
    </xf>
    <xf numFmtId="176" fontId="10" fillId="0" borderId="46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9525</xdr:rowOff>
    </xdr:from>
    <xdr:ext cx="2409825" cy="381000"/>
    <xdr:pic>
      <xdr:nvPicPr>
        <xdr:cNvPr id="2" name="image16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0" y="9525"/>
          <a:ext cx="2409825" cy="3810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9525</xdr:rowOff>
    </xdr:from>
    <xdr:ext cx="2409825" cy="381000"/>
    <xdr:pic>
      <xdr:nvPicPr>
        <xdr:cNvPr id="2" name="image16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0" y="9525"/>
          <a:ext cx="2409825" cy="381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7FFB9"/>
    <pageSetUpPr fitToPage="1"/>
  </sheetPr>
  <dimension ref="A1:Z1005"/>
  <sheetViews>
    <sheetView topLeftCell="A2" workbookViewId="0">
      <selection activeCell="H29" sqref="H29"/>
    </sheetView>
  </sheetViews>
  <sheetFormatPr defaultColWidth="11.2166666666667" defaultRowHeight="15" customHeight="1"/>
  <cols>
    <col min="1" max="1" width="9.78333333333333" customWidth="1"/>
    <col min="2" max="2" width="17.4416666666667" customWidth="1"/>
    <col min="3" max="3" width="30.7833333333333" customWidth="1"/>
    <col min="4" max="4" width="27.1083333333333" customWidth="1"/>
    <col min="5" max="6" width="7.66666666666667" customWidth="1"/>
    <col min="7" max="11" width="7.44166666666667" customWidth="1"/>
    <col min="12" max="14" width="9.10833333333333" customWidth="1"/>
    <col min="15" max="26" width="11" customWidth="1"/>
  </cols>
  <sheetData>
    <row r="1" ht="33.75" customHeight="1" spans="1:2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5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ht="15.75" customHeight="1" spans="1:26">
      <c r="A2" s="3" t="s">
        <v>0</v>
      </c>
      <c r="B2" s="4"/>
      <c r="C2" s="5" t="s">
        <v>1</v>
      </c>
      <c r="D2" s="6"/>
      <c r="E2" s="6"/>
      <c r="F2" s="4"/>
      <c r="G2" s="7" t="s">
        <v>2</v>
      </c>
      <c r="H2" s="6"/>
      <c r="I2" s="4"/>
      <c r="J2" s="62">
        <v>45000</v>
      </c>
      <c r="K2" s="6"/>
      <c r="L2" s="6"/>
      <c r="M2" s="6"/>
      <c r="N2" s="32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ht="15.75" customHeight="1" spans="1:26">
      <c r="A3" s="3" t="s">
        <v>3</v>
      </c>
      <c r="B3" s="4"/>
      <c r="C3" s="8"/>
      <c r="D3" s="6"/>
      <c r="E3" s="6"/>
      <c r="F3" s="4"/>
      <c r="G3" s="7" t="s">
        <v>4</v>
      </c>
      <c r="H3" s="6"/>
      <c r="I3" s="4"/>
      <c r="J3" s="8" t="s">
        <v>5</v>
      </c>
      <c r="K3" s="6"/>
      <c r="L3" s="6"/>
      <c r="M3" s="6"/>
      <c r="N3" s="32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ht="15.75" customHeight="1" spans="1:26">
      <c r="A4" s="3" t="s">
        <v>6</v>
      </c>
      <c r="B4" s="4"/>
      <c r="C4" s="8" t="s">
        <v>7</v>
      </c>
      <c r="D4" s="6"/>
      <c r="E4" s="6"/>
      <c r="F4" s="4"/>
      <c r="G4" s="7" t="s">
        <v>8</v>
      </c>
      <c r="H4" s="6"/>
      <c r="I4" s="4"/>
      <c r="J4" s="8" t="s">
        <v>9</v>
      </c>
      <c r="K4" s="6"/>
      <c r="L4" s="6"/>
      <c r="M4" s="6"/>
      <c r="N4" s="32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ht="15.75" customHeight="1" spans="1:26">
      <c r="A5" s="3" t="s">
        <v>10</v>
      </c>
      <c r="B5" s="4"/>
      <c r="C5" s="8"/>
      <c r="D5" s="6"/>
      <c r="E5" s="6"/>
      <c r="F5" s="4"/>
      <c r="G5" s="7" t="s">
        <v>11</v>
      </c>
      <c r="H5" s="6"/>
      <c r="I5" s="4"/>
      <c r="J5" s="64" t="s">
        <v>12</v>
      </c>
      <c r="K5" s="6"/>
      <c r="L5" s="6"/>
      <c r="M5" s="6"/>
      <c r="N5" s="32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ht="15.75" customHeight="1" spans="1:26">
      <c r="A6" s="3" t="s">
        <v>13</v>
      </c>
      <c r="B6" s="4"/>
      <c r="C6" s="8" t="s">
        <v>14</v>
      </c>
      <c r="D6" s="6"/>
      <c r="E6" s="6"/>
      <c r="F6" s="4"/>
      <c r="G6" s="7" t="s">
        <v>15</v>
      </c>
      <c r="H6" s="6"/>
      <c r="I6" s="4"/>
      <c r="J6" s="65"/>
      <c r="K6" s="6"/>
      <c r="L6" s="6"/>
      <c r="M6" s="6"/>
      <c r="N6" s="32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ht="15.75" customHeight="1" spans="1:26">
      <c r="A7" s="3" t="s">
        <v>16</v>
      </c>
      <c r="B7" s="4"/>
      <c r="C7" s="9" t="s">
        <v>17</v>
      </c>
      <c r="D7" s="6"/>
      <c r="E7" s="6"/>
      <c r="F7" s="4"/>
      <c r="G7" s="7" t="s">
        <v>18</v>
      </c>
      <c r="H7" s="6"/>
      <c r="I7" s="4"/>
      <c r="J7" s="65"/>
      <c r="K7" s="6"/>
      <c r="L7" s="6"/>
      <c r="M7" s="6"/>
      <c r="N7" s="32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ht="33" customHeight="1" spans="1:26">
      <c r="A8" s="10" t="s">
        <v>19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55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ht="22.5" customHeight="1" spans="1:26">
      <c r="A9" s="12"/>
      <c r="B9" s="13"/>
      <c r="C9" s="13"/>
      <c r="D9" s="13"/>
      <c r="E9" s="13"/>
      <c r="F9" s="14" t="s">
        <v>20</v>
      </c>
      <c r="G9" s="15"/>
      <c r="H9" s="15"/>
      <c r="I9" s="15"/>
      <c r="J9" s="15"/>
      <c r="K9" s="15"/>
      <c r="L9" s="14" t="s">
        <v>21</v>
      </c>
      <c r="M9" s="15"/>
      <c r="N9" s="66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ht="36" customHeight="1" spans="1:26">
      <c r="A10" s="16" t="s">
        <v>22</v>
      </c>
      <c r="B10" s="16" t="s">
        <v>23</v>
      </c>
      <c r="C10" s="17"/>
      <c r="D10" s="18" t="s">
        <v>24</v>
      </c>
      <c r="E10" s="19" t="s">
        <v>25</v>
      </c>
      <c r="F10" s="20" t="s">
        <v>26</v>
      </c>
      <c r="G10" s="21" t="s">
        <v>27</v>
      </c>
      <c r="H10" s="22" t="s">
        <v>28</v>
      </c>
      <c r="I10" s="67" t="s">
        <v>29</v>
      </c>
      <c r="J10" s="67" t="s">
        <v>30</v>
      </c>
      <c r="K10" s="68" t="s">
        <v>31</v>
      </c>
      <c r="L10" s="69" t="s">
        <v>32</v>
      </c>
      <c r="M10" s="22" t="s">
        <v>33</v>
      </c>
      <c r="N10" s="70" t="s">
        <v>34</v>
      </c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</row>
    <row r="11" ht="15.75" customHeight="1" spans="1:26">
      <c r="A11" s="23"/>
      <c r="B11" s="24"/>
      <c r="C11" s="25"/>
      <c r="D11" s="23"/>
      <c r="E11" s="26"/>
      <c r="F11" s="27"/>
      <c r="G11" s="28"/>
      <c r="H11" s="29"/>
      <c r="I11" s="72"/>
      <c r="J11" s="72"/>
      <c r="K11" s="73"/>
      <c r="L11" s="74"/>
      <c r="M11" s="29"/>
      <c r="N11" s="73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customHeight="1" spans="1:26">
      <c r="A12" s="30" t="s">
        <v>35</v>
      </c>
      <c r="B12" s="31" t="s">
        <v>36</v>
      </c>
      <c r="C12" s="32"/>
      <c r="D12" s="33" t="s">
        <v>37</v>
      </c>
      <c r="E12" s="34">
        <v>0.25</v>
      </c>
      <c r="F12" s="79">
        <f t="shared" ref="F12:G12" si="0">SUM(G12-1/2)</f>
        <v>45</v>
      </c>
      <c r="G12" s="80">
        <f t="shared" si="0"/>
        <v>45.5</v>
      </c>
      <c r="H12" s="81">
        <v>46</v>
      </c>
      <c r="I12" s="95">
        <f t="shared" ref="I12:K12" si="1">SUM(H12+1/2)</f>
        <v>46.5</v>
      </c>
      <c r="J12" s="95">
        <f t="shared" si="1"/>
        <v>47</v>
      </c>
      <c r="K12" s="96">
        <f t="shared" si="1"/>
        <v>47.5</v>
      </c>
      <c r="L12" s="97">
        <f t="shared" ref="L12:L15" si="2">SUM(M12-1/2)</f>
        <v>46.5</v>
      </c>
      <c r="M12" s="98">
        <v>47</v>
      </c>
      <c r="N12" s="96">
        <f t="shared" ref="N12:N15" si="3">SUM(M12+1/2)</f>
        <v>47.5</v>
      </c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customHeight="1" spans="1:26">
      <c r="A13" s="36" t="s">
        <v>35</v>
      </c>
      <c r="B13" s="37" t="s">
        <v>38</v>
      </c>
      <c r="C13" s="38"/>
      <c r="D13" s="39" t="s">
        <v>39</v>
      </c>
      <c r="E13" s="40">
        <v>0.25</v>
      </c>
      <c r="F13" s="82">
        <f t="shared" ref="F13:G13" si="4">SUM(G13-1/2)</f>
        <v>46</v>
      </c>
      <c r="G13" s="83">
        <f t="shared" si="4"/>
        <v>46.5</v>
      </c>
      <c r="H13" s="81">
        <v>47</v>
      </c>
      <c r="I13" s="99">
        <f t="shared" ref="I13:K13" si="5">SUM(H13+1/2)</f>
        <v>47.5</v>
      </c>
      <c r="J13" s="99">
        <f t="shared" si="5"/>
        <v>48</v>
      </c>
      <c r="K13" s="100">
        <f t="shared" si="5"/>
        <v>48.5</v>
      </c>
      <c r="L13" s="101">
        <f t="shared" si="2"/>
        <v>47</v>
      </c>
      <c r="M13" s="98">
        <v>47.5</v>
      </c>
      <c r="N13" s="100">
        <f t="shared" si="3"/>
        <v>48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customHeight="1" spans="1:26">
      <c r="A14" s="41" t="s">
        <v>40</v>
      </c>
      <c r="B14" s="42" t="s">
        <v>41</v>
      </c>
      <c r="C14" s="38"/>
      <c r="D14" s="39" t="s">
        <v>42</v>
      </c>
      <c r="E14" s="40">
        <v>0.25</v>
      </c>
      <c r="F14" s="79">
        <f t="shared" ref="F14:G14" si="6">SUM(G14-1/2)</f>
        <v>44</v>
      </c>
      <c r="G14" s="80">
        <f t="shared" si="6"/>
        <v>44.5</v>
      </c>
      <c r="H14" s="84">
        <v>45</v>
      </c>
      <c r="I14" s="95">
        <f t="shared" ref="I14:K14" si="7">SUM(H14+1/2)</f>
        <v>45.5</v>
      </c>
      <c r="J14" s="95">
        <f t="shared" si="7"/>
        <v>46</v>
      </c>
      <c r="K14" s="96">
        <f t="shared" si="7"/>
        <v>46.5</v>
      </c>
      <c r="L14" s="97">
        <f t="shared" si="2"/>
        <v>45.5</v>
      </c>
      <c r="M14" s="98">
        <v>46</v>
      </c>
      <c r="N14" s="96">
        <f t="shared" si="3"/>
        <v>46.5</v>
      </c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customHeight="1" spans="1:26">
      <c r="A15" s="41" t="s">
        <v>40</v>
      </c>
      <c r="B15" s="42" t="s">
        <v>43</v>
      </c>
      <c r="C15" s="38"/>
      <c r="D15" s="39" t="s">
        <v>44</v>
      </c>
      <c r="E15" s="40">
        <v>0.25</v>
      </c>
      <c r="F15" s="82">
        <f t="shared" ref="F15:G15" si="8">SUM(G15-1/2)</f>
        <v>45</v>
      </c>
      <c r="G15" s="83">
        <f t="shared" si="8"/>
        <v>45.5</v>
      </c>
      <c r="H15" s="84">
        <v>46</v>
      </c>
      <c r="I15" s="99">
        <f t="shared" ref="I15:K15" si="9">SUM(H15+1/2)</f>
        <v>46.5</v>
      </c>
      <c r="J15" s="99">
        <f t="shared" si="9"/>
        <v>47</v>
      </c>
      <c r="K15" s="100">
        <f t="shared" si="9"/>
        <v>47.5</v>
      </c>
      <c r="L15" s="101">
        <f t="shared" si="2"/>
        <v>46</v>
      </c>
      <c r="M15" s="98">
        <v>46.5</v>
      </c>
      <c r="N15" s="100">
        <f t="shared" si="3"/>
        <v>47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customHeight="1" spans="1:26">
      <c r="A16" s="30" t="s">
        <v>35</v>
      </c>
      <c r="B16" s="31" t="s">
        <v>45</v>
      </c>
      <c r="C16" s="32"/>
      <c r="D16" s="33" t="s">
        <v>46</v>
      </c>
      <c r="E16" s="43">
        <v>0.25</v>
      </c>
      <c r="F16" s="85">
        <f t="shared" ref="F16:G16" si="10">SUM(G16)</f>
        <v>31</v>
      </c>
      <c r="G16" s="86">
        <f t="shared" si="10"/>
        <v>31</v>
      </c>
      <c r="H16" s="87">
        <v>31</v>
      </c>
      <c r="I16" s="86">
        <f t="shared" ref="I16:K16" si="11">SUM(H16)</f>
        <v>31</v>
      </c>
      <c r="J16" s="86">
        <f t="shared" si="11"/>
        <v>31</v>
      </c>
      <c r="K16" s="102">
        <f t="shared" si="11"/>
        <v>31</v>
      </c>
      <c r="L16" s="86">
        <f t="shared" ref="L16:L17" si="12">M16</f>
        <v>31</v>
      </c>
      <c r="M16" s="103">
        <v>31</v>
      </c>
      <c r="N16" s="102">
        <f t="shared" ref="N16:N17" si="13">M16</f>
        <v>31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customHeight="1" spans="1:26">
      <c r="A17" s="41" t="s">
        <v>40</v>
      </c>
      <c r="B17" s="42" t="s">
        <v>47</v>
      </c>
      <c r="C17" s="38"/>
      <c r="D17" s="39" t="s">
        <v>48</v>
      </c>
      <c r="E17" s="44">
        <v>0.25</v>
      </c>
      <c r="F17" s="88">
        <f t="shared" ref="F17:G17" si="14">SUM(G17)</f>
        <v>30</v>
      </c>
      <c r="G17" s="89">
        <f t="shared" si="14"/>
        <v>30</v>
      </c>
      <c r="H17" s="90">
        <v>30</v>
      </c>
      <c r="I17" s="89">
        <f t="shared" ref="I17:K17" si="15">SUM(H17)</f>
        <v>30</v>
      </c>
      <c r="J17" s="89">
        <f t="shared" si="15"/>
        <v>30</v>
      </c>
      <c r="K17" s="104">
        <f t="shared" si="15"/>
        <v>30</v>
      </c>
      <c r="L17" s="89">
        <f t="shared" si="12"/>
        <v>30</v>
      </c>
      <c r="M17" s="105">
        <v>30</v>
      </c>
      <c r="N17" s="104">
        <f t="shared" si="13"/>
        <v>30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customHeight="1" spans="1:26">
      <c r="A18" s="45"/>
      <c r="B18" s="46"/>
      <c r="C18" s="32"/>
      <c r="D18" s="47"/>
      <c r="E18" s="40"/>
      <c r="F18" s="79"/>
      <c r="G18" s="80"/>
      <c r="H18" s="84"/>
      <c r="I18" s="95"/>
      <c r="J18" s="95"/>
      <c r="K18" s="96"/>
      <c r="L18" s="97"/>
      <c r="M18" s="98"/>
      <c r="N18" s="96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customHeight="1" spans="1:26">
      <c r="A19" s="36" t="s">
        <v>35</v>
      </c>
      <c r="B19" s="42" t="s">
        <v>49</v>
      </c>
      <c r="C19" s="38"/>
      <c r="D19" s="39" t="s">
        <v>50</v>
      </c>
      <c r="E19" s="40">
        <v>0.25</v>
      </c>
      <c r="F19" s="82">
        <f t="shared" ref="F19:G19" si="16">SUM(G19-1/8)</f>
        <v>10.75</v>
      </c>
      <c r="G19" s="83">
        <f t="shared" si="16"/>
        <v>10.875</v>
      </c>
      <c r="H19" s="91">
        <v>11</v>
      </c>
      <c r="I19" s="99">
        <f t="shared" ref="I19:K19" si="17">SUM(H19+1/8)</f>
        <v>11.125</v>
      </c>
      <c r="J19" s="99">
        <f t="shared" si="17"/>
        <v>11.25</v>
      </c>
      <c r="K19" s="100">
        <f t="shared" si="17"/>
        <v>11.375</v>
      </c>
      <c r="L19" s="101">
        <f t="shared" ref="L19:L20" si="18">SUM(M19-1/4)</f>
        <v>11.25</v>
      </c>
      <c r="M19" s="106">
        <v>11.5</v>
      </c>
      <c r="N19" s="100">
        <f t="shared" ref="N19:N20" si="19">SUM(M19+1/4)</f>
        <v>11.75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customHeight="1" spans="1:26">
      <c r="A20" s="45"/>
      <c r="B20" s="37" t="s">
        <v>51</v>
      </c>
      <c r="C20" s="38"/>
      <c r="D20" s="39" t="s">
        <v>52</v>
      </c>
      <c r="E20" s="40">
        <v>0.25</v>
      </c>
      <c r="F20" s="82">
        <f t="shared" ref="F20:G20" si="20">SUM(G20-1/8)</f>
        <v>7.625</v>
      </c>
      <c r="G20" s="83">
        <f t="shared" si="20"/>
        <v>7.75</v>
      </c>
      <c r="H20" s="91">
        <v>7.875</v>
      </c>
      <c r="I20" s="99">
        <f t="shared" ref="I20:K20" si="21">SUM(H20+1/8)</f>
        <v>8</v>
      </c>
      <c r="J20" s="99">
        <f t="shared" si="21"/>
        <v>8.125</v>
      </c>
      <c r="K20" s="100">
        <f t="shared" si="21"/>
        <v>8.25</v>
      </c>
      <c r="L20" s="101">
        <f t="shared" si="18"/>
        <v>7.375</v>
      </c>
      <c r="M20" s="98">
        <v>7.625</v>
      </c>
      <c r="N20" s="100">
        <f t="shared" si="19"/>
        <v>7.875</v>
      </c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customHeight="1" spans="1:26">
      <c r="A21" s="45"/>
      <c r="B21" s="37" t="s">
        <v>53</v>
      </c>
      <c r="C21" s="38"/>
      <c r="D21" s="39" t="s">
        <v>54</v>
      </c>
      <c r="E21" s="40">
        <v>0.25</v>
      </c>
      <c r="F21" s="82">
        <f t="shared" ref="F21:F22" si="22">H21</f>
        <v>6</v>
      </c>
      <c r="G21" s="83">
        <f t="shared" ref="G21:G22" si="23">H21</f>
        <v>6</v>
      </c>
      <c r="H21" s="91">
        <v>6</v>
      </c>
      <c r="I21" s="99">
        <f t="shared" ref="I21:I22" si="24">H21</f>
        <v>6</v>
      </c>
      <c r="J21" s="99">
        <f t="shared" ref="J21:J22" si="25">H21</f>
        <v>6</v>
      </c>
      <c r="K21" s="100">
        <f t="shared" ref="K21:K22" si="26">H21</f>
        <v>6</v>
      </c>
      <c r="L21" s="101">
        <f t="shared" ref="L21:L22" si="27">SUM(M21-1/8)</f>
        <v>6.875</v>
      </c>
      <c r="M21" s="98">
        <v>7</v>
      </c>
      <c r="N21" s="100">
        <f t="shared" ref="N21:N22" si="28">SUM(M21+1/8)</f>
        <v>7.125</v>
      </c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customHeight="1" spans="1:26">
      <c r="A22" s="45"/>
      <c r="B22" s="37" t="s">
        <v>55</v>
      </c>
      <c r="C22" s="38"/>
      <c r="D22" s="39" t="s">
        <v>56</v>
      </c>
      <c r="E22" s="40">
        <v>0.25</v>
      </c>
      <c r="F22" s="82">
        <f t="shared" si="22"/>
        <v>7.125</v>
      </c>
      <c r="G22" s="83">
        <f t="shared" si="23"/>
        <v>7.125</v>
      </c>
      <c r="H22" s="84">
        <v>7.125</v>
      </c>
      <c r="I22" s="99">
        <f t="shared" si="24"/>
        <v>7.125</v>
      </c>
      <c r="J22" s="99">
        <f t="shared" si="25"/>
        <v>7.125</v>
      </c>
      <c r="K22" s="100">
        <f t="shared" si="26"/>
        <v>7.125</v>
      </c>
      <c r="L22" s="101">
        <f t="shared" si="27"/>
        <v>7.375</v>
      </c>
      <c r="M22" s="98">
        <v>7.5</v>
      </c>
      <c r="N22" s="100">
        <f t="shared" si="28"/>
        <v>7.625</v>
      </c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customHeight="1" spans="1:26">
      <c r="A23" s="45"/>
      <c r="B23" s="46"/>
      <c r="C23" s="32"/>
      <c r="D23" s="47"/>
      <c r="E23" s="40"/>
      <c r="F23" s="79"/>
      <c r="G23" s="80"/>
      <c r="H23" s="84"/>
      <c r="I23" s="95"/>
      <c r="J23" s="95"/>
      <c r="K23" s="96"/>
      <c r="L23" s="97"/>
      <c r="M23" s="98"/>
      <c r="N23" s="96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customHeight="1" spans="1:26">
      <c r="A24" s="45"/>
      <c r="B24" s="37" t="s">
        <v>57</v>
      </c>
      <c r="C24" s="38"/>
      <c r="D24" s="39" t="s">
        <v>58</v>
      </c>
      <c r="E24" s="40">
        <v>0.25</v>
      </c>
      <c r="F24" s="82">
        <f t="shared" ref="F24:G24" si="29">SUM(G24-2)</f>
        <v>32.5</v>
      </c>
      <c r="G24" s="83">
        <f t="shared" si="29"/>
        <v>34.5</v>
      </c>
      <c r="H24" s="84">
        <v>36.5</v>
      </c>
      <c r="I24" s="99">
        <f>SUM(H24+2)</f>
        <v>38.5</v>
      </c>
      <c r="J24" s="99">
        <f t="shared" ref="J24:K24" si="30">SUM(I24+2.5)</f>
        <v>41</v>
      </c>
      <c r="K24" s="100">
        <f t="shared" si="30"/>
        <v>43.5</v>
      </c>
      <c r="L24" s="101">
        <f>SUM(M24-3)</f>
        <v>45.5</v>
      </c>
      <c r="M24" s="106">
        <v>48.5</v>
      </c>
      <c r="N24" s="100">
        <f>SUM(M24+3.5)</f>
        <v>52</v>
      </c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customHeight="1" spans="1:26">
      <c r="A25" s="45"/>
      <c r="B25" s="37" t="s">
        <v>59</v>
      </c>
      <c r="C25" s="38"/>
      <c r="D25" s="39" t="s">
        <v>60</v>
      </c>
      <c r="E25" s="40">
        <v>0</v>
      </c>
      <c r="F25" s="82">
        <f t="shared" ref="F25:G25" si="31">SUM(G25)</f>
        <v>3.5</v>
      </c>
      <c r="G25" s="83">
        <f t="shared" si="31"/>
        <v>3.5</v>
      </c>
      <c r="H25" s="84">
        <v>3.5</v>
      </c>
      <c r="I25" s="99">
        <f t="shared" ref="I25:K25" si="32">SUM(H25)</f>
        <v>3.5</v>
      </c>
      <c r="J25" s="99">
        <f t="shared" si="32"/>
        <v>3.5</v>
      </c>
      <c r="K25" s="100">
        <f t="shared" si="32"/>
        <v>3.5</v>
      </c>
      <c r="L25" s="101">
        <f>SUM(M25)</f>
        <v>4.125</v>
      </c>
      <c r="M25" s="98">
        <v>4.125</v>
      </c>
      <c r="N25" s="100">
        <f>SUM(M25)</f>
        <v>4.125</v>
      </c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customHeight="1" spans="1:26">
      <c r="A26" s="45"/>
      <c r="B26" s="37" t="s">
        <v>61</v>
      </c>
      <c r="C26" s="38"/>
      <c r="D26" s="39" t="s">
        <v>62</v>
      </c>
      <c r="E26" s="40">
        <v>0.25</v>
      </c>
      <c r="F26" s="82">
        <f t="shared" ref="F26:G26" si="33">SUM(G26-2)</f>
        <v>30.375</v>
      </c>
      <c r="G26" s="83">
        <f t="shared" si="33"/>
        <v>32.375</v>
      </c>
      <c r="H26" s="84">
        <v>34.375</v>
      </c>
      <c r="I26" s="99">
        <f t="shared" ref="I26:I27" si="34">SUM(H26+2)</f>
        <v>36.375</v>
      </c>
      <c r="J26" s="99">
        <f t="shared" ref="J26:K26" si="35">SUM(I26+2.5)</f>
        <v>38.875</v>
      </c>
      <c r="K26" s="100">
        <f t="shared" si="35"/>
        <v>41.375</v>
      </c>
      <c r="L26" s="101">
        <f t="shared" ref="L26:L27" si="36">SUM(M26-3)</f>
        <v>43.75</v>
      </c>
      <c r="M26" s="98">
        <v>46.75</v>
      </c>
      <c r="N26" s="100">
        <f t="shared" ref="N26:N27" si="37">SUM(M26+3.5)</f>
        <v>50.25</v>
      </c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customHeight="1" spans="1:26">
      <c r="A27" s="45"/>
      <c r="B27" s="37" t="s">
        <v>63</v>
      </c>
      <c r="C27" s="38"/>
      <c r="D27" s="39" t="s">
        <v>64</v>
      </c>
      <c r="E27" s="40">
        <v>0.25</v>
      </c>
      <c r="F27" s="82">
        <f t="shared" ref="F27:G27" si="38">SUM(G27-2)</f>
        <v>25</v>
      </c>
      <c r="G27" s="83">
        <f t="shared" si="38"/>
        <v>27</v>
      </c>
      <c r="H27" s="91">
        <v>29</v>
      </c>
      <c r="I27" s="99">
        <f t="shared" si="34"/>
        <v>31</v>
      </c>
      <c r="J27" s="99">
        <f t="shared" ref="J27:K27" si="39">SUM(I27+2.5)</f>
        <v>33.5</v>
      </c>
      <c r="K27" s="100">
        <f t="shared" si="39"/>
        <v>36</v>
      </c>
      <c r="L27" s="101">
        <f t="shared" si="36"/>
        <v>41.5</v>
      </c>
      <c r="M27" s="107">
        <v>44.5</v>
      </c>
      <c r="N27" s="100">
        <f t="shared" si="37"/>
        <v>48</v>
      </c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customHeight="1" spans="1:26">
      <c r="A28" s="45"/>
      <c r="B28" s="37" t="s">
        <v>65</v>
      </c>
      <c r="C28" s="38"/>
      <c r="D28" s="39" t="s">
        <v>66</v>
      </c>
      <c r="E28" s="40">
        <v>0</v>
      </c>
      <c r="F28" s="82">
        <f>H28</f>
        <v>7</v>
      </c>
      <c r="G28" s="83">
        <f>H28</f>
        <v>7</v>
      </c>
      <c r="H28" s="84">
        <v>7</v>
      </c>
      <c r="I28" s="99">
        <f>H28</f>
        <v>7</v>
      </c>
      <c r="J28" s="99">
        <f>H28</f>
        <v>7</v>
      </c>
      <c r="K28" s="100">
        <f>H28</f>
        <v>7</v>
      </c>
      <c r="L28" s="101">
        <f>M28</f>
        <v>8.25</v>
      </c>
      <c r="M28" s="98">
        <v>8.25</v>
      </c>
      <c r="N28" s="100">
        <f>M28</f>
        <v>8.25</v>
      </c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customHeight="1" spans="1:26">
      <c r="A29" s="45"/>
      <c r="B29" s="37" t="s">
        <v>67</v>
      </c>
      <c r="C29" s="38"/>
      <c r="D29" s="39" t="s">
        <v>68</v>
      </c>
      <c r="E29" s="40">
        <v>0.5</v>
      </c>
      <c r="F29" s="82">
        <f t="shared" ref="F29:G29" si="40">SUM(G29-2)</f>
        <v>40</v>
      </c>
      <c r="G29" s="83">
        <f t="shared" si="40"/>
        <v>42</v>
      </c>
      <c r="H29" s="84">
        <v>44</v>
      </c>
      <c r="I29" s="99">
        <f t="shared" ref="I29:I31" si="41">SUM(H29+2)</f>
        <v>46</v>
      </c>
      <c r="J29" s="99">
        <f t="shared" ref="J29:K29" si="42">SUM(I29+2.5)</f>
        <v>48.5</v>
      </c>
      <c r="K29" s="100">
        <f t="shared" si="42"/>
        <v>51</v>
      </c>
      <c r="L29" s="101">
        <f t="shared" ref="L29:L31" si="43">SUM(M29-3)</f>
        <v>55</v>
      </c>
      <c r="M29" s="98">
        <v>58</v>
      </c>
      <c r="N29" s="100">
        <f t="shared" ref="N29:N31" si="44">SUM(M29+3.5)</f>
        <v>61.5</v>
      </c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customHeight="1" spans="1:26">
      <c r="A30" s="45"/>
      <c r="B30" s="37" t="s">
        <v>69</v>
      </c>
      <c r="C30" s="38"/>
      <c r="D30" s="39" t="s">
        <v>70</v>
      </c>
      <c r="E30" s="40">
        <v>0.5</v>
      </c>
      <c r="F30" s="82">
        <f t="shared" ref="F30:G30" si="45">SUM(G30-2)</f>
        <v>112</v>
      </c>
      <c r="G30" s="83">
        <f t="shared" si="45"/>
        <v>114</v>
      </c>
      <c r="H30" s="84">
        <v>116</v>
      </c>
      <c r="I30" s="99">
        <f t="shared" si="41"/>
        <v>118</v>
      </c>
      <c r="J30" s="99">
        <f t="shared" ref="J30:K30" si="46">SUM(I30+2.5)</f>
        <v>120.5</v>
      </c>
      <c r="K30" s="100">
        <f t="shared" si="46"/>
        <v>123</v>
      </c>
      <c r="L30" s="101">
        <f t="shared" si="43"/>
        <v>121</v>
      </c>
      <c r="M30" s="107">
        <v>124</v>
      </c>
      <c r="N30" s="100">
        <f t="shared" si="44"/>
        <v>127.5</v>
      </c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customHeight="1" spans="1:26">
      <c r="A31" s="45"/>
      <c r="B31" s="42" t="s">
        <v>71</v>
      </c>
      <c r="C31" s="38"/>
      <c r="D31" s="39" t="s">
        <v>72</v>
      </c>
      <c r="E31" s="40">
        <v>0.5</v>
      </c>
      <c r="F31" s="82">
        <f t="shared" ref="F31:G31" si="47">SUM(G31-2)</f>
        <v>110</v>
      </c>
      <c r="G31" s="83">
        <f t="shared" si="47"/>
        <v>112</v>
      </c>
      <c r="H31" s="84">
        <v>114</v>
      </c>
      <c r="I31" s="99">
        <f t="shared" si="41"/>
        <v>116</v>
      </c>
      <c r="J31" s="99">
        <f t="shared" ref="J31:K31" si="48">SUM(I31+2.5)</f>
        <v>118.5</v>
      </c>
      <c r="K31" s="100">
        <f t="shared" si="48"/>
        <v>121</v>
      </c>
      <c r="L31" s="101">
        <f t="shared" si="43"/>
        <v>101</v>
      </c>
      <c r="M31" s="98">
        <v>104</v>
      </c>
      <c r="N31" s="100">
        <f t="shared" si="44"/>
        <v>107.5</v>
      </c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customHeight="1" spans="1:26">
      <c r="A32" s="45"/>
      <c r="B32" s="46"/>
      <c r="C32" s="32"/>
      <c r="D32" s="47"/>
      <c r="E32" s="40"/>
      <c r="F32" s="79"/>
      <c r="G32" s="80"/>
      <c r="H32" s="84"/>
      <c r="I32" s="95"/>
      <c r="J32" s="95"/>
      <c r="K32" s="96"/>
      <c r="L32" s="97"/>
      <c r="M32" s="98"/>
      <c r="N32" s="96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customHeight="1" spans="1:26">
      <c r="A33" s="45"/>
      <c r="B33" s="37"/>
      <c r="C33" s="38"/>
      <c r="D33" s="39" t="s">
        <v>73</v>
      </c>
      <c r="E33" s="40">
        <v>0.125</v>
      </c>
      <c r="F33" s="82">
        <f t="shared" ref="F33:G33" si="49">SUM(G33-1/4)</f>
        <v>2.75</v>
      </c>
      <c r="G33" s="83">
        <f t="shared" si="49"/>
        <v>3</v>
      </c>
      <c r="H33" s="84">
        <v>3.25</v>
      </c>
      <c r="I33" s="99">
        <f t="shared" ref="I33:K33" si="50">SUM(H33+1/4)</f>
        <v>3.5</v>
      </c>
      <c r="J33" s="99">
        <f t="shared" si="50"/>
        <v>3.75</v>
      </c>
      <c r="K33" s="100">
        <f t="shared" si="50"/>
        <v>4</v>
      </c>
      <c r="L33" s="101">
        <f>SUM(M33-3/8)</f>
        <v>6.125</v>
      </c>
      <c r="M33" s="106">
        <v>6.5</v>
      </c>
      <c r="N33" s="100">
        <f>SUM(M33+3/8)</f>
        <v>6.875</v>
      </c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customHeight="1" spans="1:26">
      <c r="A34" s="45"/>
      <c r="B34" s="46"/>
      <c r="C34" s="32"/>
      <c r="D34" s="47"/>
      <c r="E34" s="40"/>
      <c r="F34" s="79"/>
      <c r="G34" s="80"/>
      <c r="H34" s="84"/>
      <c r="I34" s="95"/>
      <c r="J34" s="95"/>
      <c r="K34" s="96"/>
      <c r="L34" s="97"/>
      <c r="M34" s="98"/>
      <c r="N34" s="96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hidden="1" customHeight="1" spans="1:26">
      <c r="A35" s="45"/>
      <c r="B35" s="37" t="s">
        <v>74</v>
      </c>
      <c r="C35" s="38"/>
      <c r="D35" s="39"/>
      <c r="E35" s="40">
        <v>0.125</v>
      </c>
      <c r="F35" s="82">
        <f t="shared" ref="F35:G35" si="51">SUM(G35-1/8)</f>
        <v>2.5</v>
      </c>
      <c r="G35" s="83">
        <f t="shared" si="51"/>
        <v>2.625</v>
      </c>
      <c r="H35" s="84">
        <v>2.75</v>
      </c>
      <c r="I35" s="99">
        <f t="shared" ref="I35:K35" si="52">SUM(H35+1/8)</f>
        <v>2.875</v>
      </c>
      <c r="J35" s="99">
        <f t="shared" si="52"/>
        <v>3</v>
      </c>
      <c r="K35" s="100">
        <f t="shared" si="52"/>
        <v>3.125</v>
      </c>
      <c r="L35" s="101">
        <f>SUM(M35-1/8)</f>
        <v>3.375</v>
      </c>
      <c r="M35" s="98">
        <v>3.5</v>
      </c>
      <c r="N35" s="100">
        <f>SUM(M35+1/8)</f>
        <v>3.625</v>
      </c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customHeight="1" spans="1:26">
      <c r="A36" s="45"/>
      <c r="B36" s="37" t="s">
        <v>75</v>
      </c>
      <c r="C36" s="38"/>
      <c r="D36" s="39" t="s">
        <v>76</v>
      </c>
      <c r="E36" s="40">
        <v>0.25</v>
      </c>
      <c r="F36" s="82">
        <f t="shared" ref="F36:G36" si="53">SUM(G36-1/4)</f>
        <v>9.875</v>
      </c>
      <c r="G36" s="83">
        <f t="shared" si="53"/>
        <v>10.125</v>
      </c>
      <c r="H36" s="84">
        <v>10.375</v>
      </c>
      <c r="I36" s="99">
        <f t="shared" ref="I36:K36" si="54">SUM(H36+1/4)</f>
        <v>10.625</v>
      </c>
      <c r="J36" s="99">
        <f t="shared" si="54"/>
        <v>10.875</v>
      </c>
      <c r="K36" s="100">
        <f t="shared" si="54"/>
        <v>11.125</v>
      </c>
      <c r="L36" s="101">
        <f t="shared" ref="L36:L37" si="55">SUM(M36-3/8)</f>
        <v>11.375</v>
      </c>
      <c r="M36" s="98">
        <v>11.75</v>
      </c>
      <c r="N36" s="100">
        <f t="shared" ref="N36:N37" si="56">SUM(M36+3/8)</f>
        <v>12.125</v>
      </c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customHeight="1" spans="1:26">
      <c r="A37" s="45"/>
      <c r="B37" s="37" t="s">
        <v>77</v>
      </c>
      <c r="C37" s="38"/>
      <c r="D37" s="39" t="s">
        <v>78</v>
      </c>
      <c r="E37" s="40">
        <v>0.25</v>
      </c>
      <c r="F37" s="82">
        <f t="shared" ref="F37:G37" si="57">SUM(G37-1/4)</f>
        <v>8.25</v>
      </c>
      <c r="G37" s="83">
        <f t="shared" si="57"/>
        <v>8.5</v>
      </c>
      <c r="H37" s="84">
        <v>8.75</v>
      </c>
      <c r="I37" s="99">
        <f t="shared" ref="I37:K37" si="58">SUM(H37+1/4)</f>
        <v>9</v>
      </c>
      <c r="J37" s="99">
        <f t="shared" si="58"/>
        <v>9.25</v>
      </c>
      <c r="K37" s="100">
        <f t="shared" si="58"/>
        <v>9.5</v>
      </c>
      <c r="L37" s="101">
        <f t="shared" si="55"/>
        <v>9.875</v>
      </c>
      <c r="M37" s="98">
        <v>10.25</v>
      </c>
      <c r="N37" s="100">
        <f t="shared" si="56"/>
        <v>10.625</v>
      </c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customHeight="1" spans="1:26">
      <c r="A38" s="45"/>
      <c r="B38" s="37" t="s">
        <v>79</v>
      </c>
      <c r="C38" s="38"/>
      <c r="D38" s="39" t="s">
        <v>80</v>
      </c>
      <c r="E38" s="40">
        <v>0</v>
      </c>
      <c r="F38" s="82">
        <f>H38</f>
        <v>0.25</v>
      </c>
      <c r="G38" s="83">
        <f>H38</f>
        <v>0.25</v>
      </c>
      <c r="H38" s="84">
        <v>0.25</v>
      </c>
      <c r="I38" s="99">
        <f>H38</f>
        <v>0.25</v>
      </c>
      <c r="J38" s="99">
        <f>H38</f>
        <v>0.25</v>
      </c>
      <c r="K38" s="100">
        <f>H38</f>
        <v>0.25</v>
      </c>
      <c r="L38" s="101">
        <f>M38</f>
        <v>0.375</v>
      </c>
      <c r="M38" s="98">
        <v>0.375</v>
      </c>
      <c r="N38" s="100">
        <f>M38</f>
        <v>0.375</v>
      </c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customHeight="1" spans="1:26">
      <c r="A39" s="45"/>
      <c r="B39" s="37" t="s">
        <v>81</v>
      </c>
      <c r="C39" s="38"/>
      <c r="D39" s="48" t="s">
        <v>82</v>
      </c>
      <c r="E39" s="40">
        <v>0.25</v>
      </c>
      <c r="F39" s="82">
        <f t="shared" ref="F39:G39" si="59">SUM(G39-3/8)</f>
        <v>13</v>
      </c>
      <c r="G39" s="83">
        <f t="shared" si="59"/>
        <v>13.375</v>
      </c>
      <c r="H39" s="84">
        <v>13.75</v>
      </c>
      <c r="I39" s="99">
        <f t="shared" ref="I39:K39" si="60">SUM(H39+3/8)</f>
        <v>14.125</v>
      </c>
      <c r="J39" s="99">
        <f t="shared" si="60"/>
        <v>14.5</v>
      </c>
      <c r="K39" s="100">
        <f t="shared" si="60"/>
        <v>14.875</v>
      </c>
      <c r="L39" s="101">
        <f>SUM(M39-1/2)</f>
        <v>14</v>
      </c>
      <c r="M39" s="98">
        <v>14.5</v>
      </c>
      <c r="N39" s="100">
        <f>SUM(M39+1/2)</f>
        <v>15</v>
      </c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customHeight="1" spans="1:26">
      <c r="A40" s="45"/>
      <c r="B40" s="37" t="s">
        <v>83</v>
      </c>
      <c r="C40" s="38"/>
      <c r="D40" s="48" t="s">
        <v>84</v>
      </c>
      <c r="E40" s="40">
        <v>0</v>
      </c>
      <c r="F40" s="82">
        <f>SUM(H40)</f>
        <v>2.5</v>
      </c>
      <c r="G40" s="83">
        <f>SUM(H40)</f>
        <v>2.5</v>
      </c>
      <c r="H40" s="84">
        <v>2.5</v>
      </c>
      <c r="I40" s="99">
        <f>SUM(H40)</f>
        <v>2.5</v>
      </c>
      <c r="J40" s="99">
        <f>SUM(H40)</f>
        <v>2.5</v>
      </c>
      <c r="K40" s="100">
        <f>SUM(H40)</f>
        <v>2.5</v>
      </c>
      <c r="L40" s="101">
        <f>SUM(M40)</f>
        <v>2.5</v>
      </c>
      <c r="M40" s="106">
        <v>2.5</v>
      </c>
      <c r="N40" s="100">
        <f>SUM(M40)</f>
        <v>2.5</v>
      </c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customHeight="1" spans="1:26">
      <c r="A41" s="45"/>
      <c r="B41" s="46"/>
      <c r="C41" s="32"/>
      <c r="D41" s="47"/>
      <c r="E41" s="40"/>
      <c r="F41" s="79"/>
      <c r="G41" s="80"/>
      <c r="H41" s="84"/>
      <c r="I41" s="95"/>
      <c r="J41" s="95"/>
      <c r="K41" s="96"/>
      <c r="L41" s="97"/>
      <c r="M41" s="98"/>
      <c r="N41" s="96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customHeight="1" spans="1:26">
      <c r="A42" s="45"/>
      <c r="B42" s="37" t="s">
        <v>85</v>
      </c>
      <c r="C42" s="38"/>
      <c r="D42" s="39" t="s">
        <v>86</v>
      </c>
      <c r="E42" s="49">
        <v>0.25</v>
      </c>
      <c r="F42" s="82">
        <f t="shared" ref="F42:F43" si="61">SUM(H42)</f>
        <v>4</v>
      </c>
      <c r="G42" s="83">
        <f t="shared" ref="G42:G43" si="62">SUM(H42)</f>
        <v>4</v>
      </c>
      <c r="H42" s="81">
        <v>4</v>
      </c>
      <c r="I42" s="99">
        <f t="shared" ref="I42:I43" si="63">SUM(H42)</f>
        <v>4</v>
      </c>
      <c r="J42" s="99">
        <f t="shared" ref="J42:J43" si="64">SUM(H42)</f>
        <v>4</v>
      </c>
      <c r="K42" s="100">
        <f t="shared" ref="K42:K43" si="65">SUM(H42)</f>
        <v>4</v>
      </c>
      <c r="L42" s="101">
        <f t="shared" ref="L42:L43" si="66">SUM(M42)</f>
        <v>4</v>
      </c>
      <c r="M42" s="81">
        <v>4</v>
      </c>
      <c r="N42" s="100">
        <f t="shared" ref="N42:N43" si="67">SUM(M42)</f>
        <v>4</v>
      </c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customHeight="1" spans="1:26">
      <c r="A43" s="45"/>
      <c r="B43" s="37" t="s">
        <v>87</v>
      </c>
      <c r="C43" s="38"/>
      <c r="D43" s="39" t="s">
        <v>88</v>
      </c>
      <c r="E43" s="49">
        <v>0.25</v>
      </c>
      <c r="F43" s="82">
        <f t="shared" si="61"/>
        <v>6</v>
      </c>
      <c r="G43" s="83">
        <f t="shared" si="62"/>
        <v>6</v>
      </c>
      <c r="H43" s="81">
        <v>6</v>
      </c>
      <c r="I43" s="99">
        <f t="shared" si="63"/>
        <v>6</v>
      </c>
      <c r="J43" s="99">
        <f t="shared" si="64"/>
        <v>6</v>
      </c>
      <c r="K43" s="100">
        <f t="shared" si="65"/>
        <v>6</v>
      </c>
      <c r="L43" s="101">
        <f t="shared" si="66"/>
        <v>6</v>
      </c>
      <c r="M43" s="81">
        <v>6</v>
      </c>
      <c r="N43" s="100">
        <f t="shared" si="67"/>
        <v>6</v>
      </c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customHeight="1" spans="1:26">
      <c r="A44" s="45"/>
      <c r="B44" s="46"/>
      <c r="C44" s="32"/>
      <c r="D44" s="47"/>
      <c r="E44" s="50"/>
      <c r="F44" s="79"/>
      <c r="G44" s="80"/>
      <c r="H44" s="84"/>
      <c r="I44" s="95"/>
      <c r="J44" s="95"/>
      <c r="K44" s="96"/>
      <c r="L44" s="97"/>
      <c r="M44" s="98"/>
      <c r="N44" s="96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customHeight="1" spans="1:26">
      <c r="A45" s="45"/>
      <c r="B45" s="37" t="s">
        <v>89</v>
      </c>
      <c r="C45" s="38"/>
      <c r="D45" s="39" t="s">
        <v>90</v>
      </c>
      <c r="E45" s="51">
        <v>0.25</v>
      </c>
      <c r="F45" s="82">
        <f t="shared" ref="F45:F46" si="68">SUM(G45)</f>
        <v>12.5</v>
      </c>
      <c r="G45" s="83">
        <f t="shared" ref="G45:G46" si="69">SUM(H45-1/2)</f>
        <v>12.5</v>
      </c>
      <c r="H45" s="92">
        <v>13</v>
      </c>
      <c r="I45" s="99">
        <f t="shared" ref="I45:I46" si="70">SUM(H45)</f>
        <v>13</v>
      </c>
      <c r="J45" s="99">
        <f t="shared" ref="J45:J46" si="71">SUM(I45+1/2)</f>
        <v>13.5</v>
      </c>
      <c r="K45" s="100">
        <f t="shared" ref="K45:K46" si="72">SUM(J45)</f>
        <v>13.5</v>
      </c>
      <c r="L45" s="101">
        <f t="shared" ref="L45:L46" si="73">SUM(M45)</f>
        <v>14</v>
      </c>
      <c r="M45" s="92">
        <v>14</v>
      </c>
      <c r="N45" s="100">
        <f t="shared" ref="N45:N46" si="74">SUM(M45+1/2)</f>
        <v>14.5</v>
      </c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customHeight="1" spans="1:26">
      <c r="A46" s="45"/>
      <c r="B46" s="37" t="s">
        <v>91</v>
      </c>
      <c r="C46" s="38"/>
      <c r="D46" s="39" t="s">
        <v>92</v>
      </c>
      <c r="E46" s="52">
        <v>0.25</v>
      </c>
      <c r="F46" s="93">
        <f t="shared" si="68"/>
        <v>13.5</v>
      </c>
      <c r="G46" s="94">
        <f t="shared" si="69"/>
        <v>13.5</v>
      </c>
      <c r="H46" s="92">
        <v>14</v>
      </c>
      <c r="I46" s="108">
        <f t="shared" si="70"/>
        <v>14</v>
      </c>
      <c r="J46" s="108">
        <f t="shared" si="71"/>
        <v>14.5</v>
      </c>
      <c r="K46" s="109">
        <f t="shared" si="72"/>
        <v>14.5</v>
      </c>
      <c r="L46" s="110">
        <f t="shared" si="73"/>
        <v>15</v>
      </c>
      <c r="M46" s="92">
        <v>15</v>
      </c>
      <c r="N46" s="109">
        <f t="shared" si="74"/>
        <v>15.5</v>
      </c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customHeight="1" spans="1:26">
      <c r="A47" s="53"/>
      <c r="B47" s="54"/>
      <c r="C47" s="55"/>
      <c r="D47" s="56"/>
      <c r="E47" s="57"/>
      <c r="F47" s="58"/>
      <c r="G47" s="59"/>
      <c r="H47" s="60"/>
      <c r="I47" s="75"/>
      <c r="J47" s="75"/>
      <c r="K47" s="76"/>
      <c r="L47" s="77"/>
      <c r="M47" s="78"/>
      <c r="N47" s="76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ht="15.75" customHeight="1" spans="1:26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ht="15.75" customHeight="1" spans="1:26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ht="15.75" customHeight="1" spans="1:26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ht="15.75" customHeight="1" spans="1:26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ht="15.75" customHeight="1" spans="1:26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ht="15.75" customHeight="1" spans="1:26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ht="15.75" customHeight="1" spans="1:26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ht="15.75" customHeight="1" spans="1:26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ht="15.75" customHeight="1" spans="1:26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ht="15.75" customHeight="1" spans="1:26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ht="15.75" customHeight="1" spans="1:26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ht="15.75" customHeight="1" spans="1:26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ht="15.75" customHeight="1" spans="1:26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ht="15.75" customHeight="1" spans="1:26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ht="15.75" customHeight="1" spans="1:26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ht="15.75" customHeight="1" spans="1:26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ht="15.75" customHeight="1" spans="1:26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ht="15.75" customHeight="1" spans="1:26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ht="15.75" customHeight="1" spans="1:26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ht="15.75" customHeight="1" spans="1:26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ht="15.75" customHeight="1" spans="1:26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ht="15.75" customHeight="1" spans="1:26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ht="15.75" customHeight="1" spans="1:26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ht="15.75" customHeight="1" spans="1:26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ht="15.75" customHeight="1" spans="1:26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ht="15.75" customHeight="1" spans="1:26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ht="15.75" customHeight="1" spans="1:26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ht="15.75" customHeight="1" spans="1:26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ht="15.75" customHeight="1" spans="1:26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ht="15.75" customHeight="1" spans="1:26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ht="15.75" customHeight="1" spans="1:26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ht="15.75" customHeight="1" spans="1:26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ht="15.75" customHeight="1" spans="1:26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ht="15.75" customHeight="1" spans="1:26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ht="15.75" customHeight="1" spans="1:26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ht="15.75" customHeight="1" spans="1:26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ht="15.75" customHeight="1" spans="1:26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ht="15.75" customHeight="1" spans="1:26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ht="15.75" customHeight="1" spans="1:26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ht="15.75" customHeight="1" spans="1:26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ht="15.75" customHeight="1" spans="1:26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ht="15.75" customHeight="1" spans="1:26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ht="15.75" customHeight="1" spans="1:26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ht="15.75" customHeight="1" spans="1:26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ht="15.75" customHeight="1" spans="1:26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ht="15.75" customHeight="1" spans="1:26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ht="15.75" customHeight="1" spans="1:26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ht="15.75" customHeight="1" spans="1:26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ht="15.75" customHeight="1" spans="1:26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ht="15.75" customHeight="1" spans="1:26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ht="15.75" customHeight="1" spans="1:26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ht="15.75" customHeight="1" spans="1:26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ht="15.75" customHeight="1" spans="1:26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ht="15.75" customHeight="1" spans="1:26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ht="15.75" customHeight="1" spans="1:26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ht="15.75" customHeight="1" spans="1:26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ht="15.75" customHeight="1" spans="1:26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ht="15.75" customHeight="1" spans="1:26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ht="15.75" customHeight="1" spans="1:26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ht="15.75" customHeight="1" spans="1:26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ht="15.75" customHeight="1" spans="1:26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ht="15.75" customHeight="1" spans="1:26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ht="15.75" customHeight="1" spans="1:26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ht="15.75" customHeight="1" spans="1:26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ht="15.75" customHeight="1" spans="1:26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ht="15.75" customHeight="1" spans="1:26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ht="15.75" customHeight="1" spans="1:26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ht="15.75" customHeight="1" spans="1:26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ht="15.75" customHeight="1" spans="1:26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ht="15.75" customHeight="1" spans="1:26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ht="15.75" customHeight="1" spans="1:26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ht="15.75" customHeight="1" spans="1:26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ht="15.75" customHeight="1" spans="1:26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ht="15.75" customHeight="1" spans="1:26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ht="15.75" customHeight="1" spans="1:26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ht="15.75" customHeight="1" spans="1:26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ht="15.75" customHeight="1" spans="1:26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ht="15.75" customHeight="1" spans="1:26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ht="15.75" customHeight="1" spans="1:26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ht="15.75" customHeight="1" spans="1:26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ht="15.75" customHeight="1" spans="1:26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ht="15.75" customHeight="1" spans="1:26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ht="15.75" customHeight="1" spans="1:26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ht="15.75" customHeight="1" spans="1:26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ht="15.75" customHeight="1" spans="1:26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ht="15.75" customHeight="1" spans="1:26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ht="15.75" customHeight="1" spans="1:26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ht="15.75" customHeight="1" spans="1:26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ht="15.75" customHeight="1" spans="1:26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ht="15.75" customHeight="1" spans="1:26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ht="15.75" customHeight="1" spans="1:26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ht="15.75" customHeight="1" spans="1:26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ht="15.75" customHeight="1" spans="1:26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ht="15.75" customHeight="1" spans="1:26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ht="15.75" customHeight="1" spans="1:26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ht="15.75" customHeight="1" spans="1:26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ht="15.75" customHeight="1" spans="1:26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ht="15.75" customHeight="1" spans="1:26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ht="15.75" customHeight="1" spans="1:26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ht="15.75" customHeight="1" spans="1:26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ht="15.75" customHeight="1" spans="1:26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ht="15.75" customHeight="1" spans="1:26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ht="15.75" customHeight="1" spans="1:26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ht="15.75" customHeight="1" spans="1:26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ht="15.75" customHeight="1" spans="1:26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ht="15.75" customHeight="1" spans="1:26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ht="15.75" customHeight="1" spans="1:26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ht="15.75" customHeight="1" spans="1:26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ht="15.75" customHeight="1" spans="1:26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ht="15.75" customHeight="1" spans="1:26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ht="15.75" customHeight="1" spans="1:26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ht="15.75" customHeight="1" spans="1:26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ht="15.75" customHeight="1" spans="1:26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ht="15.75" customHeight="1" spans="1:26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ht="15.75" customHeight="1" spans="1:26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ht="15.75" customHeight="1" spans="1:26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ht="15.75" customHeight="1" spans="1:26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ht="15.75" customHeight="1" spans="1:26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ht="15.75" customHeight="1" spans="1:26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ht="15.75" customHeight="1" spans="1:26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ht="15.75" customHeight="1" spans="1:26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ht="15.75" customHeight="1" spans="1:26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ht="15.75" customHeight="1" spans="1:26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ht="15.75" customHeight="1" spans="1:26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ht="15.75" customHeight="1" spans="1:26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ht="15.75" customHeight="1" spans="1:26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ht="15.75" customHeight="1" spans="1:26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ht="15.75" customHeight="1" spans="1:26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ht="15.75" customHeight="1" spans="1:26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ht="15.75" customHeight="1" spans="1:26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ht="15.75" customHeight="1" spans="1:26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ht="15.75" customHeight="1" spans="1:26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ht="15.75" customHeight="1" spans="1:26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ht="15.75" customHeight="1" spans="1:26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ht="15.75" customHeight="1" spans="1:26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ht="15.75" customHeight="1" spans="1:26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ht="15.75" customHeight="1" spans="1:26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ht="15.75" customHeight="1" spans="1:26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ht="15.75" customHeight="1" spans="1:26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ht="15.75" customHeight="1" spans="1:26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ht="15.75" customHeight="1" spans="1:26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ht="15.75" customHeight="1" spans="1:26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ht="15.75" customHeight="1" spans="1:26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ht="15.75" customHeight="1" spans="1:26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ht="15.75" customHeight="1" spans="1:26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ht="15.75" customHeight="1" spans="1:26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ht="15.75" customHeight="1" spans="1:26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ht="15.75" customHeight="1" spans="1:26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ht="15.75" customHeight="1" spans="1:26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ht="15.75" customHeight="1" spans="1:26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ht="15.75" customHeight="1" spans="1:26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ht="15.75" customHeight="1" spans="1:26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ht="15.75" customHeight="1" spans="1:26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ht="15.75" customHeight="1" spans="1:26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ht="15.75" customHeight="1" spans="1:26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ht="15.75" customHeight="1" spans="1:26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ht="15.75" customHeight="1" spans="1:26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ht="15.75" customHeight="1" spans="1:26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ht="15.75" customHeight="1" spans="1:26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ht="15.75" customHeight="1" spans="1:26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ht="15.75" customHeight="1" spans="1:26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ht="15.75" customHeight="1" spans="1:26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ht="15.75" customHeight="1" spans="1:26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ht="15.75" customHeight="1" spans="1:26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ht="15.75" customHeight="1" spans="1:26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ht="15.75" customHeight="1" spans="1:26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ht="15.75" customHeight="1" spans="1:26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ht="15.75" customHeight="1" spans="1:26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ht="15.75" customHeight="1" spans="1:26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ht="15.75" customHeight="1" spans="1:26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ht="15.75" customHeight="1" spans="1:26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ht="15.75" customHeight="1" spans="1:26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ht="15.75" customHeight="1" spans="1:26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ht="15.75" customHeight="1" spans="1:26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ht="15.75" customHeight="1" spans="1:26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ht="15.75" customHeight="1" spans="1:26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ht="15.75" customHeight="1" spans="1:26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ht="15.75" customHeight="1" spans="1:26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ht="15.75" customHeight="1" spans="1:26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ht="15.75" customHeight="1" spans="1:26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ht="15.75" customHeight="1" spans="1:26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ht="15.75" customHeight="1" spans="1:26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ht="15.75" customHeight="1" spans="1:26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ht="15.75" customHeight="1" spans="1:26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ht="15.75" customHeight="1" spans="1:26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ht="15.75" customHeight="1" spans="1:26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ht="15.75" customHeight="1" spans="1:26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ht="15.75" customHeight="1" spans="1:26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ht="15.75" customHeight="1" spans="1:26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ht="15.75" customHeight="1" spans="1:26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ht="15.75" customHeight="1" spans="1:26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ht="15.75" customHeight="1" spans="1:26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ht="15.75" customHeight="1" spans="1:26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ht="15.75" customHeight="1" spans="1:26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ht="15.75" customHeight="1" spans="1:26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ht="15.75" customHeight="1" spans="1:26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ht="15.75" customHeight="1" spans="1:26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ht="15.75" customHeight="1" spans="1:26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ht="15.75" customHeight="1" spans="1:26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ht="15.75" customHeight="1" spans="1:26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ht="15.75" customHeight="1" spans="1:26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ht="15.75" customHeight="1" spans="1:26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ht="15.75" customHeight="1" spans="1:26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ht="15.75" customHeight="1" spans="1:26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</row>
    <row r="252" ht="15.75" customHeight="1" spans="1:26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</row>
    <row r="253" ht="15.75" customHeight="1" spans="1:26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</row>
    <row r="254" ht="15.75" customHeight="1" spans="1:26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</row>
    <row r="255" ht="15.75" customHeight="1" spans="1:26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</row>
    <row r="256" ht="15.75" customHeight="1" spans="1:26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</row>
    <row r="257" ht="15.75" customHeight="1" spans="1:26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ht="15.75" customHeight="1" spans="1:26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ht="15.75" customHeight="1" spans="1:26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ht="15.75" customHeight="1" spans="1:26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ht="15.75" customHeight="1" spans="1:26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ht="15.75" customHeight="1" spans="1:26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ht="15.75" customHeight="1" spans="1:26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ht="15.75" customHeight="1" spans="1:26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</row>
    <row r="265" ht="15.75" customHeight="1" spans="1:26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</row>
    <row r="266" ht="15.75" customHeight="1" spans="1:26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</row>
    <row r="267" ht="15.75" customHeight="1" spans="1:26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</row>
    <row r="268" ht="15.75" customHeight="1" spans="1:26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</row>
    <row r="269" ht="15.75" customHeight="1" spans="1:26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</row>
    <row r="270" ht="15.75" customHeight="1" spans="1:26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</row>
    <row r="271" ht="15.75" customHeight="1" spans="1:26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</row>
    <row r="272" ht="15.75" customHeight="1" spans="1:26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</row>
    <row r="273" ht="15.75" customHeight="1" spans="1:26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</row>
    <row r="274" ht="15.75" customHeight="1" spans="1:26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</row>
    <row r="275" ht="15.75" customHeight="1" spans="1:26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</row>
    <row r="276" ht="15.75" customHeight="1" spans="1:26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</row>
    <row r="277" ht="15.75" customHeight="1" spans="1:26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</row>
    <row r="278" ht="15.75" customHeight="1" spans="1:26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</row>
    <row r="279" ht="15.75" customHeight="1" spans="1:26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</row>
    <row r="280" ht="15.75" customHeight="1" spans="1:26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</row>
    <row r="281" ht="15.75" customHeight="1" spans="1:26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</row>
    <row r="282" ht="15.75" customHeight="1" spans="1:26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ht="15.75" customHeight="1" spans="1:26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</row>
    <row r="284" ht="15.75" customHeight="1" spans="1:26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</row>
    <row r="285" ht="15.75" customHeight="1" spans="1:26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</row>
    <row r="286" ht="15.75" customHeight="1" spans="1:26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</row>
    <row r="287" ht="15.75" customHeight="1" spans="1:26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</row>
    <row r="288" ht="15.75" customHeight="1" spans="1:26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</row>
    <row r="289" ht="15.75" customHeight="1" spans="1:26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</row>
    <row r="290" ht="15.75" customHeight="1" spans="1:26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</row>
    <row r="291" ht="15.75" customHeight="1" spans="1:26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</row>
    <row r="292" ht="15.75" customHeight="1" spans="1:26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</row>
    <row r="293" ht="15.75" customHeight="1" spans="1:26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</row>
    <row r="294" ht="15.75" customHeight="1" spans="1:26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</row>
    <row r="295" ht="15.75" customHeight="1" spans="1:26">
      <c r="A295" s="61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</row>
    <row r="296" ht="15.75" customHeight="1" spans="1:26">
      <c r="A296" s="61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</row>
    <row r="297" ht="15.75" customHeight="1" spans="1:26">
      <c r="A297" s="61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</row>
    <row r="298" ht="15.75" customHeight="1" spans="1:26">
      <c r="A298" s="61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</row>
    <row r="299" ht="15.75" customHeight="1" spans="1:26">
      <c r="A299" s="61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</row>
    <row r="300" ht="15.75" customHeight="1" spans="1:26">
      <c r="A300" s="61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</row>
    <row r="301" ht="15.75" customHeight="1" spans="1:26">
      <c r="A301" s="61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</row>
    <row r="302" ht="15.75" customHeight="1" spans="1:26">
      <c r="A302" s="61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</row>
    <row r="303" ht="15.75" customHeight="1" spans="1:26">
      <c r="A303" s="61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</row>
    <row r="304" ht="15.75" customHeight="1" spans="1:26">
      <c r="A304" s="61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</row>
    <row r="305" ht="15.75" customHeight="1" spans="1:26">
      <c r="A305" s="61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</row>
    <row r="306" ht="15.75" customHeight="1" spans="1:26">
      <c r="A306" s="61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</row>
    <row r="307" ht="15.75" customHeight="1" spans="1:26">
      <c r="A307" s="61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</row>
    <row r="308" ht="15.75" customHeight="1" spans="1:26">
      <c r="A308" s="61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</row>
    <row r="309" ht="15.75" customHeight="1" spans="1:26">
      <c r="A309" s="61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</row>
    <row r="310" ht="15.75" customHeight="1" spans="1:26">
      <c r="A310" s="61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</row>
    <row r="311" ht="15.75" customHeight="1" spans="1:26">
      <c r="A311" s="61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</row>
    <row r="312" ht="15.75" customHeight="1" spans="1:26">
      <c r="A312" s="61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</row>
    <row r="313" ht="15.75" customHeight="1" spans="1:26">
      <c r="A313" s="61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</row>
    <row r="314" ht="15.75" customHeight="1" spans="1:26">
      <c r="A314" s="61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</row>
    <row r="315" ht="15.75" customHeight="1" spans="1:26">
      <c r="A315" s="61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</row>
    <row r="316" ht="15.75" customHeight="1" spans="1:26">
      <c r="A316" s="61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</row>
    <row r="317" ht="15.75" customHeight="1" spans="1:26">
      <c r="A317" s="61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</row>
    <row r="318" ht="15.75" customHeight="1" spans="1:26">
      <c r="A318" s="61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</row>
    <row r="319" ht="15.75" customHeight="1" spans="1:26">
      <c r="A319" s="61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</row>
    <row r="320" ht="15.75" customHeight="1" spans="1:26">
      <c r="A320" s="61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</row>
    <row r="321" ht="15.75" customHeight="1" spans="1:26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</row>
    <row r="322" ht="15.75" customHeight="1" spans="1:26">
      <c r="A322" s="61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</row>
    <row r="323" ht="15.75" customHeight="1" spans="1:26">
      <c r="A323" s="61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</row>
    <row r="324" ht="15.75" customHeight="1" spans="1:26">
      <c r="A324" s="61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</row>
    <row r="325" ht="15.75" customHeight="1" spans="1:26">
      <c r="A325" s="61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</row>
    <row r="326" ht="15.75" customHeight="1" spans="1:26">
      <c r="A326" s="61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</row>
    <row r="327" ht="15.75" customHeight="1" spans="1:26">
      <c r="A327" s="61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</row>
    <row r="328" ht="15.75" customHeight="1" spans="1:26">
      <c r="A328" s="61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</row>
    <row r="329" ht="15.75" customHeight="1" spans="1:26">
      <c r="A329" s="61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</row>
    <row r="330" ht="15.75" customHeight="1" spans="1:26">
      <c r="A330" s="61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</row>
    <row r="331" ht="15.75" customHeight="1" spans="1:26">
      <c r="A331" s="61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</row>
    <row r="332" ht="15.75" customHeight="1" spans="1:26">
      <c r="A332" s="61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</row>
    <row r="333" ht="15.75" customHeight="1" spans="1:26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</row>
    <row r="334" ht="15.75" customHeight="1" spans="1:26">
      <c r="A334" s="61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</row>
    <row r="335" ht="15.75" customHeight="1" spans="1:26">
      <c r="A335" s="61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</row>
    <row r="336" ht="15.75" customHeight="1" spans="1:26">
      <c r="A336" s="61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</row>
    <row r="337" ht="15.75" customHeight="1" spans="1:26">
      <c r="A337" s="61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</row>
    <row r="338" ht="15.75" customHeight="1" spans="1:26">
      <c r="A338" s="61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</row>
    <row r="339" ht="15.75" customHeight="1" spans="1:26">
      <c r="A339" s="61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</row>
    <row r="340" ht="15.75" customHeight="1" spans="1:26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</row>
    <row r="341" ht="15.75" customHeight="1" spans="1:26">
      <c r="A341" s="61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</row>
    <row r="342" ht="15.75" customHeight="1" spans="1:26">
      <c r="A342" s="61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</row>
    <row r="343" ht="15.75" customHeight="1" spans="1:26">
      <c r="A343" s="61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</row>
    <row r="344" ht="15.75" customHeight="1" spans="1:26">
      <c r="A344" s="61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</row>
    <row r="345" ht="15.75" customHeight="1" spans="1:26">
      <c r="A345" s="61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</row>
    <row r="346" ht="15.75" customHeight="1" spans="1:26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</row>
    <row r="347" ht="15.75" customHeight="1" spans="1:26">
      <c r="A347" s="61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</row>
    <row r="348" ht="15.75" customHeight="1" spans="1:26">
      <c r="A348" s="61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</row>
    <row r="349" ht="15.75" customHeight="1" spans="1:26">
      <c r="A349" s="61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</row>
    <row r="350" ht="15.75" customHeight="1" spans="1:26">
      <c r="A350" s="61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</row>
    <row r="351" ht="15.75" customHeight="1" spans="1:26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</row>
    <row r="352" ht="15.75" customHeight="1" spans="1:26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</row>
    <row r="353" ht="15.75" customHeight="1" spans="1:26">
      <c r="A353" s="61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</row>
    <row r="354" ht="15.75" customHeight="1" spans="1:26">
      <c r="A354" s="61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</row>
    <row r="355" ht="15.75" customHeight="1" spans="1:26">
      <c r="A355" s="61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</row>
    <row r="356" ht="15.75" customHeight="1" spans="1:26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</row>
    <row r="357" ht="15.75" customHeight="1" spans="1:26">
      <c r="A357" s="61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</row>
    <row r="358" ht="15.75" customHeight="1" spans="1:26">
      <c r="A358" s="61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</row>
    <row r="359" ht="15.75" customHeight="1" spans="1:26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</row>
    <row r="360" ht="15.75" customHeight="1" spans="1:26">
      <c r="A360" s="61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</row>
    <row r="361" ht="15.75" customHeight="1" spans="1:26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</row>
    <row r="362" ht="15.75" customHeight="1" spans="1:26">
      <c r="A362" s="61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</row>
    <row r="363" ht="15.75" customHeight="1" spans="1:26">
      <c r="A363" s="61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</row>
    <row r="364" ht="15.75" customHeight="1" spans="1:26">
      <c r="A364" s="61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</row>
    <row r="365" ht="15.75" customHeight="1" spans="1:26">
      <c r="A365" s="61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</row>
    <row r="366" ht="15.75" customHeight="1" spans="1:26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</row>
    <row r="367" ht="15.75" customHeight="1" spans="1:26">
      <c r="A367" s="61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</row>
    <row r="368" ht="15.75" customHeight="1" spans="1:26">
      <c r="A368" s="61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</row>
    <row r="369" ht="15.75" customHeight="1" spans="1:26">
      <c r="A369" s="61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</row>
    <row r="370" ht="15.75" customHeight="1" spans="1:26">
      <c r="A370" s="61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</row>
    <row r="371" ht="15.75" customHeight="1" spans="1:26">
      <c r="A371" s="61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</row>
    <row r="372" ht="15.75" customHeight="1" spans="1:26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</row>
    <row r="373" ht="15.75" customHeight="1" spans="1:26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</row>
    <row r="374" ht="15.75" customHeight="1" spans="1:26">
      <c r="A374" s="61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</row>
    <row r="375" ht="15.75" customHeight="1" spans="1:26">
      <c r="A375" s="61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</row>
    <row r="376" ht="15.75" customHeight="1" spans="1:26">
      <c r="A376" s="61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</row>
    <row r="377" ht="15.75" customHeight="1" spans="1:26">
      <c r="A377" s="61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</row>
    <row r="378" ht="15.75" customHeight="1" spans="1:26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</row>
    <row r="379" ht="15.75" customHeight="1" spans="1:26">
      <c r="A379" s="61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</row>
    <row r="380" ht="15.75" customHeight="1" spans="1:26">
      <c r="A380" s="61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</row>
    <row r="381" ht="15.75" customHeight="1" spans="1:26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</row>
    <row r="382" ht="15.75" customHeight="1" spans="1:26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</row>
    <row r="383" ht="15.75" customHeight="1" spans="1:26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</row>
    <row r="384" ht="15.75" customHeight="1" spans="1:26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</row>
    <row r="385" ht="15.75" customHeight="1" spans="1:26">
      <c r="A385" s="61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</row>
    <row r="386" ht="15.75" customHeight="1" spans="1:26">
      <c r="A386" s="61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</row>
    <row r="387" ht="15.75" customHeight="1" spans="1:26">
      <c r="A387" s="61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</row>
    <row r="388" ht="15.75" customHeight="1" spans="1:26">
      <c r="A388" s="61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</row>
    <row r="389" ht="15.75" customHeight="1" spans="1:26">
      <c r="A389" s="61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</row>
    <row r="390" ht="15.75" customHeight="1" spans="1:26">
      <c r="A390" s="61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</row>
    <row r="391" ht="15.75" customHeight="1" spans="1:26">
      <c r="A391" s="61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</row>
    <row r="392" ht="15.75" customHeight="1" spans="1:26">
      <c r="A392" s="61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</row>
    <row r="393" ht="15.75" customHeight="1" spans="1:26">
      <c r="A393" s="61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</row>
    <row r="394" ht="15.75" customHeight="1" spans="1:26">
      <c r="A394" s="61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</row>
    <row r="395" ht="15.75" customHeight="1" spans="1:26">
      <c r="A395" s="61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</row>
    <row r="396" ht="15.75" customHeight="1" spans="1:26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</row>
    <row r="397" ht="15.75" customHeight="1" spans="1:26">
      <c r="A397" s="61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</row>
    <row r="398" ht="15.75" customHeight="1" spans="1:26">
      <c r="A398" s="61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</row>
    <row r="399" ht="15.75" customHeight="1" spans="1:26">
      <c r="A399" s="61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</row>
    <row r="400" ht="15.75" customHeight="1" spans="1:26">
      <c r="A400" s="61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</row>
    <row r="401" ht="15.75" customHeight="1" spans="1:26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</row>
    <row r="402" ht="15.75" customHeight="1" spans="1:26">
      <c r="A402" s="61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</row>
    <row r="403" ht="15.75" customHeight="1" spans="1:26">
      <c r="A403" s="61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</row>
    <row r="404" ht="15.75" customHeight="1" spans="1:26">
      <c r="A404" s="61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</row>
    <row r="405" ht="15.75" customHeight="1" spans="1:26">
      <c r="A405" s="61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</row>
    <row r="406" ht="15.75" customHeight="1" spans="1:26">
      <c r="A406" s="61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</row>
    <row r="407" ht="15.75" customHeight="1" spans="1:26">
      <c r="A407" s="61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</row>
    <row r="408" ht="15.75" customHeight="1" spans="1:26">
      <c r="A408" s="61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</row>
    <row r="409" ht="15.75" customHeight="1" spans="1:26">
      <c r="A409" s="61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</row>
    <row r="410" ht="15.75" customHeight="1" spans="1:26">
      <c r="A410" s="61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</row>
    <row r="411" ht="15.75" customHeight="1" spans="1:26">
      <c r="A411" s="61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</row>
    <row r="412" ht="15.75" customHeight="1" spans="1:26">
      <c r="A412" s="61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</row>
    <row r="413" ht="15.75" customHeight="1" spans="1:26">
      <c r="A413" s="61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</row>
    <row r="414" ht="15.75" customHeight="1" spans="1:26">
      <c r="A414" s="61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</row>
    <row r="415" ht="15.75" customHeight="1" spans="1:26">
      <c r="A415" s="61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</row>
    <row r="416" ht="15.75" customHeight="1" spans="1:26">
      <c r="A416" s="61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</row>
    <row r="417" ht="15.75" customHeight="1" spans="1:26">
      <c r="A417" s="61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</row>
    <row r="418" ht="15.75" customHeight="1" spans="1:26">
      <c r="A418" s="61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</row>
    <row r="419" ht="15.75" customHeight="1" spans="1:26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</row>
    <row r="420" ht="15.75" customHeight="1" spans="1:26">
      <c r="A420" s="61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</row>
    <row r="421" ht="15.75" customHeight="1" spans="1:26">
      <c r="A421" s="61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</row>
    <row r="422" ht="15.75" customHeight="1" spans="1:26">
      <c r="A422" s="61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</row>
    <row r="423" ht="15.75" customHeight="1" spans="1:26">
      <c r="A423" s="61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</row>
    <row r="424" ht="15.75" customHeight="1" spans="1:26">
      <c r="A424" s="61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</row>
    <row r="425" ht="15.75" customHeight="1" spans="1:26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</row>
    <row r="426" ht="15.75" customHeight="1" spans="1:26">
      <c r="A426" s="61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</row>
    <row r="427" ht="15.75" customHeight="1" spans="1:26">
      <c r="A427" s="61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</row>
    <row r="428" ht="15.75" customHeight="1" spans="1:26">
      <c r="A428" s="61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</row>
    <row r="429" ht="15.75" customHeight="1" spans="1:26">
      <c r="A429" s="61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</row>
    <row r="430" ht="15.75" customHeight="1" spans="1:26">
      <c r="A430" s="61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</row>
    <row r="431" ht="15.75" customHeight="1" spans="1:26">
      <c r="A431" s="61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</row>
    <row r="432" ht="15.75" customHeight="1" spans="1:26">
      <c r="A432" s="61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</row>
    <row r="433" ht="15.75" customHeight="1" spans="1:26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</row>
    <row r="434" ht="15.75" customHeight="1" spans="1:26">
      <c r="A434" s="61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</row>
    <row r="435" ht="15.75" customHeight="1" spans="1:26">
      <c r="A435" s="61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</row>
    <row r="436" ht="15.75" customHeight="1" spans="1:26">
      <c r="A436" s="61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</row>
    <row r="437" ht="15.75" customHeight="1" spans="1:26">
      <c r="A437" s="61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</row>
    <row r="438" ht="15.75" customHeight="1" spans="1:26">
      <c r="A438" s="61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</row>
    <row r="439" ht="15.75" customHeight="1" spans="1:26">
      <c r="A439" s="61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</row>
    <row r="440" ht="15.75" customHeight="1" spans="1:26">
      <c r="A440" s="61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</row>
    <row r="441" ht="15.75" customHeight="1" spans="1:26">
      <c r="A441" s="61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</row>
    <row r="442" ht="15.75" customHeight="1" spans="1:26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</row>
    <row r="443" ht="15.75" customHeight="1" spans="1:26">
      <c r="A443" s="61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</row>
    <row r="444" ht="15.75" customHeight="1" spans="1:26">
      <c r="A444" s="61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</row>
    <row r="445" ht="15.75" customHeight="1" spans="1:26">
      <c r="A445" s="61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</row>
    <row r="446" ht="15.75" customHeight="1" spans="1:26">
      <c r="A446" s="61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</row>
    <row r="447" ht="15.75" customHeight="1" spans="1:26">
      <c r="A447" s="61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</row>
    <row r="448" ht="15.75" customHeight="1" spans="1:26">
      <c r="A448" s="61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</row>
    <row r="449" ht="15.75" customHeight="1" spans="1:26">
      <c r="A449" s="61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</row>
    <row r="450" ht="15.75" customHeight="1" spans="1:26">
      <c r="A450" s="61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</row>
    <row r="451" ht="15.75" customHeight="1" spans="1:26">
      <c r="A451" s="61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</row>
    <row r="452" ht="15.75" customHeight="1" spans="1:26">
      <c r="A452" s="61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</row>
    <row r="453" ht="15.75" customHeight="1" spans="1:26">
      <c r="A453" s="61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</row>
    <row r="454" ht="15.75" customHeight="1" spans="1:26">
      <c r="A454" s="61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</row>
    <row r="455" ht="15.75" customHeight="1" spans="1:26">
      <c r="A455" s="61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</row>
    <row r="456" ht="15.75" customHeight="1" spans="1:26">
      <c r="A456" s="61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</row>
    <row r="457" ht="15.75" customHeight="1" spans="1:26">
      <c r="A457" s="61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</row>
    <row r="458" ht="15.75" customHeight="1" spans="1:26">
      <c r="A458" s="61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</row>
    <row r="459" ht="15.75" customHeight="1" spans="1:26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</row>
    <row r="460" ht="15.75" customHeight="1" spans="1:26">
      <c r="A460" s="61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</row>
    <row r="461" ht="15.75" customHeight="1" spans="1:26">
      <c r="A461" s="61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</row>
    <row r="462" ht="15.75" customHeight="1" spans="1:26">
      <c r="A462" s="61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</row>
    <row r="463" ht="15.75" customHeight="1" spans="1:26">
      <c r="A463" s="61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</row>
    <row r="464" ht="15.75" customHeight="1" spans="1:26">
      <c r="A464" s="61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</row>
    <row r="465" ht="15.75" customHeight="1" spans="1:26">
      <c r="A465" s="61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</row>
    <row r="466" ht="15.75" customHeight="1" spans="1:26">
      <c r="A466" s="61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</row>
    <row r="467" ht="15.75" customHeight="1" spans="1:26">
      <c r="A467" s="61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</row>
    <row r="468" ht="15.75" customHeight="1" spans="1:26">
      <c r="A468" s="61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</row>
    <row r="469" ht="15.75" customHeight="1" spans="1:26">
      <c r="A469" s="61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</row>
    <row r="470" ht="15.75" customHeight="1" spans="1:26">
      <c r="A470" s="61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</row>
    <row r="471" ht="15.75" customHeight="1" spans="1:26">
      <c r="A471" s="61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</row>
    <row r="472" ht="15.75" customHeight="1" spans="1:26">
      <c r="A472" s="61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</row>
    <row r="473" ht="15.75" customHeight="1" spans="1:26">
      <c r="A473" s="61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</row>
    <row r="474" ht="15.75" customHeight="1" spans="1:26">
      <c r="A474" s="61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</row>
    <row r="475" ht="15.75" customHeight="1" spans="1:26">
      <c r="A475" s="61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</row>
    <row r="476" ht="15.75" customHeight="1" spans="1:26">
      <c r="A476" s="61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</row>
    <row r="477" ht="15.75" customHeight="1" spans="1:26">
      <c r="A477" s="61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</row>
    <row r="478" ht="15.75" customHeight="1" spans="1:26">
      <c r="A478" s="61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</row>
    <row r="479" ht="15.75" customHeight="1" spans="1:26">
      <c r="A479" s="61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</row>
    <row r="480" ht="15.75" customHeight="1" spans="1:26">
      <c r="A480" s="61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</row>
    <row r="481" ht="15.75" customHeight="1" spans="1:26">
      <c r="A481" s="61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</row>
    <row r="482" ht="15.75" customHeight="1" spans="1:26">
      <c r="A482" s="61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</row>
    <row r="483" ht="15.75" customHeight="1" spans="1:26">
      <c r="A483" s="61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</row>
    <row r="484" ht="15.75" customHeight="1" spans="1:26">
      <c r="A484" s="61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</row>
    <row r="485" ht="15.75" customHeight="1" spans="1:26">
      <c r="A485" s="61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</row>
    <row r="486" ht="15.75" customHeight="1" spans="1:26">
      <c r="A486" s="61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</row>
    <row r="487" ht="15.75" customHeight="1" spans="1:26">
      <c r="A487" s="61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</row>
    <row r="488" ht="15.75" customHeight="1" spans="1:26">
      <c r="A488" s="61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</row>
    <row r="489" ht="15.75" customHeight="1" spans="1:26">
      <c r="A489" s="61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</row>
    <row r="490" ht="15.75" customHeight="1" spans="1:26">
      <c r="A490" s="61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</row>
    <row r="491" ht="15.75" customHeight="1" spans="1:26">
      <c r="A491" s="61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</row>
    <row r="492" ht="15.75" customHeight="1" spans="1:26">
      <c r="A492" s="61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</row>
    <row r="493" ht="15.75" customHeight="1" spans="1:26">
      <c r="A493" s="61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</row>
    <row r="494" ht="15.75" customHeight="1" spans="1:26">
      <c r="A494" s="61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</row>
    <row r="495" ht="15.75" customHeight="1" spans="1:26">
      <c r="A495" s="61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</row>
    <row r="496" ht="15.75" customHeight="1" spans="1:26">
      <c r="A496" s="61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</row>
    <row r="497" ht="15.75" customHeight="1" spans="1:26">
      <c r="A497" s="61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</row>
    <row r="498" ht="15.75" customHeight="1" spans="1:26">
      <c r="A498" s="61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</row>
    <row r="499" ht="15.75" customHeight="1" spans="1:26">
      <c r="A499" s="61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</row>
    <row r="500" ht="15.75" customHeight="1" spans="1:26">
      <c r="A500" s="61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</row>
    <row r="501" ht="15.75" customHeight="1" spans="1:26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</row>
    <row r="502" ht="15.75" customHeight="1" spans="1:26">
      <c r="A502" s="61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</row>
    <row r="503" ht="15.75" customHeight="1" spans="1:26">
      <c r="A503" s="61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</row>
    <row r="504" ht="15.75" customHeight="1" spans="1:26">
      <c r="A504" s="61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</row>
    <row r="505" ht="15.75" customHeight="1" spans="1:26">
      <c r="A505" s="61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</row>
    <row r="506" ht="15.75" customHeight="1" spans="1:26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</row>
    <row r="507" ht="15.75" customHeight="1" spans="1:26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</row>
    <row r="508" ht="15.75" customHeight="1" spans="1:26">
      <c r="A508" s="61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</row>
    <row r="509" ht="15.75" customHeight="1" spans="1:26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</row>
    <row r="510" ht="15.75" customHeight="1" spans="1:26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</row>
    <row r="511" ht="15.75" customHeight="1" spans="1:26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</row>
    <row r="512" ht="15.75" customHeight="1" spans="1:26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</row>
    <row r="513" ht="15.75" customHeight="1" spans="1:26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</row>
    <row r="514" ht="15.75" customHeight="1" spans="1:26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</row>
    <row r="515" ht="15.75" customHeight="1" spans="1:26">
      <c r="A515" s="61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</row>
    <row r="516" ht="15.75" customHeight="1" spans="1:26">
      <c r="A516" s="61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</row>
    <row r="517" ht="15.75" customHeight="1" spans="1:26">
      <c r="A517" s="61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</row>
    <row r="518" ht="15.75" customHeight="1" spans="1:26">
      <c r="A518" s="61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</row>
    <row r="519" ht="15.75" customHeight="1" spans="1:26">
      <c r="A519" s="61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</row>
    <row r="520" ht="15.75" customHeight="1" spans="1:26">
      <c r="A520" s="61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</row>
    <row r="521" ht="15.75" customHeight="1" spans="1:26">
      <c r="A521" s="61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</row>
    <row r="522" ht="15.75" customHeight="1" spans="1:26">
      <c r="A522" s="61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</row>
    <row r="523" ht="15.75" customHeight="1" spans="1:26">
      <c r="A523" s="61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</row>
    <row r="524" ht="15.75" customHeight="1" spans="1:26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</row>
    <row r="525" ht="15.75" customHeight="1" spans="1:26">
      <c r="A525" s="61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</row>
    <row r="526" ht="15.75" customHeight="1" spans="1:26">
      <c r="A526" s="61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</row>
    <row r="527" ht="15.75" customHeight="1" spans="1:26">
      <c r="A527" s="61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</row>
    <row r="528" ht="15.75" customHeight="1" spans="1:26">
      <c r="A528" s="61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</row>
    <row r="529" ht="15.75" customHeight="1" spans="1:26">
      <c r="A529" s="61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</row>
    <row r="530" ht="15.75" customHeight="1" spans="1:26">
      <c r="A530" s="61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</row>
    <row r="531" ht="15.75" customHeight="1" spans="1:26">
      <c r="A531" s="61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</row>
    <row r="532" ht="15.75" customHeight="1" spans="1:26">
      <c r="A532" s="61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</row>
    <row r="533" ht="15.75" customHeight="1" spans="1:26">
      <c r="A533" s="61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</row>
    <row r="534" ht="15.75" customHeight="1" spans="1:26">
      <c r="A534" s="61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</row>
    <row r="535" ht="15.75" customHeight="1" spans="1:26">
      <c r="A535" s="61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</row>
    <row r="536" ht="15.75" customHeight="1" spans="1:26">
      <c r="A536" s="61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</row>
    <row r="537" ht="15.75" customHeight="1" spans="1:26">
      <c r="A537" s="61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</row>
    <row r="538" ht="15.75" customHeight="1" spans="1:26">
      <c r="A538" s="61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</row>
    <row r="539" ht="15.75" customHeight="1" spans="1:26">
      <c r="A539" s="61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</row>
    <row r="540" ht="15.75" customHeight="1" spans="1:26">
      <c r="A540" s="61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</row>
    <row r="541" ht="15.75" customHeight="1" spans="1:26">
      <c r="A541" s="61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</row>
    <row r="542" ht="15.75" customHeight="1" spans="1:26">
      <c r="A542" s="61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</row>
    <row r="543" ht="15.75" customHeight="1" spans="1:26">
      <c r="A543" s="61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</row>
    <row r="544" ht="15.75" customHeight="1" spans="1:26">
      <c r="A544" s="61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</row>
    <row r="545" ht="15.75" customHeight="1" spans="1:26">
      <c r="A545" s="61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</row>
    <row r="546" ht="15.75" customHeight="1" spans="1:26">
      <c r="A546" s="61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</row>
    <row r="547" ht="15.75" customHeight="1" spans="1:26">
      <c r="A547" s="61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</row>
    <row r="548" ht="15.75" customHeight="1" spans="1:26">
      <c r="A548" s="61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</row>
    <row r="549" ht="15.75" customHeight="1" spans="1:26">
      <c r="A549" s="61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</row>
    <row r="550" ht="15.75" customHeight="1" spans="1:26">
      <c r="A550" s="61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</row>
    <row r="551" ht="15.75" customHeight="1" spans="1:26">
      <c r="A551" s="61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</row>
    <row r="552" ht="15.75" customHeight="1" spans="1:26">
      <c r="A552" s="61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</row>
    <row r="553" ht="15.75" customHeight="1" spans="1:26">
      <c r="A553" s="61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</row>
    <row r="554" ht="15.75" customHeight="1" spans="1:26">
      <c r="A554" s="61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</row>
    <row r="555" ht="15.75" customHeight="1" spans="1:26">
      <c r="A555" s="61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</row>
    <row r="556" ht="15.75" customHeight="1" spans="1:26">
      <c r="A556" s="61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</row>
    <row r="557" ht="15.75" customHeight="1" spans="1:26">
      <c r="A557" s="61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</row>
    <row r="558" ht="15.75" customHeight="1" spans="1:26">
      <c r="A558" s="61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  <c r="Z558" s="61"/>
    </row>
    <row r="559" ht="15.75" customHeight="1" spans="1:26">
      <c r="A559" s="61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</row>
    <row r="560" ht="15.75" customHeight="1" spans="1:26">
      <c r="A560" s="61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</row>
    <row r="561" ht="15.75" customHeight="1" spans="1:26">
      <c r="A561" s="61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</row>
    <row r="562" ht="15.75" customHeight="1" spans="1:26">
      <c r="A562" s="61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</row>
    <row r="563" ht="15.75" customHeight="1" spans="1:26">
      <c r="A563" s="61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  <c r="Z563" s="61"/>
    </row>
    <row r="564" ht="15.75" customHeight="1" spans="1:26">
      <c r="A564" s="61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</row>
    <row r="565" ht="15.75" customHeight="1" spans="1:26">
      <c r="A565" s="61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</row>
    <row r="566" ht="15.75" customHeight="1" spans="1:26">
      <c r="A566" s="61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</row>
    <row r="567" ht="15.75" customHeight="1" spans="1:26">
      <c r="A567" s="61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</row>
    <row r="568" ht="15.75" customHeight="1" spans="1:26">
      <c r="A568" s="61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  <c r="Z568" s="61"/>
    </row>
    <row r="569" ht="15.75" customHeight="1" spans="1:26">
      <c r="A569" s="61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</row>
    <row r="570" ht="15.75" customHeight="1" spans="1:26">
      <c r="A570" s="61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</row>
    <row r="571" ht="15.75" customHeight="1" spans="1:26">
      <c r="A571" s="61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</row>
    <row r="572" ht="15.75" customHeight="1" spans="1:26">
      <c r="A572" s="61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</row>
    <row r="573" ht="15.75" customHeight="1" spans="1:26">
      <c r="A573" s="61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</row>
    <row r="574" ht="15.75" customHeight="1" spans="1:26">
      <c r="A574" s="61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</row>
    <row r="575" ht="15.75" customHeight="1" spans="1:26">
      <c r="A575" s="61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</row>
    <row r="576" ht="15.75" customHeight="1" spans="1:26">
      <c r="A576" s="61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</row>
    <row r="577" ht="15.75" customHeight="1" spans="1:26">
      <c r="A577" s="61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</row>
    <row r="578" ht="15.75" customHeight="1" spans="1:26">
      <c r="A578" s="61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</row>
    <row r="579" ht="15.75" customHeight="1" spans="1:26">
      <c r="A579" s="61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</row>
    <row r="580" ht="15.75" customHeight="1" spans="1:26">
      <c r="A580" s="61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  <c r="Z580" s="61"/>
    </row>
    <row r="581" ht="15.75" customHeight="1" spans="1:26">
      <c r="A581" s="61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</row>
    <row r="582" ht="15.75" customHeight="1" spans="1:26">
      <c r="A582" s="61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</row>
    <row r="583" ht="15.75" customHeight="1" spans="1:26">
      <c r="A583" s="61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</row>
    <row r="584" ht="15.75" customHeight="1" spans="1:26">
      <c r="A584" s="61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</row>
    <row r="585" ht="15.75" customHeight="1" spans="1:26">
      <c r="A585" s="61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  <c r="Z585" s="61"/>
    </row>
    <row r="586" ht="15.75" customHeight="1" spans="1:26">
      <c r="A586" s="61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</row>
    <row r="587" ht="15.75" customHeight="1" spans="1:26">
      <c r="A587" s="61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</row>
    <row r="588" ht="15.75" customHeight="1" spans="1:26">
      <c r="A588" s="61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</row>
    <row r="589" ht="15.75" customHeight="1" spans="1:26">
      <c r="A589" s="61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</row>
    <row r="590" ht="15.75" customHeight="1" spans="1:26">
      <c r="A590" s="61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</row>
    <row r="591" ht="15.75" customHeight="1" spans="1:26">
      <c r="A591" s="61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</row>
    <row r="592" ht="15.75" customHeight="1" spans="1:26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</row>
    <row r="593" ht="15.75" customHeight="1" spans="1:26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</row>
    <row r="594" ht="15.75" customHeight="1" spans="1:26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</row>
    <row r="595" ht="15.75" customHeight="1" spans="1:26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  <c r="Z595" s="61"/>
    </row>
    <row r="596" ht="15.75" customHeight="1" spans="1:26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</row>
    <row r="597" ht="15.75" customHeight="1" spans="1:26">
      <c r="A597" s="61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</row>
    <row r="598" ht="15.75" customHeight="1" spans="1:26">
      <c r="A598" s="61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</row>
    <row r="599" ht="15.75" customHeight="1" spans="1:26">
      <c r="A599" s="61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</row>
    <row r="600" ht="15.75" customHeight="1" spans="1:26">
      <c r="A600" s="61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  <c r="Z600" s="61"/>
    </row>
    <row r="601" ht="15.75" customHeight="1" spans="1:26">
      <c r="A601" s="61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</row>
    <row r="602" ht="15.75" customHeight="1" spans="1:26">
      <c r="A602" s="61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</row>
    <row r="603" ht="15.75" customHeight="1" spans="1:26">
      <c r="A603" s="61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</row>
    <row r="604" ht="15.75" customHeight="1" spans="1:26">
      <c r="A604" s="61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</row>
    <row r="605" ht="15.75" customHeight="1" spans="1:26">
      <c r="A605" s="61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  <c r="Z605" s="61"/>
    </row>
    <row r="606" ht="15.75" customHeight="1" spans="1:26">
      <c r="A606" s="61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</row>
    <row r="607" ht="15.75" customHeight="1" spans="1:26">
      <c r="A607" s="61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</row>
    <row r="608" ht="15.75" customHeight="1" spans="1:26">
      <c r="A608" s="61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</row>
    <row r="609" ht="15.75" customHeight="1" spans="1:26">
      <c r="A609" s="61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</row>
    <row r="610" ht="15.75" customHeight="1" spans="1:26">
      <c r="A610" s="61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  <c r="Z610" s="61"/>
    </row>
    <row r="611" ht="15.75" customHeight="1" spans="1:26">
      <c r="A611" s="61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</row>
    <row r="612" ht="15.75" customHeight="1" spans="1:26">
      <c r="A612" s="61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</row>
    <row r="613" ht="15.75" customHeight="1" spans="1:26">
      <c r="A613" s="61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</row>
    <row r="614" ht="15.75" customHeight="1" spans="1:26">
      <c r="A614" s="61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</row>
    <row r="615" ht="15.75" customHeight="1" spans="1:26">
      <c r="A615" s="61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  <c r="Z615" s="61"/>
    </row>
    <row r="616" ht="15.75" customHeight="1" spans="1:26">
      <c r="A616" s="61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  <c r="Z616" s="61"/>
    </row>
    <row r="617" ht="15.75" customHeight="1" spans="1:26">
      <c r="A617" s="61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</row>
    <row r="618" ht="15.75" customHeight="1" spans="1:26">
      <c r="A618" s="61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</row>
    <row r="619" ht="15.75" customHeight="1" spans="1:26">
      <c r="A619" s="61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</row>
    <row r="620" ht="15.75" customHeight="1" spans="1:26">
      <c r="A620" s="61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</row>
    <row r="621" ht="15.75" customHeight="1" spans="1:26">
      <c r="A621" s="61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</row>
    <row r="622" ht="15.75" customHeight="1" spans="1:26">
      <c r="A622" s="61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</row>
    <row r="623" ht="15.75" customHeight="1" spans="1:26">
      <c r="A623" s="61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</row>
    <row r="624" ht="15.75" customHeight="1" spans="1:26">
      <c r="A624" s="61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</row>
    <row r="625" ht="15.75" customHeight="1" spans="1:26">
      <c r="A625" s="61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</row>
    <row r="626" ht="15.75" customHeight="1" spans="1:26">
      <c r="A626" s="61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</row>
    <row r="627" ht="15.75" customHeight="1" spans="1:26">
      <c r="A627" s="61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</row>
    <row r="628" ht="15.75" customHeight="1" spans="1:26">
      <c r="A628" s="61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</row>
    <row r="629" ht="15.75" customHeight="1" spans="1:26">
      <c r="A629" s="61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</row>
    <row r="630" ht="15.75" customHeight="1" spans="1:26">
      <c r="A630" s="61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</row>
    <row r="631" ht="15.75" customHeight="1" spans="1:26">
      <c r="A631" s="61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</row>
    <row r="632" ht="15.75" customHeight="1" spans="1:26">
      <c r="A632" s="61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</row>
    <row r="633" ht="15.75" customHeight="1" spans="1:26">
      <c r="A633" s="61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</row>
    <row r="634" ht="15.75" customHeight="1" spans="1:26">
      <c r="A634" s="61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</row>
    <row r="635" ht="15.75" customHeight="1" spans="1:26">
      <c r="A635" s="61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</row>
    <row r="636" ht="15.75" customHeight="1" spans="1:26">
      <c r="A636" s="61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</row>
    <row r="637" ht="15.75" customHeight="1" spans="1:26">
      <c r="A637" s="61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</row>
    <row r="638" ht="15.75" customHeight="1" spans="1:26">
      <c r="A638" s="61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</row>
    <row r="639" ht="15.75" customHeight="1" spans="1:26">
      <c r="A639" s="61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</row>
    <row r="640" ht="15.75" customHeight="1" spans="1:26">
      <c r="A640" s="61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</row>
    <row r="641" ht="15.75" customHeight="1" spans="1:26">
      <c r="A641" s="61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</row>
    <row r="642" ht="15.75" customHeight="1" spans="1:26">
      <c r="A642" s="61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</row>
    <row r="643" ht="15.75" customHeight="1" spans="1:26">
      <c r="A643" s="61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</row>
    <row r="644" ht="15.75" customHeight="1" spans="1:26">
      <c r="A644" s="61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</row>
    <row r="645" ht="15.75" customHeight="1" spans="1:26">
      <c r="A645" s="61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</row>
    <row r="646" ht="15.75" customHeight="1" spans="1:26">
      <c r="A646" s="61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</row>
    <row r="647" ht="15.75" customHeight="1" spans="1:26">
      <c r="A647" s="61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</row>
    <row r="648" ht="15.75" customHeight="1" spans="1:26">
      <c r="A648" s="61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</row>
    <row r="649" ht="15.75" customHeight="1" spans="1:26">
      <c r="A649" s="61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</row>
    <row r="650" ht="15.75" customHeight="1" spans="1:26">
      <c r="A650" s="61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</row>
    <row r="651" ht="15.75" customHeight="1" spans="1:26">
      <c r="A651" s="61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</row>
    <row r="652" ht="15.75" customHeight="1" spans="1:26">
      <c r="A652" s="61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</row>
    <row r="653" ht="15.75" customHeight="1" spans="1:26">
      <c r="A653" s="61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</row>
    <row r="654" ht="15.75" customHeight="1" spans="1:26">
      <c r="A654" s="61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</row>
    <row r="655" ht="15.75" customHeight="1" spans="1:26">
      <c r="A655" s="61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</row>
    <row r="656" ht="15.75" customHeight="1" spans="1:26">
      <c r="A656" s="61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</row>
    <row r="657" ht="15.75" customHeight="1" spans="1:26">
      <c r="A657" s="61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</row>
    <row r="658" ht="15.75" customHeight="1" spans="1:26">
      <c r="A658" s="61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</row>
    <row r="659" ht="15.75" customHeight="1" spans="1:26">
      <c r="A659" s="61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</row>
    <row r="660" ht="15.75" customHeight="1" spans="1:26">
      <c r="A660" s="61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</row>
    <row r="661" ht="15.75" customHeight="1" spans="1:26">
      <c r="A661" s="61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</row>
    <row r="662" ht="15.75" customHeight="1" spans="1:26">
      <c r="A662" s="61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</row>
    <row r="663" ht="15.75" customHeight="1" spans="1:26">
      <c r="A663" s="61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</row>
    <row r="664" ht="15.75" customHeight="1" spans="1:26">
      <c r="A664" s="61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</row>
    <row r="665" ht="15.75" customHeight="1" spans="1:26">
      <c r="A665" s="61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</row>
    <row r="666" ht="15.75" customHeight="1" spans="1:26">
      <c r="A666" s="61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</row>
    <row r="667" ht="15.75" customHeight="1" spans="1:26">
      <c r="A667" s="61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</row>
    <row r="668" ht="15.75" customHeight="1" spans="1:26">
      <c r="A668" s="61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</row>
    <row r="669" ht="15.75" customHeight="1" spans="1:26">
      <c r="A669" s="61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</row>
    <row r="670" ht="15.75" customHeight="1" spans="1:26">
      <c r="A670" s="61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</row>
    <row r="671" ht="15.75" customHeight="1" spans="1:26">
      <c r="A671" s="61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</row>
    <row r="672" ht="15.75" customHeight="1" spans="1:26">
      <c r="A672" s="61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</row>
    <row r="673" ht="15.75" customHeight="1" spans="1:26">
      <c r="A673" s="61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</row>
    <row r="674" ht="15.75" customHeight="1" spans="1:26">
      <c r="A674" s="61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</row>
    <row r="675" ht="15.75" customHeight="1" spans="1:26">
      <c r="A675" s="61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</row>
    <row r="676" ht="15.75" customHeight="1" spans="1:26">
      <c r="A676" s="61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</row>
    <row r="677" ht="15.75" customHeight="1" spans="1:26">
      <c r="A677" s="61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</row>
    <row r="678" ht="15.75" customHeight="1" spans="1:26">
      <c r="A678" s="61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</row>
    <row r="679" ht="15.75" customHeight="1" spans="1:26">
      <c r="A679" s="61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</row>
    <row r="680" ht="15.75" customHeight="1" spans="1:26">
      <c r="A680" s="61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</row>
    <row r="681" ht="15.75" customHeight="1" spans="1:26">
      <c r="A681" s="61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</row>
    <row r="682" ht="15.75" customHeight="1" spans="1:26">
      <c r="A682" s="61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</row>
    <row r="683" ht="15.75" customHeight="1" spans="1:26">
      <c r="A683" s="61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</row>
    <row r="684" ht="15.75" customHeight="1" spans="1:26">
      <c r="A684" s="61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</row>
    <row r="685" ht="15.75" customHeight="1" spans="1:26">
      <c r="A685" s="61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</row>
    <row r="686" ht="15.75" customHeight="1" spans="1:26">
      <c r="A686" s="61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</row>
    <row r="687" ht="15.75" customHeight="1" spans="1:26">
      <c r="A687" s="61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</row>
    <row r="688" ht="15.75" customHeight="1" spans="1:26">
      <c r="A688" s="61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</row>
    <row r="689" ht="15.75" customHeight="1" spans="1:26">
      <c r="A689" s="61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</row>
    <row r="690" ht="15.75" customHeight="1" spans="1:26">
      <c r="A690" s="61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</row>
    <row r="691" ht="15.75" customHeight="1" spans="1:26">
      <c r="A691" s="61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</row>
    <row r="692" ht="15.75" customHeight="1" spans="1:26">
      <c r="A692" s="61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</row>
    <row r="693" ht="15.75" customHeight="1" spans="1:26">
      <c r="A693" s="61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</row>
    <row r="694" ht="15.75" customHeight="1" spans="1:26">
      <c r="A694" s="61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</row>
    <row r="695" ht="15.75" customHeight="1" spans="1:26">
      <c r="A695" s="61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</row>
    <row r="696" ht="15.75" customHeight="1" spans="1:26">
      <c r="A696" s="61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</row>
    <row r="697" ht="15.75" customHeight="1" spans="1:26">
      <c r="A697" s="61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</row>
    <row r="698" ht="15.75" customHeight="1" spans="1:26">
      <c r="A698" s="61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</row>
    <row r="699" ht="15.75" customHeight="1" spans="1:26">
      <c r="A699" s="61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</row>
    <row r="700" ht="15.75" customHeight="1" spans="1:26">
      <c r="A700" s="61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</row>
    <row r="701" ht="15.75" customHeight="1" spans="1:26">
      <c r="A701" s="61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</row>
    <row r="702" ht="15.75" customHeight="1" spans="1:26">
      <c r="A702" s="61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</row>
    <row r="703" ht="15.75" customHeight="1" spans="1:26">
      <c r="A703" s="61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</row>
    <row r="704" ht="15.75" customHeight="1" spans="1:26">
      <c r="A704" s="61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</row>
    <row r="705" ht="15.75" customHeight="1" spans="1:26">
      <c r="A705" s="61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</row>
    <row r="706" ht="15.75" customHeight="1" spans="1:26">
      <c r="A706" s="61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</row>
    <row r="707" ht="15.75" customHeight="1" spans="1:26">
      <c r="A707" s="61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</row>
    <row r="708" ht="15.75" customHeight="1" spans="1:26">
      <c r="A708" s="61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</row>
    <row r="709" ht="15.75" customHeight="1" spans="1:26">
      <c r="A709" s="61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  <c r="Z709" s="61"/>
    </row>
    <row r="710" ht="15.75" customHeight="1" spans="1:26">
      <c r="A710" s="61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</row>
    <row r="711" ht="15.75" customHeight="1" spans="1:26">
      <c r="A711" s="61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</row>
    <row r="712" ht="15.75" customHeight="1" spans="1:26">
      <c r="A712" s="61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</row>
    <row r="713" ht="15.75" customHeight="1" spans="1:26">
      <c r="A713" s="61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</row>
    <row r="714" ht="15.75" customHeight="1" spans="1:26">
      <c r="A714" s="61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</row>
    <row r="715" ht="15.75" customHeight="1" spans="1:26">
      <c r="A715" s="61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  <c r="Z715" s="61"/>
    </row>
    <row r="716" ht="15.75" customHeight="1" spans="1:26">
      <c r="A716" s="61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</row>
    <row r="717" ht="15.75" customHeight="1" spans="1:26">
      <c r="A717" s="61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</row>
    <row r="718" ht="15.75" customHeight="1" spans="1:26">
      <c r="A718" s="61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</row>
    <row r="719" ht="15.75" customHeight="1" spans="1:26">
      <c r="A719" s="61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</row>
    <row r="720" ht="15.75" customHeight="1" spans="1:26">
      <c r="A720" s="61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</row>
    <row r="721" ht="15.75" customHeight="1" spans="1:26">
      <c r="A721" s="61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</row>
    <row r="722" ht="15.75" customHeight="1" spans="1:26">
      <c r="A722" s="61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</row>
    <row r="723" ht="15.75" customHeight="1" spans="1:26">
      <c r="A723" s="61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</row>
    <row r="724" ht="15.75" customHeight="1" spans="1:26">
      <c r="A724" s="61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</row>
    <row r="725" ht="15.75" customHeight="1" spans="1:26">
      <c r="A725" s="61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</row>
    <row r="726" ht="15.75" customHeight="1" spans="1:26">
      <c r="A726" s="61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</row>
    <row r="727" ht="15.75" customHeight="1" spans="1:26">
      <c r="A727" s="61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</row>
    <row r="728" ht="15.75" customHeight="1" spans="1:26">
      <c r="A728" s="61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</row>
    <row r="729" ht="15.75" customHeight="1" spans="1:26">
      <c r="A729" s="61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</row>
    <row r="730" ht="15.75" customHeight="1" spans="1:26">
      <c r="A730" s="61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</row>
    <row r="731" ht="15.75" customHeight="1" spans="1:26">
      <c r="A731" s="61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</row>
    <row r="732" ht="15.75" customHeight="1" spans="1:26">
      <c r="A732" s="61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</row>
    <row r="733" ht="15.75" customHeight="1" spans="1:26">
      <c r="A733" s="61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</row>
    <row r="734" ht="15.75" customHeight="1" spans="1:26">
      <c r="A734" s="61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</row>
    <row r="735" ht="15.75" customHeight="1" spans="1:26">
      <c r="A735" s="61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</row>
    <row r="736" ht="15.75" customHeight="1" spans="1:26">
      <c r="A736" s="61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</row>
    <row r="737" ht="15.75" customHeight="1" spans="1:26">
      <c r="A737" s="61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</row>
    <row r="738" ht="15.75" customHeight="1" spans="1:26">
      <c r="A738" s="61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</row>
    <row r="739" ht="15.75" customHeight="1" spans="1:26">
      <c r="A739" s="61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</row>
    <row r="740" ht="15.75" customHeight="1" spans="1:26">
      <c r="A740" s="61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</row>
    <row r="741" ht="15.75" customHeight="1" spans="1:26">
      <c r="A741" s="61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</row>
    <row r="742" ht="15.75" customHeight="1" spans="1:26">
      <c r="A742" s="61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</row>
    <row r="743" ht="15.75" customHeight="1" spans="1:26">
      <c r="A743" s="61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</row>
    <row r="744" ht="15.75" customHeight="1" spans="1:26">
      <c r="A744" s="61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</row>
    <row r="745" ht="15.75" customHeight="1" spans="1:26">
      <c r="A745" s="61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</row>
    <row r="746" ht="15.75" customHeight="1" spans="1:26">
      <c r="A746" s="61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</row>
    <row r="747" ht="15.75" customHeight="1" spans="1:26">
      <c r="A747" s="61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</row>
    <row r="748" ht="15.75" customHeight="1" spans="1:26">
      <c r="A748" s="61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</row>
    <row r="749" ht="15.75" customHeight="1" spans="1:26">
      <c r="A749" s="61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</row>
    <row r="750" ht="15.75" customHeight="1" spans="1:26">
      <c r="A750" s="61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</row>
    <row r="751" ht="15.75" customHeight="1" spans="1:26">
      <c r="A751" s="61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</row>
    <row r="752" ht="15.75" customHeight="1" spans="1:26">
      <c r="A752" s="61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</row>
    <row r="753" ht="15.75" customHeight="1" spans="1:26">
      <c r="A753" s="61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</row>
    <row r="754" ht="15.75" customHeight="1" spans="1:26">
      <c r="A754" s="61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</row>
    <row r="755" ht="15.75" customHeight="1" spans="1:26">
      <c r="A755" s="61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</row>
    <row r="756" ht="15.75" customHeight="1" spans="1:26">
      <c r="A756" s="61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</row>
    <row r="757" ht="15.75" customHeight="1" spans="1:26">
      <c r="A757" s="61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</row>
    <row r="758" ht="15.75" customHeight="1" spans="1:26">
      <c r="A758" s="61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</row>
    <row r="759" ht="15.75" customHeight="1" spans="1:26">
      <c r="A759" s="61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</row>
    <row r="760" ht="15.75" customHeight="1" spans="1:26">
      <c r="A760" s="61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</row>
    <row r="761" ht="15.75" customHeight="1" spans="1:26">
      <c r="A761" s="61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</row>
    <row r="762" ht="15.75" customHeight="1" spans="1:26">
      <c r="A762" s="61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</row>
    <row r="763" ht="15.75" customHeight="1" spans="1:26">
      <c r="A763" s="61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</row>
    <row r="764" ht="15.75" customHeight="1" spans="1:26">
      <c r="A764" s="61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</row>
    <row r="765" ht="15.75" customHeight="1" spans="1:26">
      <c r="A765" s="61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</row>
    <row r="766" ht="15.75" customHeight="1" spans="1:26">
      <c r="A766" s="61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</row>
    <row r="767" ht="15.75" customHeight="1" spans="1:26">
      <c r="A767" s="61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</row>
    <row r="768" ht="15.75" customHeight="1" spans="1:26">
      <c r="A768" s="61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</row>
    <row r="769" ht="15.75" customHeight="1" spans="1:26">
      <c r="A769" s="61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</row>
    <row r="770" ht="15.75" customHeight="1" spans="1:26">
      <c r="A770" s="61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</row>
    <row r="771" ht="15.75" customHeight="1" spans="1:26">
      <c r="A771" s="61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</row>
    <row r="772" ht="15.75" customHeight="1" spans="1:26">
      <c r="A772" s="61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</row>
    <row r="773" ht="15.75" customHeight="1" spans="1:26">
      <c r="A773" s="61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</row>
    <row r="774" ht="15.75" customHeight="1" spans="1:26">
      <c r="A774" s="61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</row>
    <row r="775" ht="15.75" customHeight="1" spans="1:26">
      <c r="A775" s="61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</row>
    <row r="776" ht="15.75" customHeight="1" spans="1:26">
      <c r="A776" s="61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</row>
    <row r="777" ht="15.75" customHeight="1" spans="1:26">
      <c r="A777" s="61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</row>
    <row r="778" ht="15.75" customHeight="1" spans="1:26">
      <c r="A778" s="61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</row>
    <row r="779" ht="15.75" customHeight="1" spans="1:26">
      <c r="A779" s="61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</row>
    <row r="780" ht="15.75" customHeight="1" spans="1:26">
      <c r="A780" s="61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</row>
    <row r="781" ht="15.75" customHeight="1" spans="1:26">
      <c r="A781" s="61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</row>
    <row r="782" ht="15.75" customHeight="1" spans="1:26">
      <c r="A782" s="61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</row>
    <row r="783" ht="15.75" customHeight="1" spans="1:26">
      <c r="A783" s="61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</row>
    <row r="784" ht="15.75" customHeight="1" spans="1:26">
      <c r="A784" s="61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</row>
    <row r="785" ht="15.75" customHeight="1" spans="1:26">
      <c r="A785" s="61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  <c r="Z785" s="61"/>
    </row>
    <row r="786" ht="15.75" customHeight="1" spans="1:26">
      <c r="A786" s="61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</row>
    <row r="787" ht="15.75" customHeight="1" spans="1:26">
      <c r="A787" s="61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</row>
    <row r="788" ht="15.75" customHeight="1" spans="1:26">
      <c r="A788" s="61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</row>
    <row r="789" ht="15.75" customHeight="1" spans="1:26">
      <c r="A789" s="61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</row>
    <row r="790" ht="15.75" customHeight="1" spans="1:26">
      <c r="A790" s="61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</row>
    <row r="791" ht="15.75" customHeight="1" spans="1:26">
      <c r="A791" s="61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</row>
    <row r="792" ht="15.75" customHeight="1" spans="1:26">
      <c r="A792" s="61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</row>
    <row r="793" ht="15.75" customHeight="1" spans="1:26">
      <c r="A793" s="61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</row>
    <row r="794" ht="15.75" customHeight="1" spans="1:26">
      <c r="A794" s="61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</row>
    <row r="795" ht="15.75" customHeight="1" spans="1:26">
      <c r="A795" s="61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  <c r="Z795" s="61"/>
    </row>
    <row r="796" ht="15.75" customHeight="1" spans="1:26">
      <c r="A796" s="61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</row>
    <row r="797" ht="15.75" customHeight="1" spans="1:26">
      <c r="A797" s="61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</row>
    <row r="798" ht="15.75" customHeight="1" spans="1:26">
      <c r="A798" s="61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</row>
    <row r="799" ht="15.75" customHeight="1" spans="1:26">
      <c r="A799" s="61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</row>
    <row r="800" ht="15.75" customHeight="1" spans="1:26">
      <c r="A800" s="61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</row>
    <row r="801" ht="15.75" customHeight="1" spans="1:26">
      <c r="A801" s="61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</row>
    <row r="802" ht="15.75" customHeight="1" spans="1:26">
      <c r="A802" s="61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  <c r="Z802" s="61"/>
    </row>
    <row r="803" ht="15.75" customHeight="1" spans="1:26">
      <c r="A803" s="61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</row>
    <row r="804" ht="15.75" customHeight="1" spans="1:26">
      <c r="A804" s="61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</row>
    <row r="805" ht="15.75" customHeight="1" spans="1:26">
      <c r="A805" s="61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</row>
    <row r="806" ht="15.75" customHeight="1" spans="1:26">
      <c r="A806" s="61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  <c r="Z806" s="61"/>
    </row>
    <row r="807" ht="15.75" customHeight="1" spans="1:26">
      <c r="A807" s="61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  <c r="Z807" s="61"/>
    </row>
    <row r="808" ht="15.75" customHeight="1" spans="1:26">
      <c r="A808" s="61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  <c r="Z808" s="61"/>
    </row>
    <row r="809" ht="15.75" customHeight="1" spans="1:26">
      <c r="A809" s="61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</row>
    <row r="810" ht="15.75" customHeight="1" spans="1:26">
      <c r="A810" s="61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</row>
    <row r="811" ht="15.75" customHeight="1" spans="1:26">
      <c r="A811" s="61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  <c r="Z811" s="61"/>
    </row>
    <row r="812" ht="15.75" customHeight="1" spans="1:26">
      <c r="A812" s="61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</row>
    <row r="813" ht="15.75" customHeight="1" spans="1:26">
      <c r="A813" s="61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  <c r="Z813" s="61"/>
    </row>
    <row r="814" ht="15.75" customHeight="1" spans="1:26">
      <c r="A814" s="61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</row>
    <row r="815" ht="15.75" customHeight="1" spans="1:26">
      <c r="A815" s="61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  <c r="Z815" s="61"/>
    </row>
    <row r="816" ht="15.75" customHeight="1" spans="1:26">
      <c r="A816" s="61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61"/>
    </row>
    <row r="817" ht="15.75" customHeight="1" spans="1:26">
      <c r="A817" s="61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61"/>
    </row>
    <row r="818" ht="15.75" customHeight="1" spans="1:26">
      <c r="A818" s="61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</row>
    <row r="819" ht="15.75" customHeight="1" spans="1:26">
      <c r="A819" s="61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</row>
    <row r="820" ht="15.75" customHeight="1" spans="1:26">
      <c r="A820" s="61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61"/>
    </row>
    <row r="821" ht="15.75" customHeight="1" spans="1:26">
      <c r="A821" s="61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  <c r="Z821" s="61"/>
    </row>
    <row r="822" ht="15.75" customHeight="1" spans="1:26">
      <c r="A822" s="61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  <c r="Z822" s="61"/>
    </row>
    <row r="823" ht="15.75" customHeight="1" spans="1:26">
      <c r="A823" s="61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  <c r="Z823" s="61"/>
    </row>
    <row r="824" ht="15.75" customHeight="1" spans="1:26">
      <c r="A824" s="61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</row>
    <row r="825" ht="15.75" customHeight="1" spans="1:26">
      <c r="A825" s="61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  <c r="Z825" s="61"/>
    </row>
    <row r="826" ht="15.75" customHeight="1" spans="1:26">
      <c r="A826" s="61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  <c r="Z826" s="61"/>
    </row>
    <row r="827" ht="15.75" customHeight="1" spans="1:26">
      <c r="A827" s="61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  <c r="Z827" s="61"/>
    </row>
    <row r="828" ht="15.75" customHeight="1" spans="1:26">
      <c r="A828" s="61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  <c r="Z828" s="61"/>
    </row>
    <row r="829" ht="15.75" customHeight="1" spans="1:26">
      <c r="A829" s="61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  <c r="Z829" s="61"/>
    </row>
    <row r="830" ht="15.75" customHeight="1" spans="1:26">
      <c r="A830" s="61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  <c r="Z830" s="61"/>
    </row>
    <row r="831" ht="15.75" customHeight="1" spans="1:26">
      <c r="A831" s="61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  <c r="Z831" s="61"/>
    </row>
    <row r="832" ht="15.75" customHeight="1" spans="1:26">
      <c r="A832" s="61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  <c r="Z832" s="61"/>
    </row>
    <row r="833" ht="15.75" customHeight="1" spans="1:26">
      <c r="A833" s="61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  <c r="Z833" s="61"/>
    </row>
    <row r="834" ht="15.75" customHeight="1" spans="1:26">
      <c r="A834" s="61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  <c r="Z834" s="61"/>
    </row>
    <row r="835" ht="15.75" customHeight="1" spans="1:26">
      <c r="A835" s="61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  <c r="Z835" s="61"/>
    </row>
    <row r="836" ht="15.75" customHeight="1" spans="1:26">
      <c r="A836" s="61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  <c r="Z836" s="61"/>
    </row>
    <row r="837" ht="15.75" customHeight="1" spans="1:26">
      <c r="A837" s="61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  <c r="Z837" s="61"/>
    </row>
    <row r="838" ht="15.75" customHeight="1" spans="1:26">
      <c r="A838" s="61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  <c r="Z838" s="61"/>
    </row>
    <row r="839" ht="15.75" customHeight="1" spans="1:26">
      <c r="A839" s="61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  <c r="Z839" s="61"/>
    </row>
    <row r="840" ht="15.75" customHeight="1" spans="1:26">
      <c r="A840" s="61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  <c r="Z840" s="61"/>
    </row>
    <row r="841" ht="15.75" customHeight="1" spans="1:26">
      <c r="A841" s="61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  <c r="Z841" s="61"/>
    </row>
    <row r="842" ht="15.75" customHeight="1" spans="1:26">
      <c r="A842" s="61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  <c r="Z842" s="61"/>
    </row>
    <row r="843" ht="15.75" customHeight="1" spans="1:26">
      <c r="A843" s="61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  <c r="Z843" s="61"/>
    </row>
    <row r="844" ht="15.75" customHeight="1" spans="1:26">
      <c r="A844" s="61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  <c r="Z844" s="61"/>
    </row>
    <row r="845" ht="15.75" customHeight="1" spans="1:26">
      <c r="A845" s="61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  <c r="Z845" s="61"/>
    </row>
    <row r="846" ht="15.75" customHeight="1" spans="1:26">
      <c r="A846" s="61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  <c r="Z846" s="61"/>
    </row>
    <row r="847" ht="15.75" customHeight="1" spans="1:26">
      <c r="A847" s="61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  <c r="Z847" s="61"/>
    </row>
    <row r="848" ht="15.75" customHeight="1" spans="1:26">
      <c r="A848" s="61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  <c r="Z848" s="61"/>
    </row>
    <row r="849" ht="15.75" customHeight="1" spans="1:26">
      <c r="A849" s="61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  <c r="Z849" s="61"/>
    </row>
    <row r="850" ht="15.75" customHeight="1" spans="1:26">
      <c r="A850" s="61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  <c r="Z850" s="61"/>
    </row>
    <row r="851" ht="15.75" customHeight="1" spans="1:26">
      <c r="A851" s="61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  <c r="Z851" s="61"/>
    </row>
    <row r="852" ht="15.75" customHeight="1" spans="1:26">
      <c r="A852" s="61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  <c r="Z852" s="61"/>
    </row>
    <row r="853" ht="15.75" customHeight="1" spans="1:26">
      <c r="A853" s="61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  <c r="Z853" s="61"/>
    </row>
    <row r="854" ht="15.75" customHeight="1" spans="1:26">
      <c r="A854" s="61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  <c r="Z854" s="61"/>
    </row>
    <row r="855" ht="15.75" customHeight="1" spans="1:26">
      <c r="A855" s="61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  <c r="Z855" s="61"/>
    </row>
    <row r="856" ht="15.75" customHeight="1" spans="1:26">
      <c r="A856" s="61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  <c r="Z856" s="61"/>
    </row>
    <row r="857" ht="15.75" customHeight="1" spans="1:26">
      <c r="A857" s="61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  <c r="Z857" s="61"/>
    </row>
    <row r="858" ht="15.75" customHeight="1" spans="1:26">
      <c r="A858" s="61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  <c r="Z858" s="61"/>
    </row>
    <row r="859" ht="15.75" customHeight="1" spans="1:26">
      <c r="A859" s="61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  <c r="Z859" s="61"/>
    </row>
    <row r="860" ht="15.75" customHeight="1" spans="1:26">
      <c r="A860" s="61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  <c r="Z860" s="61"/>
    </row>
    <row r="861" ht="15.75" customHeight="1" spans="1:26">
      <c r="A861" s="61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  <c r="Z861" s="61"/>
    </row>
    <row r="862" ht="15.75" customHeight="1" spans="1:26">
      <c r="A862" s="61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  <c r="Z862" s="61"/>
    </row>
    <row r="863" ht="15.75" customHeight="1" spans="1:26">
      <c r="A863" s="61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</row>
    <row r="864" ht="15.75" customHeight="1" spans="1:26">
      <c r="A864" s="61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  <c r="Z864" s="61"/>
    </row>
    <row r="865" ht="15.75" customHeight="1" spans="1:26">
      <c r="A865" s="61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</row>
    <row r="866" ht="15.75" customHeight="1" spans="1:26">
      <c r="A866" s="61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  <c r="Z866" s="61"/>
    </row>
    <row r="867" ht="15.75" customHeight="1" spans="1:26">
      <c r="A867" s="61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  <c r="Z867" s="61"/>
    </row>
    <row r="868" ht="15.75" customHeight="1" spans="1:26">
      <c r="A868" s="61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  <c r="Z868" s="61"/>
    </row>
    <row r="869" ht="15.75" customHeight="1" spans="1:26">
      <c r="A869" s="61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  <c r="Z869" s="61"/>
    </row>
    <row r="870" ht="15.75" customHeight="1" spans="1:26">
      <c r="A870" s="61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  <c r="Z870" s="61"/>
    </row>
    <row r="871" ht="15.75" customHeight="1" spans="1:26">
      <c r="A871" s="61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  <c r="Z871" s="61"/>
    </row>
    <row r="872" ht="15.75" customHeight="1" spans="1:26">
      <c r="A872" s="61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  <c r="Z872" s="61"/>
    </row>
    <row r="873" ht="15.75" customHeight="1" spans="1:26">
      <c r="A873" s="61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  <c r="Z873" s="61"/>
    </row>
    <row r="874" ht="15.75" customHeight="1" spans="1:26">
      <c r="A874" s="61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  <c r="Z874" s="61"/>
    </row>
    <row r="875" ht="15.75" customHeight="1" spans="1:26">
      <c r="A875" s="61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  <c r="Z875" s="61"/>
    </row>
    <row r="876" ht="15.75" customHeight="1" spans="1:26">
      <c r="A876" s="61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  <c r="Z876" s="61"/>
    </row>
    <row r="877" ht="15.75" customHeight="1" spans="1:26">
      <c r="A877" s="61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  <c r="Z877" s="61"/>
    </row>
    <row r="878" ht="15.75" customHeight="1" spans="1:26">
      <c r="A878" s="61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  <c r="Z878" s="61"/>
    </row>
    <row r="879" ht="15.75" customHeight="1" spans="1:26">
      <c r="A879" s="61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  <c r="Z879" s="61"/>
    </row>
    <row r="880" ht="15.75" customHeight="1" spans="1:26">
      <c r="A880" s="61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  <c r="Z880" s="61"/>
    </row>
    <row r="881" ht="15.75" customHeight="1" spans="1:26">
      <c r="A881" s="61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  <c r="Z881" s="61"/>
    </row>
    <row r="882" ht="15.75" customHeight="1" spans="1:26">
      <c r="A882" s="61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  <c r="Z882" s="61"/>
    </row>
    <row r="883" ht="15.75" customHeight="1" spans="1:26">
      <c r="A883" s="61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  <c r="Z883" s="61"/>
    </row>
    <row r="884" ht="15.75" customHeight="1" spans="1:26">
      <c r="A884" s="61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  <c r="Z884" s="61"/>
    </row>
    <row r="885" ht="15.75" customHeight="1" spans="1:26">
      <c r="A885" s="61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  <c r="Z885" s="61"/>
    </row>
    <row r="886" ht="15.75" customHeight="1" spans="1:26">
      <c r="A886" s="61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  <c r="Z886" s="61"/>
    </row>
    <row r="887" ht="15.75" customHeight="1" spans="1:26">
      <c r="A887" s="61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  <c r="Z887" s="61"/>
    </row>
    <row r="888" ht="15.75" customHeight="1" spans="1:26">
      <c r="A888" s="61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  <c r="Z888" s="61"/>
    </row>
    <row r="889" ht="15.75" customHeight="1" spans="1:26">
      <c r="A889" s="61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  <c r="Z889" s="61"/>
    </row>
    <row r="890" ht="15.75" customHeight="1" spans="1:26">
      <c r="A890" s="61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  <c r="Z890" s="61"/>
    </row>
    <row r="891" ht="15.75" customHeight="1" spans="1:26">
      <c r="A891" s="61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  <c r="Z891" s="61"/>
    </row>
    <row r="892" ht="15.75" customHeight="1" spans="1:26">
      <c r="A892" s="61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  <c r="Z892" s="61"/>
    </row>
    <row r="893" ht="15.75" customHeight="1" spans="1:26">
      <c r="A893" s="61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  <c r="Z893" s="61"/>
    </row>
    <row r="894" ht="15.75" customHeight="1" spans="1:26">
      <c r="A894" s="61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  <c r="Z894" s="61"/>
    </row>
    <row r="895" ht="15.75" customHeight="1" spans="1:26">
      <c r="A895" s="61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  <c r="Z895" s="61"/>
    </row>
    <row r="896" ht="15.75" customHeight="1" spans="1:26">
      <c r="A896" s="61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  <c r="Z896" s="61"/>
    </row>
    <row r="897" ht="15.75" customHeight="1" spans="1:26">
      <c r="A897" s="61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  <c r="Z897" s="61"/>
    </row>
    <row r="898" ht="15.75" customHeight="1" spans="1:26">
      <c r="A898" s="61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  <c r="Z898" s="61"/>
    </row>
    <row r="899" ht="15.75" customHeight="1" spans="1:26">
      <c r="A899" s="61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  <c r="Z899" s="61"/>
    </row>
    <row r="900" ht="15.75" customHeight="1" spans="1:26">
      <c r="A900" s="61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  <c r="Z900" s="61"/>
    </row>
    <row r="901" ht="15.75" customHeight="1" spans="1:26">
      <c r="A901" s="61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  <c r="Z901" s="61"/>
    </row>
    <row r="902" ht="15.75" customHeight="1" spans="1:26">
      <c r="A902" s="61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  <c r="Z902" s="61"/>
    </row>
    <row r="903" ht="15.75" customHeight="1" spans="1:26">
      <c r="A903" s="61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  <c r="Z903" s="61"/>
    </row>
    <row r="904" ht="15.75" customHeight="1" spans="1:26">
      <c r="A904" s="61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  <c r="Z904" s="61"/>
    </row>
    <row r="905" ht="15.75" customHeight="1" spans="1:26">
      <c r="A905" s="61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  <c r="Z905" s="61"/>
    </row>
    <row r="906" ht="15.75" customHeight="1" spans="1:26">
      <c r="A906" s="61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  <c r="Z906" s="61"/>
    </row>
    <row r="907" ht="15.75" customHeight="1" spans="1:26">
      <c r="A907" s="61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  <c r="Z907" s="61"/>
    </row>
    <row r="908" ht="15.75" customHeight="1" spans="1:26">
      <c r="A908" s="61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  <c r="Z908" s="61"/>
    </row>
    <row r="909" ht="15.75" customHeight="1" spans="1:26">
      <c r="A909" s="61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  <c r="Z909" s="61"/>
    </row>
    <row r="910" ht="15.75" customHeight="1" spans="1:26">
      <c r="A910" s="61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  <c r="Z910" s="61"/>
    </row>
    <row r="911" ht="15.75" customHeight="1" spans="1:26">
      <c r="A911" s="61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  <c r="Z911" s="61"/>
    </row>
    <row r="912" ht="15.75" customHeight="1" spans="1:26">
      <c r="A912" s="61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  <c r="Z912" s="61"/>
    </row>
    <row r="913" ht="15.75" customHeight="1" spans="1:26">
      <c r="A913" s="61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  <c r="Z913" s="61"/>
    </row>
    <row r="914" ht="15.75" customHeight="1" spans="1:26">
      <c r="A914" s="61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  <c r="Z914" s="61"/>
    </row>
    <row r="915" ht="15.75" customHeight="1" spans="1:26">
      <c r="A915" s="61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  <c r="Z915" s="61"/>
    </row>
    <row r="916" ht="15.75" customHeight="1" spans="1:26">
      <c r="A916" s="61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  <c r="Z916" s="61"/>
    </row>
    <row r="917" ht="15.75" customHeight="1" spans="1:26">
      <c r="A917" s="61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  <c r="Z917" s="61"/>
    </row>
    <row r="918" ht="15.75" customHeight="1" spans="1:26">
      <c r="A918" s="61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  <c r="Z918" s="61"/>
    </row>
    <row r="919" ht="15.75" customHeight="1" spans="1:26">
      <c r="A919" s="61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  <c r="Z919" s="61"/>
    </row>
    <row r="920" ht="15.75" customHeight="1" spans="1:26">
      <c r="A920" s="61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  <c r="Z920" s="61"/>
    </row>
    <row r="921" ht="15.75" customHeight="1" spans="1:26">
      <c r="A921" s="61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  <c r="Z921" s="61"/>
    </row>
    <row r="922" ht="15.75" customHeight="1" spans="1:26">
      <c r="A922" s="61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  <c r="Z922" s="61"/>
    </row>
    <row r="923" ht="15.75" customHeight="1" spans="1:26">
      <c r="A923" s="61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  <c r="Z923" s="61"/>
    </row>
    <row r="924" ht="15.75" customHeight="1" spans="1:26">
      <c r="A924" s="61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  <c r="Z924" s="61"/>
    </row>
    <row r="925" ht="15.75" customHeight="1" spans="1:26">
      <c r="A925" s="61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  <c r="Z925" s="61"/>
    </row>
    <row r="926" ht="15.75" customHeight="1" spans="1:26">
      <c r="A926" s="61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  <c r="Z926" s="61"/>
    </row>
    <row r="927" ht="15.75" customHeight="1" spans="1:26">
      <c r="A927" s="61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  <c r="Z927" s="61"/>
    </row>
    <row r="928" ht="15.75" customHeight="1" spans="1:26">
      <c r="A928" s="61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  <c r="Z928" s="61"/>
    </row>
    <row r="929" ht="15.75" customHeight="1" spans="1:26">
      <c r="A929" s="61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  <c r="Z929" s="61"/>
    </row>
    <row r="930" ht="15.75" customHeight="1" spans="1:26">
      <c r="A930" s="61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  <c r="Z930" s="61"/>
    </row>
    <row r="931" ht="15.75" customHeight="1" spans="1:26">
      <c r="A931" s="61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  <c r="Z931" s="61"/>
    </row>
    <row r="932" ht="15.75" customHeight="1" spans="1:26">
      <c r="A932" s="61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  <c r="Z932" s="61"/>
    </row>
    <row r="933" ht="15.75" customHeight="1" spans="1:26">
      <c r="A933" s="61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  <c r="Z933" s="61"/>
    </row>
    <row r="934" ht="15.75" customHeight="1" spans="1:26">
      <c r="A934" s="61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  <c r="Z934" s="61"/>
    </row>
    <row r="935" ht="15.75" customHeight="1" spans="1:26">
      <c r="A935" s="61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  <c r="Z935" s="61"/>
    </row>
    <row r="936" ht="15.75" customHeight="1" spans="1:26">
      <c r="A936" s="61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  <c r="Z936" s="61"/>
    </row>
    <row r="937" ht="15.75" customHeight="1" spans="1:26">
      <c r="A937" s="61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  <c r="Z937" s="61"/>
    </row>
    <row r="938" ht="15.75" customHeight="1" spans="1:26">
      <c r="A938" s="61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  <c r="Z938" s="61"/>
    </row>
    <row r="939" ht="15.75" customHeight="1" spans="1:26">
      <c r="A939" s="61"/>
      <c r="B939" s="61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  <c r="Z939" s="61"/>
    </row>
    <row r="940" ht="15.75" customHeight="1" spans="1:26">
      <c r="A940" s="61"/>
      <c r="B940" s="61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  <c r="Z940" s="61"/>
    </row>
    <row r="941" ht="15.75" customHeight="1" spans="1:26">
      <c r="A941" s="61"/>
      <c r="B941" s="61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  <c r="Z941" s="61"/>
    </row>
    <row r="942" ht="15.75" customHeight="1" spans="1:26">
      <c r="A942" s="61"/>
      <c r="B942" s="61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  <c r="Z942" s="61"/>
    </row>
    <row r="943" ht="15.75" customHeight="1" spans="1:26">
      <c r="A943" s="61"/>
      <c r="B943" s="61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  <c r="Z943" s="61"/>
    </row>
    <row r="944" ht="15.75" customHeight="1" spans="1:26">
      <c r="A944" s="61"/>
      <c r="B944" s="61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  <c r="Z944" s="61"/>
    </row>
    <row r="945" ht="15.75" customHeight="1" spans="1:26">
      <c r="A945" s="61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  <c r="Z945" s="61"/>
    </row>
    <row r="946" ht="15.75" customHeight="1" spans="1:26">
      <c r="A946" s="61"/>
      <c r="B946" s="61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  <c r="Z946" s="61"/>
    </row>
    <row r="947" ht="15.75" customHeight="1" spans="1:26">
      <c r="A947" s="61"/>
      <c r="B947" s="61"/>
      <c r="C947" s="61"/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  <c r="Z947" s="61"/>
    </row>
    <row r="948" ht="15.75" customHeight="1" spans="1:26">
      <c r="A948" s="61"/>
      <c r="B948" s="61"/>
      <c r="C948" s="61"/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  <c r="Z948" s="61"/>
    </row>
    <row r="949" ht="15.75" customHeight="1" spans="1:26">
      <c r="A949" s="61"/>
      <c r="B949" s="61"/>
      <c r="C949" s="61"/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  <c r="Z949" s="61"/>
    </row>
    <row r="950" ht="15.75" customHeight="1" spans="1:26">
      <c r="A950" s="61"/>
      <c r="B950" s="61"/>
      <c r="C950" s="61"/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  <c r="Z950" s="61"/>
    </row>
    <row r="951" ht="15.75" customHeight="1" spans="1:26">
      <c r="A951" s="61"/>
      <c r="B951" s="61"/>
      <c r="C951" s="61"/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  <c r="Z951" s="61"/>
    </row>
    <row r="952" ht="15.75" customHeight="1" spans="1:26">
      <c r="A952" s="61"/>
      <c r="B952" s="61"/>
      <c r="C952" s="61"/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  <c r="Z952" s="61"/>
    </row>
    <row r="953" ht="15.75" customHeight="1" spans="1:26">
      <c r="A953" s="61"/>
      <c r="B953" s="61"/>
      <c r="C953" s="61"/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  <c r="Z953" s="61"/>
    </row>
    <row r="954" ht="15.75" customHeight="1" spans="1:26">
      <c r="A954" s="61"/>
      <c r="B954" s="61"/>
      <c r="C954" s="61"/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  <c r="Z954" s="61"/>
    </row>
    <row r="955" ht="15.75" customHeight="1" spans="1:26">
      <c r="A955" s="61"/>
      <c r="B955" s="61"/>
      <c r="C955" s="61"/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  <c r="Z955" s="61"/>
    </row>
    <row r="956" ht="15.75" customHeight="1" spans="1:26">
      <c r="A956" s="61"/>
      <c r="B956" s="61"/>
      <c r="C956" s="61"/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  <c r="Z956" s="61"/>
    </row>
    <row r="957" ht="15.75" customHeight="1" spans="1:26">
      <c r="A957" s="61"/>
      <c r="B957" s="61"/>
      <c r="C957" s="61"/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  <c r="Z957" s="61"/>
    </row>
    <row r="958" ht="15.75" customHeight="1" spans="1:26">
      <c r="A958" s="61"/>
      <c r="B958" s="61"/>
      <c r="C958" s="61"/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  <c r="Z958" s="61"/>
    </row>
    <row r="959" ht="15.75" customHeight="1" spans="1:26">
      <c r="A959" s="61"/>
      <c r="B959" s="61"/>
      <c r="C959" s="61"/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  <c r="Z959" s="61"/>
    </row>
    <row r="960" ht="15.75" customHeight="1" spans="1:26">
      <c r="A960" s="61"/>
      <c r="B960" s="61"/>
      <c r="C960" s="61"/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  <c r="Z960" s="61"/>
    </row>
    <row r="961" ht="15.75" customHeight="1" spans="1:26">
      <c r="A961" s="61"/>
      <c r="B961" s="61"/>
      <c r="C961" s="61"/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  <c r="Z961" s="61"/>
    </row>
    <row r="962" ht="15.75" customHeight="1" spans="1:26">
      <c r="A962" s="61"/>
      <c r="B962" s="61"/>
      <c r="C962" s="61"/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  <c r="Z962" s="61"/>
    </row>
    <row r="963" ht="15.75" customHeight="1" spans="1:26">
      <c r="A963" s="61"/>
      <c r="B963" s="61"/>
      <c r="C963" s="61"/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  <c r="Z963" s="61"/>
    </row>
    <row r="964" ht="15.75" customHeight="1" spans="1:26">
      <c r="A964" s="61"/>
      <c r="B964" s="61"/>
      <c r="C964" s="61"/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  <c r="Z964" s="61"/>
    </row>
    <row r="965" ht="15.75" customHeight="1" spans="1:26">
      <c r="A965" s="61"/>
      <c r="B965" s="61"/>
      <c r="C965" s="61"/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  <c r="Z965" s="61"/>
    </row>
    <row r="966" ht="15.75" customHeight="1" spans="1:26">
      <c r="A966" s="61"/>
      <c r="B966" s="61"/>
      <c r="C966" s="61"/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  <c r="Z966" s="61"/>
    </row>
    <row r="967" ht="15.75" customHeight="1" spans="1:26">
      <c r="A967" s="61"/>
      <c r="B967" s="61"/>
      <c r="C967" s="61"/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  <c r="Z967" s="61"/>
    </row>
    <row r="968" ht="15.75" customHeight="1" spans="1:26">
      <c r="A968" s="61"/>
      <c r="B968" s="61"/>
      <c r="C968" s="61"/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  <c r="Z968" s="61"/>
    </row>
    <row r="969" ht="15.75" customHeight="1" spans="1:26">
      <c r="A969" s="61"/>
      <c r="B969" s="61"/>
      <c r="C969" s="61"/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  <c r="Z969" s="61"/>
    </row>
    <row r="970" ht="15.75" customHeight="1" spans="1:26">
      <c r="A970" s="61"/>
      <c r="B970" s="61"/>
      <c r="C970" s="61"/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  <c r="Z970" s="61"/>
    </row>
    <row r="971" ht="15.75" customHeight="1" spans="1:26">
      <c r="A971" s="61"/>
      <c r="B971" s="61"/>
      <c r="C971" s="61"/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  <c r="Z971" s="61"/>
    </row>
    <row r="972" ht="15.75" customHeight="1" spans="1:26">
      <c r="A972" s="61"/>
      <c r="B972" s="61"/>
      <c r="C972" s="61"/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61"/>
      <c r="X972" s="61"/>
      <c r="Y972" s="61"/>
      <c r="Z972" s="61"/>
    </row>
    <row r="973" ht="15.75" customHeight="1" spans="1:26">
      <c r="A973" s="61"/>
      <c r="B973" s="61"/>
      <c r="C973" s="61"/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61"/>
      <c r="X973" s="61"/>
      <c r="Y973" s="61"/>
      <c r="Z973" s="61"/>
    </row>
    <row r="974" ht="15.75" customHeight="1" spans="1:26">
      <c r="A974" s="61"/>
      <c r="B974" s="61"/>
      <c r="C974" s="61"/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61"/>
      <c r="X974" s="61"/>
      <c r="Y974" s="61"/>
      <c r="Z974" s="61"/>
    </row>
    <row r="975" ht="15.75" customHeight="1" spans="1:26">
      <c r="A975" s="61"/>
      <c r="B975" s="61"/>
      <c r="C975" s="61"/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61"/>
      <c r="X975" s="61"/>
      <c r="Y975" s="61"/>
      <c r="Z975" s="61"/>
    </row>
    <row r="976" ht="15.75" customHeight="1" spans="1:26">
      <c r="A976" s="61"/>
      <c r="B976" s="61"/>
      <c r="C976" s="61"/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61"/>
      <c r="X976" s="61"/>
      <c r="Y976" s="61"/>
      <c r="Z976" s="61"/>
    </row>
    <row r="977" ht="15.75" customHeight="1" spans="1:26">
      <c r="A977" s="61"/>
      <c r="B977" s="61"/>
      <c r="C977" s="61"/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61"/>
      <c r="X977" s="61"/>
      <c r="Y977" s="61"/>
      <c r="Z977" s="61"/>
    </row>
    <row r="978" ht="15.75" customHeight="1" spans="1:26">
      <c r="A978" s="61"/>
      <c r="B978" s="61"/>
      <c r="C978" s="61"/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  <c r="Z978" s="61"/>
    </row>
    <row r="979" ht="15.75" customHeight="1" spans="1:26">
      <c r="A979" s="61"/>
      <c r="B979" s="61"/>
      <c r="C979" s="61"/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1"/>
      <c r="X979" s="61"/>
      <c r="Y979" s="61"/>
      <c r="Z979" s="61"/>
    </row>
    <row r="980" ht="15.75" customHeight="1" spans="1:26">
      <c r="A980" s="61"/>
      <c r="B980" s="61"/>
      <c r="C980" s="61"/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  <c r="Z980" s="61"/>
    </row>
    <row r="981" ht="15.75" customHeight="1" spans="1:26">
      <c r="A981" s="61"/>
      <c r="B981" s="61"/>
      <c r="C981" s="61"/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61"/>
      <c r="X981" s="61"/>
      <c r="Y981" s="61"/>
      <c r="Z981" s="61"/>
    </row>
    <row r="982" ht="15.75" customHeight="1" spans="1:26">
      <c r="A982" s="61"/>
      <c r="B982" s="61"/>
      <c r="C982" s="61"/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  <c r="Z982" s="61"/>
    </row>
    <row r="983" ht="15.75" customHeight="1" spans="1:26">
      <c r="A983" s="61"/>
      <c r="B983" s="61"/>
      <c r="C983" s="61"/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61"/>
      <c r="X983" s="61"/>
      <c r="Y983" s="61"/>
      <c r="Z983" s="61"/>
    </row>
    <row r="984" ht="15.75" customHeight="1" spans="1:26">
      <c r="A984" s="61"/>
      <c r="B984" s="61"/>
      <c r="C984" s="61"/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  <c r="O984" s="61"/>
      <c r="P984" s="61"/>
      <c r="Q984" s="61"/>
      <c r="R984" s="61"/>
      <c r="S984" s="61"/>
      <c r="T984" s="61"/>
      <c r="U984" s="61"/>
      <c r="V984" s="61"/>
      <c r="W984" s="61"/>
      <c r="X984" s="61"/>
      <c r="Y984" s="61"/>
      <c r="Z984" s="61"/>
    </row>
    <row r="985" ht="15.75" customHeight="1" spans="1:26">
      <c r="A985" s="61"/>
      <c r="B985" s="61"/>
      <c r="C985" s="61"/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61"/>
      <c r="W985" s="61"/>
      <c r="X985" s="61"/>
      <c r="Y985" s="61"/>
      <c r="Z985" s="61"/>
    </row>
    <row r="986" ht="15.75" customHeight="1" spans="1:26">
      <c r="A986" s="61"/>
      <c r="B986" s="61"/>
      <c r="C986" s="61"/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  <c r="W986" s="61"/>
      <c r="X986" s="61"/>
      <c r="Y986" s="61"/>
      <c r="Z986" s="61"/>
    </row>
    <row r="987" ht="15.75" customHeight="1" spans="1:26">
      <c r="A987" s="61"/>
      <c r="B987" s="61"/>
      <c r="C987" s="61"/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1"/>
      <c r="X987" s="61"/>
      <c r="Y987" s="61"/>
      <c r="Z987" s="61"/>
    </row>
    <row r="988" ht="15.75" customHeight="1" spans="1:26">
      <c r="A988" s="61"/>
      <c r="B988" s="61"/>
      <c r="C988" s="61"/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  <c r="W988" s="61"/>
      <c r="X988" s="61"/>
      <c r="Y988" s="61"/>
      <c r="Z988" s="61"/>
    </row>
    <row r="989" ht="15.75" customHeight="1" spans="1:26">
      <c r="A989" s="61"/>
      <c r="B989" s="61"/>
      <c r="C989" s="61"/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  <c r="Z989" s="61"/>
    </row>
    <row r="990" ht="15.75" customHeight="1" spans="1:26">
      <c r="A990" s="61"/>
      <c r="B990" s="61"/>
      <c r="C990" s="61"/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  <c r="Z990" s="61"/>
    </row>
    <row r="991" ht="15.75" customHeight="1" spans="1:26">
      <c r="A991" s="61"/>
      <c r="B991" s="61"/>
      <c r="C991" s="61"/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  <c r="Z991" s="61"/>
    </row>
    <row r="992" ht="15.75" customHeight="1" spans="1:26">
      <c r="A992" s="61"/>
      <c r="B992" s="61"/>
      <c r="C992" s="61"/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  <c r="Z992" s="61"/>
    </row>
    <row r="993" ht="15.75" customHeight="1" spans="1:26">
      <c r="A993" s="61"/>
      <c r="B993" s="61"/>
      <c r="C993" s="61"/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  <c r="Z993" s="61"/>
    </row>
    <row r="994" ht="15.75" customHeight="1" spans="1:26">
      <c r="A994" s="61"/>
      <c r="B994" s="61"/>
      <c r="C994" s="61"/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  <c r="W994" s="61"/>
      <c r="X994" s="61"/>
      <c r="Y994" s="61"/>
      <c r="Z994" s="61"/>
    </row>
    <row r="995" ht="15.75" customHeight="1" spans="1:26">
      <c r="A995" s="61"/>
      <c r="B995" s="61"/>
      <c r="C995" s="61"/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  <c r="W995" s="61"/>
      <c r="X995" s="61"/>
      <c r="Y995" s="61"/>
      <c r="Z995" s="61"/>
    </row>
    <row r="996" ht="15.75" customHeight="1" spans="1:26">
      <c r="A996" s="61"/>
      <c r="B996" s="61"/>
      <c r="C996" s="61"/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  <c r="O996" s="61"/>
      <c r="P996" s="61"/>
      <c r="Q996" s="61"/>
      <c r="R996" s="61"/>
      <c r="S996" s="61"/>
      <c r="T996" s="61"/>
      <c r="U996" s="61"/>
      <c r="V996" s="61"/>
      <c r="W996" s="61"/>
      <c r="X996" s="61"/>
      <c r="Y996" s="61"/>
      <c r="Z996" s="61"/>
    </row>
    <row r="997" ht="15.75" customHeight="1" spans="1:26">
      <c r="A997" s="61"/>
      <c r="B997" s="61"/>
      <c r="C997" s="61"/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  <c r="O997" s="61"/>
      <c r="P997" s="61"/>
      <c r="Q997" s="61"/>
      <c r="R997" s="61"/>
      <c r="S997" s="61"/>
      <c r="T997" s="61"/>
      <c r="U997" s="61"/>
      <c r="V997" s="61"/>
      <c r="W997" s="61"/>
      <c r="X997" s="61"/>
      <c r="Y997" s="61"/>
      <c r="Z997" s="61"/>
    </row>
    <row r="998" ht="15.75" customHeight="1" spans="1:26">
      <c r="A998" s="61"/>
      <c r="B998" s="61"/>
      <c r="C998" s="61"/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  <c r="O998" s="61"/>
      <c r="P998" s="61"/>
      <c r="Q998" s="61"/>
      <c r="R998" s="61"/>
      <c r="S998" s="61"/>
      <c r="T998" s="61"/>
      <c r="U998" s="61"/>
      <c r="V998" s="61"/>
      <c r="W998" s="61"/>
      <c r="X998" s="61"/>
      <c r="Y998" s="61"/>
      <c r="Z998" s="61"/>
    </row>
    <row r="999" ht="15.75" customHeight="1" spans="1:26">
      <c r="A999" s="61"/>
      <c r="B999" s="61"/>
      <c r="C999" s="61"/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  <c r="O999" s="61"/>
      <c r="P999" s="61"/>
      <c r="Q999" s="61"/>
      <c r="R999" s="61"/>
      <c r="S999" s="61"/>
      <c r="T999" s="61"/>
      <c r="U999" s="61"/>
      <c r="V999" s="61"/>
      <c r="W999" s="61"/>
      <c r="X999" s="61"/>
      <c r="Y999" s="61"/>
      <c r="Z999" s="61"/>
    </row>
    <row r="1000" ht="15.75" customHeight="1" spans="1:26">
      <c r="A1000" s="61"/>
      <c r="B1000" s="61"/>
      <c r="C1000" s="61"/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  <c r="W1000" s="61"/>
      <c r="X1000" s="61"/>
      <c r="Y1000" s="61"/>
      <c r="Z1000" s="61"/>
    </row>
    <row r="1001" ht="15.75" customHeight="1" spans="1:26">
      <c r="A1001" s="61"/>
      <c r="B1001" s="61"/>
      <c r="C1001" s="61"/>
      <c r="D1001" s="61"/>
      <c r="E1001" s="61"/>
      <c r="F1001" s="61"/>
      <c r="G1001" s="61"/>
      <c r="H1001" s="61"/>
      <c r="I1001" s="61"/>
      <c r="J1001" s="61"/>
      <c r="K1001" s="61"/>
      <c r="L1001" s="61"/>
      <c r="M1001" s="61"/>
      <c r="N1001" s="61"/>
      <c r="O1001" s="61"/>
      <c r="P1001" s="61"/>
      <c r="Q1001" s="61"/>
      <c r="R1001" s="61"/>
      <c r="S1001" s="61"/>
      <c r="T1001" s="61"/>
      <c r="U1001" s="61"/>
      <c r="V1001" s="61"/>
      <c r="W1001" s="61"/>
      <c r="X1001" s="61"/>
      <c r="Y1001" s="61"/>
      <c r="Z1001" s="61"/>
    </row>
    <row r="1002" ht="15.75" customHeight="1" spans="1:26">
      <c r="A1002" s="61"/>
      <c r="B1002" s="61"/>
      <c r="C1002" s="61"/>
      <c r="D1002" s="61"/>
      <c r="E1002" s="61"/>
      <c r="F1002" s="61"/>
      <c r="G1002" s="61"/>
      <c r="H1002" s="61"/>
      <c r="I1002" s="61"/>
      <c r="J1002" s="61"/>
      <c r="K1002" s="61"/>
      <c r="L1002" s="61"/>
      <c r="M1002" s="61"/>
      <c r="N1002" s="61"/>
      <c r="O1002" s="61"/>
      <c r="P1002" s="61"/>
      <c r="Q1002" s="61"/>
      <c r="R1002" s="61"/>
      <c r="S1002" s="61"/>
      <c r="T1002" s="61"/>
      <c r="U1002" s="61"/>
      <c r="V1002" s="61"/>
      <c r="W1002" s="61"/>
      <c r="X1002" s="61"/>
      <c r="Y1002" s="61"/>
      <c r="Z1002" s="61"/>
    </row>
    <row r="1003" ht="15.75" customHeight="1" spans="1:26">
      <c r="A1003" s="61"/>
      <c r="B1003" s="61"/>
      <c r="C1003" s="61"/>
      <c r="D1003" s="61"/>
      <c r="E1003" s="61"/>
      <c r="F1003" s="61"/>
      <c r="G1003" s="61"/>
      <c r="H1003" s="61"/>
      <c r="I1003" s="61"/>
      <c r="J1003" s="61"/>
      <c r="K1003" s="61"/>
      <c r="L1003" s="61"/>
      <c r="M1003" s="61"/>
      <c r="N1003" s="61"/>
      <c r="O1003" s="61"/>
      <c r="P1003" s="61"/>
      <c r="Q1003" s="61"/>
      <c r="R1003" s="61"/>
      <c r="S1003" s="61"/>
      <c r="T1003" s="61"/>
      <c r="U1003" s="61"/>
      <c r="V1003" s="61"/>
      <c r="W1003" s="61"/>
      <c r="X1003" s="61"/>
      <c r="Y1003" s="61"/>
      <c r="Z1003" s="61"/>
    </row>
    <row r="1004" ht="15.75" customHeight="1" spans="1:26">
      <c r="A1004" s="61"/>
      <c r="B1004" s="61"/>
      <c r="C1004" s="61"/>
      <c r="D1004" s="61"/>
      <c r="E1004" s="61"/>
      <c r="F1004" s="61"/>
      <c r="G1004" s="61"/>
      <c r="H1004" s="61"/>
      <c r="I1004" s="61"/>
      <c r="J1004" s="61"/>
      <c r="K1004" s="61"/>
      <c r="L1004" s="61"/>
      <c r="M1004" s="61"/>
      <c r="N1004" s="61"/>
      <c r="O1004" s="61"/>
      <c r="P1004" s="61"/>
      <c r="Q1004" s="61"/>
      <c r="R1004" s="61"/>
      <c r="S1004" s="61"/>
      <c r="T1004" s="61"/>
      <c r="U1004" s="61"/>
      <c r="V1004" s="61"/>
      <c r="W1004" s="61"/>
      <c r="X1004" s="61"/>
      <c r="Y1004" s="61"/>
      <c r="Z1004" s="61"/>
    </row>
    <row r="1005" ht="15.75" customHeight="1" spans="1:26">
      <c r="A1005" s="61"/>
      <c r="B1005" s="61"/>
      <c r="C1005" s="61"/>
      <c r="D1005" s="61"/>
      <c r="E1005" s="61"/>
      <c r="F1005" s="61"/>
      <c r="G1005" s="61"/>
      <c r="H1005" s="61"/>
      <c r="I1005" s="61"/>
      <c r="J1005" s="61"/>
      <c r="K1005" s="61"/>
      <c r="L1005" s="61"/>
      <c r="M1005" s="61"/>
      <c r="N1005" s="61"/>
      <c r="O1005" s="61"/>
      <c r="P1005" s="61"/>
      <c r="Q1005" s="61"/>
      <c r="R1005" s="61"/>
      <c r="S1005" s="61"/>
      <c r="T1005" s="61"/>
      <c r="U1005" s="61"/>
      <c r="V1005" s="61"/>
      <c r="W1005" s="61"/>
      <c r="X1005" s="61"/>
      <c r="Y1005" s="61"/>
      <c r="Z1005" s="61"/>
    </row>
  </sheetData>
  <mergeCells count="66">
    <mergeCell ref="A1:N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</mergeCells>
  <pageMargins left="0.25" right="0.25" top="0.236111111111111" bottom="0.236111111111111" header="0" footer="0"/>
  <pageSetup paperSize="9" scale="73" orientation="landscape"/>
  <headerFooter>
    <oddHeader>&amp;L000000&amp;A&amp;R000000Page &amp;P of</oddHeader>
    <oddFooter>&amp;C000000&amp;A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7FFB9"/>
    <pageSetUpPr fitToPage="1"/>
  </sheetPr>
  <dimension ref="A1:Z1005"/>
  <sheetViews>
    <sheetView tabSelected="1" topLeftCell="A9" workbookViewId="0">
      <selection activeCell="P12" sqref="P12"/>
    </sheetView>
  </sheetViews>
  <sheetFormatPr defaultColWidth="11.2166666666667" defaultRowHeight="15" customHeight="1"/>
  <cols>
    <col min="1" max="1" width="9.78333333333333" customWidth="1"/>
    <col min="2" max="2" width="17.4416666666667" customWidth="1"/>
    <col min="3" max="3" width="30.7833333333333" customWidth="1"/>
    <col min="4" max="4" width="27.1083333333333" customWidth="1"/>
    <col min="5" max="6" width="7.66666666666667" customWidth="1"/>
    <col min="7" max="11" width="7.44166666666667" customWidth="1"/>
    <col min="12" max="14" width="9.10833333333333" customWidth="1"/>
    <col min="15" max="26" width="11" customWidth="1"/>
  </cols>
  <sheetData>
    <row r="1" ht="33.75" customHeight="1" spans="1:2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5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ht="15.75" customHeight="1" spans="1:26">
      <c r="A2" s="3" t="s">
        <v>0</v>
      </c>
      <c r="B2" s="4"/>
      <c r="C2" s="5" t="s">
        <v>1</v>
      </c>
      <c r="D2" s="6"/>
      <c r="E2" s="6"/>
      <c r="F2" s="4"/>
      <c r="G2" s="7" t="s">
        <v>2</v>
      </c>
      <c r="H2" s="6"/>
      <c r="I2" s="4"/>
      <c r="J2" s="62">
        <v>45000</v>
      </c>
      <c r="K2" s="6"/>
      <c r="L2" s="6"/>
      <c r="M2" s="6"/>
      <c r="N2" s="32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ht="15.75" customHeight="1" spans="1:26">
      <c r="A3" s="3" t="s">
        <v>3</v>
      </c>
      <c r="B3" s="4"/>
      <c r="C3" s="8"/>
      <c r="D3" s="6"/>
      <c r="E3" s="6"/>
      <c r="F3" s="4"/>
      <c r="G3" s="7" t="s">
        <v>4</v>
      </c>
      <c r="H3" s="6"/>
      <c r="I3" s="4"/>
      <c r="J3" s="8" t="s">
        <v>5</v>
      </c>
      <c r="K3" s="6"/>
      <c r="L3" s="6"/>
      <c r="M3" s="6"/>
      <c r="N3" s="32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ht="15.75" customHeight="1" spans="1:26">
      <c r="A4" s="3" t="s">
        <v>6</v>
      </c>
      <c r="B4" s="4"/>
      <c r="C4" s="8" t="s">
        <v>7</v>
      </c>
      <c r="D4" s="6"/>
      <c r="E4" s="6"/>
      <c r="F4" s="4"/>
      <c r="G4" s="7" t="s">
        <v>8</v>
      </c>
      <c r="H4" s="6"/>
      <c r="I4" s="4"/>
      <c r="J4" s="8" t="s">
        <v>9</v>
      </c>
      <c r="K4" s="6"/>
      <c r="L4" s="6"/>
      <c r="M4" s="6"/>
      <c r="N4" s="32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ht="15.75" customHeight="1" spans="1:26">
      <c r="A5" s="3" t="s">
        <v>10</v>
      </c>
      <c r="B5" s="4"/>
      <c r="C5" s="8"/>
      <c r="D5" s="6"/>
      <c r="E5" s="6"/>
      <c r="F5" s="4"/>
      <c r="G5" s="7" t="s">
        <v>11</v>
      </c>
      <c r="H5" s="6"/>
      <c r="I5" s="4"/>
      <c r="J5" s="64" t="s">
        <v>12</v>
      </c>
      <c r="K5" s="6"/>
      <c r="L5" s="6"/>
      <c r="M5" s="6"/>
      <c r="N5" s="32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ht="15.75" customHeight="1" spans="1:26">
      <c r="A6" s="3" t="s">
        <v>13</v>
      </c>
      <c r="B6" s="4"/>
      <c r="C6" s="8" t="s">
        <v>14</v>
      </c>
      <c r="D6" s="6"/>
      <c r="E6" s="6"/>
      <c r="F6" s="4"/>
      <c r="G6" s="7" t="s">
        <v>15</v>
      </c>
      <c r="H6" s="6"/>
      <c r="I6" s="4"/>
      <c r="J6" s="65"/>
      <c r="K6" s="6"/>
      <c r="L6" s="6"/>
      <c r="M6" s="6"/>
      <c r="N6" s="32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ht="15.75" customHeight="1" spans="1:26">
      <c r="A7" s="3" t="s">
        <v>16</v>
      </c>
      <c r="B7" s="4"/>
      <c r="C7" s="9" t="s">
        <v>17</v>
      </c>
      <c r="D7" s="6"/>
      <c r="E7" s="6"/>
      <c r="F7" s="4"/>
      <c r="G7" s="7" t="s">
        <v>18</v>
      </c>
      <c r="H7" s="6"/>
      <c r="I7" s="4"/>
      <c r="J7" s="65"/>
      <c r="K7" s="6"/>
      <c r="L7" s="6"/>
      <c r="M7" s="6"/>
      <c r="N7" s="32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ht="33" customHeight="1" spans="1:26">
      <c r="A8" s="10" t="s">
        <v>19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55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ht="22.5" customHeight="1" spans="1:26">
      <c r="A9" s="12"/>
      <c r="B9" s="13"/>
      <c r="C9" s="13"/>
      <c r="D9" s="13"/>
      <c r="E9" s="13"/>
      <c r="F9" s="14" t="s">
        <v>20</v>
      </c>
      <c r="G9" s="15"/>
      <c r="H9" s="15"/>
      <c r="I9" s="15"/>
      <c r="J9" s="15"/>
      <c r="K9" s="15"/>
      <c r="L9" s="14" t="s">
        <v>21</v>
      </c>
      <c r="M9" s="15"/>
      <c r="N9" s="66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ht="36" customHeight="1" spans="1:26">
      <c r="A10" s="16" t="s">
        <v>22</v>
      </c>
      <c r="B10" s="16" t="s">
        <v>23</v>
      </c>
      <c r="C10" s="17"/>
      <c r="D10" s="18" t="s">
        <v>24</v>
      </c>
      <c r="E10" s="19" t="s">
        <v>25</v>
      </c>
      <c r="F10" s="20" t="s">
        <v>26</v>
      </c>
      <c r="G10" s="21" t="s">
        <v>27</v>
      </c>
      <c r="H10" s="22" t="s">
        <v>28</v>
      </c>
      <c r="I10" s="67" t="s">
        <v>29</v>
      </c>
      <c r="J10" s="67" t="s">
        <v>30</v>
      </c>
      <c r="K10" s="68" t="s">
        <v>31</v>
      </c>
      <c r="L10" s="69" t="s">
        <v>32</v>
      </c>
      <c r="M10" s="22" t="s">
        <v>33</v>
      </c>
      <c r="N10" s="70" t="s">
        <v>34</v>
      </c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</row>
    <row r="11" ht="15.75" customHeight="1" spans="1:26">
      <c r="A11" s="23"/>
      <c r="B11" s="24"/>
      <c r="C11" s="25"/>
      <c r="D11" s="23"/>
      <c r="E11" s="26"/>
      <c r="F11" s="27"/>
      <c r="G11" s="28"/>
      <c r="H11" s="29"/>
      <c r="I11" s="72"/>
      <c r="J11" s="72"/>
      <c r="K11" s="73"/>
      <c r="L11" s="74"/>
      <c r="M11" s="29"/>
      <c r="N11" s="73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customHeight="1" spans="1:26">
      <c r="A12" s="30" t="s">
        <v>35</v>
      </c>
      <c r="B12" s="31" t="s">
        <v>36</v>
      </c>
      <c r="C12" s="32"/>
      <c r="D12" s="33" t="s">
        <v>37</v>
      </c>
      <c r="E12" s="34">
        <v>0.25</v>
      </c>
      <c r="F12" s="35">
        <f>'GRADED SPECS'!F12*2.54</f>
        <v>114.3</v>
      </c>
      <c r="G12" s="35">
        <f>'GRADED SPECS'!G12*2.54</f>
        <v>115.57</v>
      </c>
      <c r="H12" s="35">
        <f>'GRADED SPECS'!H12*2.54</f>
        <v>116.84</v>
      </c>
      <c r="I12" s="35">
        <f>'GRADED SPECS'!I12*2.54</f>
        <v>118.11</v>
      </c>
      <c r="J12" s="35">
        <f>'GRADED SPECS'!J12*2.54</f>
        <v>119.38</v>
      </c>
      <c r="K12" s="35">
        <f>'GRADED SPECS'!K12*2.54</f>
        <v>120.65</v>
      </c>
      <c r="L12" s="35">
        <f>'GRADED SPECS'!L12*2.54</f>
        <v>118.11</v>
      </c>
      <c r="M12" s="35">
        <f>'GRADED SPECS'!M12*2.54</f>
        <v>119.38</v>
      </c>
      <c r="N12" s="35">
        <f>'GRADED SPECS'!N12*2.54</f>
        <v>120.65</v>
      </c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customHeight="1" spans="1:26">
      <c r="A13" s="36" t="s">
        <v>35</v>
      </c>
      <c r="B13" s="37" t="s">
        <v>38</v>
      </c>
      <c r="C13" s="38"/>
      <c r="D13" s="39" t="s">
        <v>39</v>
      </c>
      <c r="E13" s="40">
        <v>0.25</v>
      </c>
      <c r="F13" s="35">
        <f>'GRADED SPECS'!F13*2.54</f>
        <v>116.84</v>
      </c>
      <c r="G13" s="35">
        <f>'GRADED SPECS'!G13*2.54</f>
        <v>118.11</v>
      </c>
      <c r="H13" s="35">
        <f>'GRADED SPECS'!H13*2.54</f>
        <v>119.38</v>
      </c>
      <c r="I13" s="35">
        <f>'GRADED SPECS'!I13*2.54</f>
        <v>120.65</v>
      </c>
      <c r="J13" s="35">
        <f>'GRADED SPECS'!J13*2.54</f>
        <v>121.92</v>
      </c>
      <c r="K13" s="35">
        <f>'GRADED SPECS'!K13*2.54</f>
        <v>123.19</v>
      </c>
      <c r="L13" s="35">
        <f>'GRADED SPECS'!L13*2.54</f>
        <v>119.38</v>
      </c>
      <c r="M13" s="35">
        <f>'GRADED SPECS'!M13*2.54</f>
        <v>120.65</v>
      </c>
      <c r="N13" s="35">
        <f>'GRADED SPECS'!N13*2.54</f>
        <v>121.92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customHeight="1" spans="1:26">
      <c r="A14" s="41" t="s">
        <v>40</v>
      </c>
      <c r="B14" s="42" t="s">
        <v>41</v>
      </c>
      <c r="C14" s="38"/>
      <c r="D14" s="39" t="s">
        <v>42</v>
      </c>
      <c r="E14" s="40">
        <v>0.25</v>
      </c>
      <c r="F14" s="35">
        <f>'GRADED SPECS'!F14*2.54</f>
        <v>111.76</v>
      </c>
      <c r="G14" s="35">
        <f>'GRADED SPECS'!G14*2.54</f>
        <v>113.03</v>
      </c>
      <c r="H14" s="35">
        <f>'GRADED SPECS'!H14*2.54</f>
        <v>114.3</v>
      </c>
      <c r="I14" s="35">
        <f>'GRADED SPECS'!I14*2.54</f>
        <v>115.57</v>
      </c>
      <c r="J14" s="35">
        <f>'GRADED SPECS'!J14*2.54</f>
        <v>116.84</v>
      </c>
      <c r="K14" s="35">
        <f>'GRADED SPECS'!K14*2.54</f>
        <v>118.11</v>
      </c>
      <c r="L14" s="35">
        <f>'GRADED SPECS'!L14*2.54</f>
        <v>115.57</v>
      </c>
      <c r="M14" s="35">
        <f>'GRADED SPECS'!M14*2.54</f>
        <v>116.84</v>
      </c>
      <c r="N14" s="35">
        <f>'GRADED SPECS'!N14*2.54</f>
        <v>118.11</v>
      </c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customHeight="1" spans="1:26">
      <c r="A15" s="41" t="s">
        <v>40</v>
      </c>
      <c r="B15" s="42" t="s">
        <v>43</v>
      </c>
      <c r="C15" s="38"/>
      <c r="D15" s="39" t="s">
        <v>44</v>
      </c>
      <c r="E15" s="40">
        <v>0.25</v>
      </c>
      <c r="F15" s="35">
        <f>'GRADED SPECS'!F15*2.54</f>
        <v>114.3</v>
      </c>
      <c r="G15" s="35">
        <f>'GRADED SPECS'!G15*2.54</f>
        <v>115.57</v>
      </c>
      <c r="H15" s="35">
        <f>'GRADED SPECS'!H15*2.54</f>
        <v>116.84</v>
      </c>
      <c r="I15" s="35">
        <f>'GRADED SPECS'!I15*2.54</f>
        <v>118.11</v>
      </c>
      <c r="J15" s="35">
        <f>'GRADED SPECS'!J15*2.54</f>
        <v>119.38</v>
      </c>
      <c r="K15" s="35">
        <f>'GRADED SPECS'!K15*2.54</f>
        <v>120.65</v>
      </c>
      <c r="L15" s="35">
        <f>'GRADED SPECS'!L15*2.54</f>
        <v>116.84</v>
      </c>
      <c r="M15" s="35">
        <f>'GRADED SPECS'!M15*2.54</f>
        <v>118.11</v>
      </c>
      <c r="N15" s="35">
        <f>'GRADED SPECS'!N15*2.54</f>
        <v>119.38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customHeight="1" spans="1:26">
      <c r="A16" s="30" t="s">
        <v>35</v>
      </c>
      <c r="B16" s="31" t="s">
        <v>45</v>
      </c>
      <c r="C16" s="32"/>
      <c r="D16" s="33" t="s">
        <v>46</v>
      </c>
      <c r="E16" s="43">
        <v>0.25</v>
      </c>
      <c r="F16" s="35">
        <f>'GRADED SPECS'!F16*2.54</f>
        <v>78.74</v>
      </c>
      <c r="G16" s="35">
        <f>'GRADED SPECS'!G16*2.54</f>
        <v>78.74</v>
      </c>
      <c r="H16" s="35">
        <f>'GRADED SPECS'!H16*2.54</f>
        <v>78.74</v>
      </c>
      <c r="I16" s="35">
        <f>'GRADED SPECS'!I16*2.54</f>
        <v>78.74</v>
      </c>
      <c r="J16" s="35">
        <f>'GRADED SPECS'!J16*2.54</f>
        <v>78.74</v>
      </c>
      <c r="K16" s="35">
        <f>'GRADED SPECS'!K16*2.54</f>
        <v>78.74</v>
      </c>
      <c r="L16" s="35">
        <f>'GRADED SPECS'!L16*2.54</f>
        <v>78.74</v>
      </c>
      <c r="M16" s="35">
        <f>'GRADED SPECS'!M16*2.54</f>
        <v>78.74</v>
      </c>
      <c r="N16" s="35">
        <f>'GRADED SPECS'!N16*2.54</f>
        <v>78.74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customHeight="1" spans="1:26">
      <c r="A17" s="41" t="s">
        <v>40</v>
      </c>
      <c r="B17" s="42" t="s">
        <v>47</v>
      </c>
      <c r="C17" s="38"/>
      <c r="D17" s="39" t="s">
        <v>48</v>
      </c>
      <c r="E17" s="44">
        <v>0.25</v>
      </c>
      <c r="F17" s="35">
        <f>'GRADED SPECS'!F17*2.54</f>
        <v>76.2</v>
      </c>
      <c r="G17" s="35">
        <f>'GRADED SPECS'!G17*2.54</f>
        <v>76.2</v>
      </c>
      <c r="H17" s="35">
        <f>'GRADED SPECS'!H17*2.54</f>
        <v>76.2</v>
      </c>
      <c r="I17" s="35">
        <f>'GRADED SPECS'!I17*2.54</f>
        <v>76.2</v>
      </c>
      <c r="J17" s="35">
        <f>'GRADED SPECS'!J17*2.54</f>
        <v>76.2</v>
      </c>
      <c r="K17" s="35">
        <f>'GRADED SPECS'!K17*2.54</f>
        <v>76.2</v>
      </c>
      <c r="L17" s="35">
        <f>'GRADED SPECS'!L17*2.54</f>
        <v>76.2</v>
      </c>
      <c r="M17" s="35">
        <f>'GRADED SPECS'!M17*2.54</f>
        <v>76.2</v>
      </c>
      <c r="N17" s="35">
        <f>'GRADED SPECS'!N17*2.54</f>
        <v>76.2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customHeight="1" spans="1:26">
      <c r="A18" s="45"/>
      <c r="B18" s="46"/>
      <c r="C18" s="32"/>
      <c r="D18" s="47"/>
      <c r="E18" s="40"/>
      <c r="F18" s="35"/>
      <c r="G18" s="35"/>
      <c r="H18" s="35"/>
      <c r="I18" s="35"/>
      <c r="J18" s="35"/>
      <c r="K18" s="35"/>
      <c r="L18" s="35"/>
      <c r="M18" s="35"/>
      <c r="N18" s="35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customHeight="1" spans="1:26">
      <c r="A19" s="36" t="s">
        <v>35</v>
      </c>
      <c r="B19" s="42" t="s">
        <v>49</v>
      </c>
      <c r="C19" s="38"/>
      <c r="D19" s="39" t="s">
        <v>50</v>
      </c>
      <c r="E19" s="40">
        <v>0.25</v>
      </c>
      <c r="F19" s="35">
        <f>'GRADED SPECS'!F19*2.54</f>
        <v>27.305</v>
      </c>
      <c r="G19" s="35">
        <f>'GRADED SPECS'!G19*2.54</f>
        <v>27.6225</v>
      </c>
      <c r="H19" s="35">
        <f>'GRADED SPECS'!H19*2.54</f>
        <v>27.94</v>
      </c>
      <c r="I19" s="35">
        <f>'GRADED SPECS'!I19*2.54</f>
        <v>28.2575</v>
      </c>
      <c r="J19" s="35">
        <f>'GRADED SPECS'!J19*2.54</f>
        <v>28.575</v>
      </c>
      <c r="K19" s="35">
        <f>'GRADED SPECS'!K19*2.54</f>
        <v>28.8925</v>
      </c>
      <c r="L19" s="35">
        <f>'GRADED SPECS'!L19*2.54</f>
        <v>28.575</v>
      </c>
      <c r="M19" s="35">
        <f>'GRADED SPECS'!M19*2.54</f>
        <v>29.21</v>
      </c>
      <c r="N19" s="35">
        <f>'GRADED SPECS'!N19*2.54</f>
        <v>29.845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customHeight="1" spans="1:26">
      <c r="A20" s="45"/>
      <c r="B20" s="37" t="s">
        <v>51</v>
      </c>
      <c r="C20" s="38"/>
      <c r="D20" s="39" t="s">
        <v>52</v>
      </c>
      <c r="E20" s="40">
        <v>0.25</v>
      </c>
      <c r="F20" s="35">
        <f>'GRADED SPECS'!F20*2.54</f>
        <v>19.3675</v>
      </c>
      <c r="G20" s="35">
        <f>'GRADED SPECS'!G20*2.54</f>
        <v>19.685</v>
      </c>
      <c r="H20" s="35">
        <f>'GRADED SPECS'!H20*2.54</f>
        <v>20.0025</v>
      </c>
      <c r="I20" s="35">
        <f>'GRADED SPECS'!I20*2.54</f>
        <v>20.32</v>
      </c>
      <c r="J20" s="35">
        <f>'GRADED SPECS'!J20*2.54</f>
        <v>20.6375</v>
      </c>
      <c r="K20" s="35">
        <f>'GRADED SPECS'!K20*2.54</f>
        <v>20.955</v>
      </c>
      <c r="L20" s="35">
        <f>'GRADED SPECS'!L20*2.54</f>
        <v>18.7325</v>
      </c>
      <c r="M20" s="35">
        <f>'GRADED SPECS'!M20*2.54</f>
        <v>19.3675</v>
      </c>
      <c r="N20" s="35">
        <f>'GRADED SPECS'!N20*2.54</f>
        <v>20.0025</v>
      </c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customHeight="1" spans="1:26">
      <c r="A21" s="45"/>
      <c r="B21" s="37" t="s">
        <v>53</v>
      </c>
      <c r="C21" s="38"/>
      <c r="D21" s="39" t="s">
        <v>54</v>
      </c>
      <c r="E21" s="40">
        <v>0.25</v>
      </c>
      <c r="F21" s="35">
        <f>'GRADED SPECS'!F21*2.54</f>
        <v>15.24</v>
      </c>
      <c r="G21" s="35">
        <f>'GRADED SPECS'!G21*2.54</f>
        <v>15.24</v>
      </c>
      <c r="H21" s="35">
        <f>'GRADED SPECS'!H21*2.54</f>
        <v>15.24</v>
      </c>
      <c r="I21" s="35">
        <f>'GRADED SPECS'!I21*2.54</f>
        <v>15.24</v>
      </c>
      <c r="J21" s="35">
        <f>'GRADED SPECS'!J21*2.54</f>
        <v>15.24</v>
      </c>
      <c r="K21" s="35">
        <f>'GRADED SPECS'!K21*2.54</f>
        <v>15.24</v>
      </c>
      <c r="L21" s="35">
        <f>'GRADED SPECS'!L21*2.54</f>
        <v>17.4625</v>
      </c>
      <c r="M21" s="35">
        <f>'GRADED SPECS'!M21*2.54</f>
        <v>17.78</v>
      </c>
      <c r="N21" s="35">
        <f>'GRADED SPECS'!N21*2.54</f>
        <v>18.0975</v>
      </c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customHeight="1" spans="1:26">
      <c r="A22" s="45"/>
      <c r="B22" s="37" t="s">
        <v>55</v>
      </c>
      <c r="C22" s="38"/>
      <c r="D22" s="39" t="s">
        <v>56</v>
      </c>
      <c r="E22" s="40">
        <v>0.25</v>
      </c>
      <c r="F22" s="35">
        <f>'GRADED SPECS'!F22*2.54</f>
        <v>18.0975</v>
      </c>
      <c r="G22" s="35">
        <f>'GRADED SPECS'!G22*2.54</f>
        <v>18.0975</v>
      </c>
      <c r="H22" s="35">
        <f>'GRADED SPECS'!H22*2.54</f>
        <v>18.0975</v>
      </c>
      <c r="I22" s="35">
        <f>'GRADED SPECS'!I22*2.54</f>
        <v>18.0975</v>
      </c>
      <c r="J22" s="35">
        <f>'GRADED SPECS'!J22*2.54</f>
        <v>18.0975</v>
      </c>
      <c r="K22" s="35">
        <f>'GRADED SPECS'!K22*2.54</f>
        <v>18.0975</v>
      </c>
      <c r="L22" s="35">
        <f>'GRADED SPECS'!L22*2.54</f>
        <v>18.7325</v>
      </c>
      <c r="M22" s="35">
        <f>'GRADED SPECS'!M22*2.54</f>
        <v>19.05</v>
      </c>
      <c r="N22" s="35">
        <f>'GRADED SPECS'!N22*2.54</f>
        <v>19.3675</v>
      </c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customHeight="1" spans="1:26">
      <c r="A23" s="45"/>
      <c r="B23" s="46"/>
      <c r="C23" s="32"/>
      <c r="D23" s="47"/>
      <c r="E23" s="40"/>
      <c r="F23" s="35"/>
      <c r="G23" s="35"/>
      <c r="H23" s="35"/>
      <c r="I23" s="35"/>
      <c r="J23" s="35"/>
      <c r="K23" s="35"/>
      <c r="L23" s="35"/>
      <c r="M23" s="35"/>
      <c r="N23" s="35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customHeight="1" spans="1:26">
      <c r="A24" s="45"/>
      <c r="B24" s="37" t="s">
        <v>57</v>
      </c>
      <c r="C24" s="38"/>
      <c r="D24" s="39" t="s">
        <v>58</v>
      </c>
      <c r="E24" s="40">
        <v>0.25</v>
      </c>
      <c r="F24" s="35">
        <f>'GRADED SPECS'!F24*2.54</f>
        <v>82.55</v>
      </c>
      <c r="G24" s="35">
        <f>'GRADED SPECS'!G24*2.54</f>
        <v>87.63</v>
      </c>
      <c r="H24" s="35">
        <f>'GRADED SPECS'!H24*2.54</f>
        <v>92.71</v>
      </c>
      <c r="I24" s="35">
        <f>'GRADED SPECS'!I24*2.54</f>
        <v>97.79</v>
      </c>
      <c r="J24" s="35">
        <f>'GRADED SPECS'!J24*2.54</f>
        <v>104.14</v>
      </c>
      <c r="K24" s="35">
        <f>'GRADED SPECS'!K24*2.54</f>
        <v>110.49</v>
      </c>
      <c r="L24" s="35">
        <f>'GRADED SPECS'!L24*2.54</f>
        <v>115.57</v>
      </c>
      <c r="M24" s="35">
        <f>'GRADED SPECS'!M24*2.54</f>
        <v>123.19</v>
      </c>
      <c r="N24" s="35">
        <f>'GRADED SPECS'!N24*2.54</f>
        <v>132.08</v>
      </c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customHeight="1" spans="1:26">
      <c r="A25" s="45"/>
      <c r="B25" s="37" t="s">
        <v>59</v>
      </c>
      <c r="C25" s="38"/>
      <c r="D25" s="39" t="s">
        <v>60</v>
      </c>
      <c r="E25" s="40">
        <v>0</v>
      </c>
      <c r="F25" s="35">
        <f>'GRADED SPECS'!F25*2.54</f>
        <v>8.89</v>
      </c>
      <c r="G25" s="35">
        <f>'GRADED SPECS'!G25*2.54</f>
        <v>8.89</v>
      </c>
      <c r="H25" s="35">
        <f>'GRADED SPECS'!H25*2.54</f>
        <v>8.89</v>
      </c>
      <c r="I25" s="35">
        <f>'GRADED SPECS'!I25*2.54</f>
        <v>8.89</v>
      </c>
      <c r="J25" s="35">
        <f>'GRADED SPECS'!J25*2.54</f>
        <v>8.89</v>
      </c>
      <c r="K25" s="35">
        <f>'GRADED SPECS'!K25*2.54</f>
        <v>8.89</v>
      </c>
      <c r="L25" s="35">
        <f>'GRADED SPECS'!L25*2.54</f>
        <v>10.4775</v>
      </c>
      <c r="M25" s="35">
        <f>'GRADED SPECS'!M25*2.54</f>
        <v>10.4775</v>
      </c>
      <c r="N25" s="35">
        <f>'GRADED SPECS'!N25*2.54</f>
        <v>10.4775</v>
      </c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customHeight="1" spans="1:26">
      <c r="A26" s="45"/>
      <c r="B26" s="37" t="s">
        <v>61</v>
      </c>
      <c r="C26" s="38"/>
      <c r="D26" s="39" t="s">
        <v>62</v>
      </c>
      <c r="E26" s="40">
        <v>0.25</v>
      </c>
      <c r="F26" s="35">
        <f>'GRADED SPECS'!F26*2.54</f>
        <v>77.1525</v>
      </c>
      <c r="G26" s="35">
        <f>'GRADED SPECS'!G26*2.54</f>
        <v>82.2325</v>
      </c>
      <c r="H26" s="35">
        <f>'GRADED SPECS'!H26*2.54</f>
        <v>87.3125</v>
      </c>
      <c r="I26" s="35">
        <f>'GRADED SPECS'!I26*2.54</f>
        <v>92.3925</v>
      </c>
      <c r="J26" s="35">
        <f>'GRADED SPECS'!J26*2.54</f>
        <v>98.7425</v>
      </c>
      <c r="K26" s="35">
        <f>'GRADED SPECS'!K26*2.54</f>
        <v>105.0925</v>
      </c>
      <c r="L26" s="35">
        <f>'GRADED SPECS'!L26*2.54</f>
        <v>111.125</v>
      </c>
      <c r="M26" s="35">
        <f>'GRADED SPECS'!M26*2.54</f>
        <v>118.745</v>
      </c>
      <c r="N26" s="35">
        <f>'GRADED SPECS'!N26*2.54</f>
        <v>127.635</v>
      </c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customHeight="1" spans="1:26">
      <c r="A27" s="45"/>
      <c r="B27" s="37" t="s">
        <v>63</v>
      </c>
      <c r="C27" s="38"/>
      <c r="D27" s="39" t="s">
        <v>64</v>
      </c>
      <c r="E27" s="40">
        <v>0.25</v>
      </c>
      <c r="F27" s="35">
        <f>'GRADED SPECS'!F27*2.54</f>
        <v>63.5</v>
      </c>
      <c r="G27" s="35">
        <f>'GRADED SPECS'!G27*2.54</f>
        <v>68.58</v>
      </c>
      <c r="H27" s="35">
        <f>'GRADED SPECS'!H27*2.54</f>
        <v>73.66</v>
      </c>
      <c r="I27" s="35">
        <f>'GRADED SPECS'!I27*2.54</f>
        <v>78.74</v>
      </c>
      <c r="J27" s="35">
        <f>'GRADED SPECS'!J27*2.54</f>
        <v>85.09</v>
      </c>
      <c r="K27" s="35">
        <f>'GRADED SPECS'!K27*2.54</f>
        <v>91.44</v>
      </c>
      <c r="L27" s="35">
        <f>'GRADED SPECS'!L27*2.54</f>
        <v>105.41</v>
      </c>
      <c r="M27" s="35">
        <f>'GRADED SPECS'!M27*2.54</f>
        <v>113.03</v>
      </c>
      <c r="N27" s="35">
        <f>'GRADED SPECS'!N27*2.54</f>
        <v>121.92</v>
      </c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customHeight="1" spans="1:26">
      <c r="A28" s="45"/>
      <c r="B28" s="37" t="s">
        <v>65</v>
      </c>
      <c r="C28" s="38"/>
      <c r="D28" s="39" t="s">
        <v>66</v>
      </c>
      <c r="E28" s="40">
        <v>0</v>
      </c>
      <c r="F28" s="35">
        <f>'GRADED SPECS'!F28*2.54</f>
        <v>17.78</v>
      </c>
      <c r="G28" s="35">
        <f>'GRADED SPECS'!G28*2.54</f>
        <v>17.78</v>
      </c>
      <c r="H28" s="35">
        <f>'GRADED SPECS'!H28*2.54</f>
        <v>17.78</v>
      </c>
      <c r="I28" s="35">
        <f>'GRADED SPECS'!I28*2.54</f>
        <v>17.78</v>
      </c>
      <c r="J28" s="35">
        <f>'GRADED SPECS'!J28*2.54</f>
        <v>17.78</v>
      </c>
      <c r="K28" s="35">
        <f>'GRADED SPECS'!K28*2.54</f>
        <v>17.78</v>
      </c>
      <c r="L28" s="35">
        <f>'GRADED SPECS'!L28*2.54</f>
        <v>20.955</v>
      </c>
      <c r="M28" s="35">
        <f>'GRADED SPECS'!M28*2.54</f>
        <v>20.955</v>
      </c>
      <c r="N28" s="35">
        <f>'GRADED SPECS'!N28*2.54</f>
        <v>20.955</v>
      </c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customHeight="1" spans="1:26">
      <c r="A29" s="45"/>
      <c r="B29" s="37" t="s">
        <v>67</v>
      </c>
      <c r="C29" s="38"/>
      <c r="D29" s="39" t="s">
        <v>68</v>
      </c>
      <c r="E29" s="40">
        <v>0.5</v>
      </c>
      <c r="F29" s="35">
        <f>'GRADED SPECS'!F29*2.54</f>
        <v>101.6</v>
      </c>
      <c r="G29" s="35">
        <f>'GRADED SPECS'!G29*2.54</f>
        <v>106.68</v>
      </c>
      <c r="H29" s="35">
        <f>'GRADED SPECS'!H29*2.54</f>
        <v>111.76</v>
      </c>
      <c r="I29" s="35">
        <f>'GRADED SPECS'!I29*2.54</f>
        <v>116.84</v>
      </c>
      <c r="J29" s="35">
        <f>'GRADED SPECS'!J29*2.54</f>
        <v>123.19</v>
      </c>
      <c r="K29" s="35">
        <f>'GRADED SPECS'!K29*2.54</f>
        <v>129.54</v>
      </c>
      <c r="L29" s="35">
        <f>'GRADED SPECS'!L29*2.54</f>
        <v>139.7</v>
      </c>
      <c r="M29" s="35">
        <f>'GRADED SPECS'!M29*2.54</f>
        <v>147.32</v>
      </c>
      <c r="N29" s="35">
        <f>'GRADED SPECS'!N29*2.54</f>
        <v>156.21</v>
      </c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customHeight="1" spans="1:26">
      <c r="A30" s="45"/>
      <c r="B30" s="37" t="s">
        <v>69</v>
      </c>
      <c r="C30" s="38"/>
      <c r="D30" s="39" t="s">
        <v>70</v>
      </c>
      <c r="E30" s="40">
        <v>0.5</v>
      </c>
      <c r="F30" s="35">
        <f>'GRADED SPECS'!F30*2.54</f>
        <v>284.48</v>
      </c>
      <c r="G30" s="35">
        <f>'GRADED SPECS'!G30*2.54</f>
        <v>289.56</v>
      </c>
      <c r="H30" s="35">
        <f>'GRADED SPECS'!H30*2.54</f>
        <v>294.64</v>
      </c>
      <c r="I30" s="35">
        <f>'GRADED SPECS'!I30*2.54</f>
        <v>299.72</v>
      </c>
      <c r="J30" s="35">
        <f>'GRADED SPECS'!J30*2.54</f>
        <v>306.07</v>
      </c>
      <c r="K30" s="35">
        <f>'GRADED SPECS'!K30*2.54</f>
        <v>312.42</v>
      </c>
      <c r="L30" s="35">
        <f>'GRADED SPECS'!L30*2.54</f>
        <v>307.34</v>
      </c>
      <c r="M30" s="35">
        <f>'GRADED SPECS'!M30*2.54</f>
        <v>314.96</v>
      </c>
      <c r="N30" s="35">
        <f>'GRADED SPECS'!N30*2.54</f>
        <v>323.85</v>
      </c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customHeight="1" spans="1:26">
      <c r="A31" s="45"/>
      <c r="B31" s="42" t="s">
        <v>71</v>
      </c>
      <c r="C31" s="38"/>
      <c r="D31" s="39" t="s">
        <v>72</v>
      </c>
      <c r="E31" s="40">
        <v>0.5</v>
      </c>
      <c r="F31" s="35">
        <f>'GRADED SPECS'!F31*2.54</f>
        <v>279.4</v>
      </c>
      <c r="G31" s="35">
        <f>'GRADED SPECS'!G31*2.54</f>
        <v>284.48</v>
      </c>
      <c r="H31" s="35">
        <f>'GRADED SPECS'!H31*2.54</f>
        <v>289.56</v>
      </c>
      <c r="I31" s="35">
        <f>'GRADED SPECS'!I31*2.54</f>
        <v>294.64</v>
      </c>
      <c r="J31" s="35">
        <f>'GRADED SPECS'!J31*2.54</f>
        <v>300.99</v>
      </c>
      <c r="K31" s="35">
        <f>'GRADED SPECS'!K31*2.54</f>
        <v>307.34</v>
      </c>
      <c r="L31" s="35">
        <f>'GRADED SPECS'!L31*2.54</f>
        <v>256.54</v>
      </c>
      <c r="M31" s="35">
        <f>'GRADED SPECS'!M31*2.54</f>
        <v>264.16</v>
      </c>
      <c r="N31" s="35">
        <f>'GRADED SPECS'!N31*2.54</f>
        <v>273.05</v>
      </c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customHeight="1" spans="1:26">
      <c r="A32" s="45"/>
      <c r="B32" s="46"/>
      <c r="C32" s="32"/>
      <c r="D32" s="47"/>
      <c r="E32" s="40"/>
      <c r="F32" s="35"/>
      <c r="G32" s="35"/>
      <c r="H32" s="35"/>
      <c r="I32" s="35"/>
      <c r="J32" s="35"/>
      <c r="K32" s="35"/>
      <c r="L32" s="35"/>
      <c r="M32" s="35"/>
      <c r="N32" s="35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customHeight="1" spans="1:26">
      <c r="A33" s="45"/>
      <c r="B33" s="37"/>
      <c r="C33" s="38"/>
      <c r="D33" s="39" t="s">
        <v>73</v>
      </c>
      <c r="E33" s="40">
        <v>0.125</v>
      </c>
      <c r="F33" s="35">
        <f>'GRADED SPECS'!F33*2.54</f>
        <v>6.985</v>
      </c>
      <c r="G33" s="35">
        <f>'GRADED SPECS'!G33*2.54</f>
        <v>7.62</v>
      </c>
      <c r="H33" s="35">
        <f>'GRADED SPECS'!H33*2.54</f>
        <v>8.255</v>
      </c>
      <c r="I33" s="35">
        <f>'GRADED SPECS'!I33*2.54</f>
        <v>8.89</v>
      </c>
      <c r="J33" s="35">
        <f>'GRADED SPECS'!J33*2.54</f>
        <v>9.525</v>
      </c>
      <c r="K33" s="35">
        <f>'GRADED SPECS'!K33*2.54</f>
        <v>10.16</v>
      </c>
      <c r="L33" s="35">
        <f>'GRADED SPECS'!L33*2.54</f>
        <v>15.5575</v>
      </c>
      <c r="M33" s="35">
        <f>'GRADED SPECS'!M33*2.54</f>
        <v>16.51</v>
      </c>
      <c r="N33" s="35">
        <f>'GRADED SPECS'!N33*2.54</f>
        <v>17.4625</v>
      </c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customHeight="1" spans="1:26">
      <c r="A34" s="45"/>
      <c r="B34" s="46"/>
      <c r="C34" s="32"/>
      <c r="D34" s="47"/>
      <c r="E34" s="40"/>
      <c r="F34" s="35"/>
      <c r="G34" s="35"/>
      <c r="H34" s="35"/>
      <c r="I34" s="35"/>
      <c r="J34" s="35"/>
      <c r="K34" s="35"/>
      <c r="L34" s="35"/>
      <c r="M34" s="35"/>
      <c r="N34" s="35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hidden="1" customHeight="1" spans="1:26">
      <c r="A35" s="45"/>
      <c r="B35" s="37" t="s">
        <v>74</v>
      </c>
      <c r="C35" s="38"/>
      <c r="D35" s="39"/>
      <c r="E35" s="40">
        <v>0.125</v>
      </c>
      <c r="F35" s="35">
        <f>'GRADED SPECS'!F35*2.54</f>
        <v>6.35</v>
      </c>
      <c r="G35" s="35">
        <f>'GRADED SPECS'!G35*2.54</f>
        <v>6.6675</v>
      </c>
      <c r="H35" s="35">
        <f>'GRADED SPECS'!H35*2.54</f>
        <v>6.985</v>
      </c>
      <c r="I35" s="35">
        <f>'GRADED SPECS'!I35*2.54</f>
        <v>7.3025</v>
      </c>
      <c r="J35" s="35">
        <f>'GRADED SPECS'!J35*2.54</f>
        <v>7.62</v>
      </c>
      <c r="K35" s="35">
        <f>'GRADED SPECS'!K35*2.54</f>
        <v>7.9375</v>
      </c>
      <c r="L35" s="35">
        <f>'GRADED SPECS'!L35*2.54</f>
        <v>8.5725</v>
      </c>
      <c r="M35" s="35">
        <f>'GRADED SPECS'!M35*2.54</f>
        <v>8.89</v>
      </c>
      <c r="N35" s="35">
        <f>'GRADED SPECS'!N35*2.54</f>
        <v>9.2075</v>
      </c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customHeight="1" spans="1:26">
      <c r="A36" s="45"/>
      <c r="B36" s="37" t="s">
        <v>75</v>
      </c>
      <c r="C36" s="38"/>
      <c r="D36" s="39" t="s">
        <v>76</v>
      </c>
      <c r="E36" s="40">
        <v>0.25</v>
      </c>
      <c r="F36" s="35">
        <f>'GRADED SPECS'!F36*2.54</f>
        <v>25.0825</v>
      </c>
      <c r="G36" s="35">
        <f>'GRADED SPECS'!G36*2.54</f>
        <v>25.7175</v>
      </c>
      <c r="H36" s="35">
        <f>'GRADED SPECS'!H36*2.54</f>
        <v>26.3525</v>
      </c>
      <c r="I36" s="35">
        <f>'GRADED SPECS'!I36*2.54</f>
        <v>26.9875</v>
      </c>
      <c r="J36" s="35">
        <f>'GRADED SPECS'!J36*2.54</f>
        <v>27.6225</v>
      </c>
      <c r="K36" s="35">
        <f>'GRADED SPECS'!K36*2.54</f>
        <v>28.2575</v>
      </c>
      <c r="L36" s="35">
        <f>'GRADED SPECS'!L36*2.54</f>
        <v>28.8925</v>
      </c>
      <c r="M36" s="35">
        <f>'GRADED SPECS'!M36*2.54</f>
        <v>29.845</v>
      </c>
      <c r="N36" s="35">
        <f>'GRADED SPECS'!N36*2.54</f>
        <v>30.7975</v>
      </c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customHeight="1" spans="1:26">
      <c r="A37" s="45"/>
      <c r="B37" s="37" t="s">
        <v>77</v>
      </c>
      <c r="C37" s="38"/>
      <c r="D37" s="39" t="s">
        <v>78</v>
      </c>
      <c r="E37" s="40">
        <v>0.25</v>
      </c>
      <c r="F37" s="35">
        <f>'GRADED SPECS'!F37*2.54</f>
        <v>20.955</v>
      </c>
      <c r="G37" s="35">
        <f>'GRADED SPECS'!G37*2.54</f>
        <v>21.59</v>
      </c>
      <c r="H37" s="35">
        <f>'GRADED SPECS'!H37*2.54</f>
        <v>22.225</v>
      </c>
      <c r="I37" s="35">
        <f>'GRADED SPECS'!I37*2.54</f>
        <v>22.86</v>
      </c>
      <c r="J37" s="35">
        <f>'GRADED SPECS'!J37*2.54</f>
        <v>23.495</v>
      </c>
      <c r="K37" s="35">
        <f>'GRADED SPECS'!K37*2.54</f>
        <v>24.13</v>
      </c>
      <c r="L37" s="35">
        <f>'GRADED SPECS'!L37*2.54</f>
        <v>25.0825</v>
      </c>
      <c r="M37" s="35">
        <f>'GRADED SPECS'!M37*2.54</f>
        <v>26.035</v>
      </c>
      <c r="N37" s="35">
        <f>'GRADED SPECS'!N37*2.54</f>
        <v>26.9875</v>
      </c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customHeight="1" spans="1:26">
      <c r="A38" s="45"/>
      <c r="B38" s="37" t="s">
        <v>79</v>
      </c>
      <c r="C38" s="38"/>
      <c r="D38" s="39" t="s">
        <v>80</v>
      </c>
      <c r="E38" s="40">
        <v>0</v>
      </c>
      <c r="F38" s="35">
        <f>'GRADED SPECS'!F38*2.54</f>
        <v>0.635</v>
      </c>
      <c r="G38" s="35">
        <f>'GRADED SPECS'!G38*2.54</f>
        <v>0.635</v>
      </c>
      <c r="H38" s="35">
        <f>'GRADED SPECS'!H38*2.54</f>
        <v>0.635</v>
      </c>
      <c r="I38" s="35">
        <f>'GRADED SPECS'!I38*2.54</f>
        <v>0.635</v>
      </c>
      <c r="J38" s="35">
        <f>'GRADED SPECS'!J38*2.54</f>
        <v>0.635</v>
      </c>
      <c r="K38" s="35">
        <f>'GRADED SPECS'!K38*2.54</f>
        <v>0.635</v>
      </c>
      <c r="L38" s="35">
        <f>'GRADED SPECS'!L38*2.54</f>
        <v>0.9525</v>
      </c>
      <c r="M38" s="35">
        <f>'GRADED SPECS'!M38*2.54</f>
        <v>0.9525</v>
      </c>
      <c r="N38" s="35">
        <f>'GRADED SPECS'!N38*2.54</f>
        <v>0.9525</v>
      </c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customHeight="1" spans="1:26">
      <c r="A39" s="45"/>
      <c r="B39" s="37" t="s">
        <v>81</v>
      </c>
      <c r="C39" s="38"/>
      <c r="D39" s="48" t="s">
        <v>82</v>
      </c>
      <c r="E39" s="40">
        <v>0.25</v>
      </c>
      <c r="F39" s="35">
        <f>'GRADED SPECS'!F39*2.54</f>
        <v>33.02</v>
      </c>
      <c r="G39" s="35">
        <f>'GRADED SPECS'!G39*2.54</f>
        <v>33.9725</v>
      </c>
      <c r="H39" s="35">
        <f>'GRADED SPECS'!H39*2.54</f>
        <v>34.925</v>
      </c>
      <c r="I39" s="35">
        <f>'GRADED SPECS'!I39*2.54</f>
        <v>35.8775</v>
      </c>
      <c r="J39" s="35">
        <f>'GRADED SPECS'!J39*2.54</f>
        <v>36.83</v>
      </c>
      <c r="K39" s="35">
        <f>'GRADED SPECS'!K39*2.54</f>
        <v>37.7825</v>
      </c>
      <c r="L39" s="35">
        <f>'GRADED SPECS'!L39*2.54</f>
        <v>35.56</v>
      </c>
      <c r="M39" s="35">
        <f>'GRADED SPECS'!M39*2.54</f>
        <v>36.83</v>
      </c>
      <c r="N39" s="35">
        <f>'GRADED SPECS'!N39*2.54</f>
        <v>38.1</v>
      </c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customHeight="1" spans="1:26">
      <c r="A40" s="45"/>
      <c r="B40" s="37" t="s">
        <v>83</v>
      </c>
      <c r="C40" s="38"/>
      <c r="D40" s="48" t="s">
        <v>84</v>
      </c>
      <c r="E40" s="40">
        <v>0</v>
      </c>
      <c r="F40" s="35">
        <f>'GRADED SPECS'!F40*2.54</f>
        <v>6.35</v>
      </c>
      <c r="G40" s="35">
        <f>'GRADED SPECS'!G40*2.54</f>
        <v>6.35</v>
      </c>
      <c r="H40" s="35">
        <f>'GRADED SPECS'!H40*2.54</f>
        <v>6.35</v>
      </c>
      <c r="I40" s="35">
        <f>'GRADED SPECS'!I40*2.54</f>
        <v>6.35</v>
      </c>
      <c r="J40" s="35">
        <f>'GRADED SPECS'!J40*2.54</f>
        <v>6.35</v>
      </c>
      <c r="K40" s="35">
        <f>'GRADED SPECS'!K40*2.54</f>
        <v>6.35</v>
      </c>
      <c r="L40" s="35">
        <f>'GRADED SPECS'!L40*2.54</f>
        <v>6.35</v>
      </c>
      <c r="M40" s="35">
        <f>'GRADED SPECS'!M40*2.54</f>
        <v>6.35</v>
      </c>
      <c r="N40" s="35">
        <f>'GRADED SPECS'!N40*2.54</f>
        <v>6.35</v>
      </c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customHeight="1" spans="1:26">
      <c r="A41" s="45"/>
      <c r="B41" s="46"/>
      <c r="C41" s="32"/>
      <c r="D41" s="47"/>
      <c r="E41" s="40"/>
      <c r="F41" s="35"/>
      <c r="G41" s="35"/>
      <c r="H41" s="35"/>
      <c r="I41" s="35"/>
      <c r="J41" s="35"/>
      <c r="K41" s="35"/>
      <c r="L41" s="35"/>
      <c r="M41" s="35"/>
      <c r="N41" s="35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customHeight="1" spans="1:26">
      <c r="A42" s="45"/>
      <c r="B42" s="37" t="s">
        <v>85</v>
      </c>
      <c r="C42" s="38"/>
      <c r="D42" s="39" t="s">
        <v>86</v>
      </c>
      <c r="E42" s="49">
        <v>0.25</v>
      </c>
      <c r="F42" s="35">
        <f>'GRADED SPECS'!F42*2.54</f>
        <v>10.16</v>
      </c>
      <c r="G42" s="35">
        <f>'GRADED SPECS'!G42*2.54</f>
        <v>10.16</v>
      </c>
      <c r="H42" s="35">
        <f>'GRADED SPECS'!H42*2.54</f>
        <v>10.16</v>
      </c>
      <c r="I42" s="35">
        <f>'GRADED SPECS'!I42*2.54</f>
        <v>10.16</v>
      </c>
      <c r="J42" s="35">
        <f>'GRADED SPECS'!J42*2.54</f>
        <v>10.16</v>
      </c>
      <c r="K42" s="35">
        <f>'GRADED SPECS'!K42*2.54</f>
        <v>10.16</v>
      </c>
      <c r="L42" s="35">
        <f>'GRADED SPECS'!L42*2.54</f>
        <v>10.16</v>
      </c>
      <c r="M42" s="35">
        <f>'GRADED SPECS'!M42*2.54</f>
        <v>10.16</v>
      </c>
      <c r="N42" s="35">
        <f>'GRADED SPECS'!N42*2.54</f>
        <v>10.16</v>
      </c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customHeight="1" spans="1:26">
      <c r="A43" s="45"/>
      <c r="B43" s="37" t="s">
        <v>87</v>
      </c>
      <c r="C43" s="38"/>
      <c r="D43" s="39" t="s">
        <v>88</v>
      </c>
      <c r="E43" s="49">
        <v>0.25</v>
      </c>
      <c r="F43" s="35">
        <f>'GRADED SPECS'!F43*2.54</f>
        <v>15.24</v>
      </c>
      <c r="G43" s="35">
        <f>'GRADED SPECS'!G43*2.54</f>
        <v>15.24</v>
      </c>
      <c r="H43" s="35">
        <f>'GRADED SPECS'!H43*2.54</f>
        <v>15.24</v>
      </c>
      <c r="I43" s="35">
        <f>'GRADED SPECS'!I43*2.54</f>
        <v>15.24</v>
      </c>
      <c r="J43" s="35">
        <f>'GRADED SPECS'!J43*2.54</f>
        <v>15.24</v>
      </c>
      <c r="K43" s="35">
        <f>'GRADED SPECS'!K43*2.54</f>
        <v>15.24</v>
      </c>
      <c r="L43" s="35">
        <f>'GRADED SPECS'!L43*2.54</f>
        <v>15.24</v>
      </c>
      <c r="M43" s="35">
        <f>'GRADED SPECS'!M43*2.54</f>
        <v>15.24</v>
      </c>
      <c r="N43" s="35">
        <f>'GRADED SPECS'!N43*2.54</f>
        <v>15.24</v>
      </c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customHeight="1" spans="1:26">
      <c r="A44" s="45"/>
      <c r="B44" s="46"/>
      <c r="C44" s="32"/>
      <c r="D44" s="47"/>
      <c r="E44" s="50"/>
      <c r="F44" s="35"/>
      <c r="G44" s="35"/>
      <c r="H44" s="35"/>
      <c r="I44" s="35"/>
      <c r="J44" s="35"/>
      <c r="K44" s="35"/>
      <c r="L44" s="35"/>
      <c r="M44" s="35"/>
      <c r="N44" s="35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customHeight="1" spans="1:26">
      <c r="A45" s="45"/>
      <c r="B45" s="37" t="s">
        <v>89</v>
      </c>
      <c r="C45" s="38"/>
      <c r="D45" s="39" t="s">
        <v>90</v>
      </c>
      <c r="E45" s="51">
        <v>0.25</v>
      </c>
      <c r="F45" s="35">
        <f>'GRADED SPECS'!F45*2.54</f>
        <v>31.75</v>
      </c>
      <c r="G45" s="35">
        <f>'GRADED SPECS'!G45*2.54</f>
        <v>31.75</v>
      </c>
      <c r="H45" s="35">
        <f>'GRADED SPECS'!H45*2.54</f>
        <v>33.02</v>
      </c>
      <c r="I45" s="35">
        <f>'GRADED SPECS'!I45*2.54</f>
        <v>33.02</v>
      </c>
      <c r="J45" s="35">
        <f>'GRADED SPECS'!J45*2.54</f>
        <v>34.29</v>
      </c>
      <c r="K45" s="35">
        <f>'GRADED SPECS'!K45*2.54</f>
        <v>34.29</v>
      </c>
      <c r="L45" s="35">
        <f>'GRADED SPECS'!L45*2.54</f>
        <v>35.56</v>
      </c>
      <c r="M45" s="35">
        <f>'GRADED SPECS'!M45*2.54</f>
        <v>35.56</v>
      </c>
      <c r="N45" s="35">
        <f>'GRADED SPECS'!N45*2.54</f>
        <v>36.83</v>
      </c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customHeight="1" spans="1:26">
      <c r="A46" s="45"/>
      <c r="B46" s="37" t="s">
        <v>91</v>
      </c>
      <c r="C46" s="38"/>
      <c r="D46" s="39" t="s">
        <v>92</v>
      </c>
      <c r="E46" s="52">
        <v>0.25</v>
      </c>
      <c r="F46" s="35">
        <f>'GRADED SPECS'!F46*2.54</f>
        <v>34.29</v>
      </c>
      <c r="G46" s="35">
        <f>'GRADED SPECS'!G46*2.54</f>
        <v>34.29</v>
      </c>
      <c r="H46" s="35">
        <f>'GRADED SPECS'!H46*2.54</f>
        <v>35.56</v>
      </c>
      <c r="I46" s="35">
        <f>'GRADED SPECS'!I46*2.54</f>
        <v>35.56</v>
      </c>
      <c r="J46" s="35">
        <f>'GRADED SPECS'!J46*2.54</f>
        <v>36.83</v>
      </c>
      <c r="K46" s="35">
        <f>'GRADED SPECS'!K46*2.54</f>
        <v>36.83</v>
      </c>
      <c r="L46" s="35">
        <f>'GRADED SPECS'!L46*2.54</f>
        <v>38.1</v>
      </c>
      <c r="M46" s="35">
        <f>'GRADED SPECS'!M46*2.54</f>
        <v>38.1</v>
      </c>
      <c r="N46" s="35">
        <f>'GRADED SPECS'!N46*2.54</f>
        <v>39.37</v>
      </c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customHeight="1" spans="1:26">
      <c r="A47" s="53"/>
      <c r="B47" s="54"/>
      <c r="C47" s="55"/>
      <c r="D47" s="56"/>
      <c r="E47" s="57"/>
      <c r="F47" s="58"/>
      <c r="G47" s="59"/>
      <c r="H47" s="60"/>
      <c r="I47" s="75"/>
      <c r="J47" s="75"/>
      <c r="K47" s="76"/>
      <c r="L47" s="77"/>
      <c r="M47" s="78"/>
      <c r="N47" s="76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ht="15.75" customHeight="1" spans="1:26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ht="15.75" customHeight="1" spans="1:26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ht="15.75" customHeight="1" spans="1:26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ht="15.75" customHeight="1" spans="1:26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ht="15.75" customHeight="1" spans="1:26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ht="15.75" customHeight="1" spans="1:26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ht="15.75" customHeight="1" spans="1:26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ht="15.75" customHeight="1" spans="1:26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ht="15.75" customHeight="1" spans="1:26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ht="15.75" customHeight="1" spans="1:26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ht="15.75" customHeight="1" spans="1:26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ht="15.75" customHeight="1" spans="1:26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ht="15.75" customHeight="1" spans="1:26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ht="15.75" customHeight="1" spans="1:26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ht="15.75" customHeight="1" spans="1:26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ht="15.75" customHeight="1" spans="1:26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ht="15.75" customHeight="1" spans="1:26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ht="15.75" customHeight="1" spans="1:26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ht="15.75" customHeight="1" spans="1:26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ht="15.75" customHeight="1" spans="1:26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ht="15.75" customHeight="1" spans="1:26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ht="15.75" customHeight="1" spans="1:26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ht="15.75" customHeight="1" spans="1:26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ht="15.75" customHeight="1" spans="1:26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ht="15.75" customHeight="1" spans="1:26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ht="15.75" customHeight="1" spans="1:26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ht="15.75" customHeight="1" spans="1:26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ht="15.75" customHeight="1" spans="1:26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ht="15.75" customHeight="1" spans="1:26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ht="15.75" customHeight="1" spans="1:26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ht="15.75" customHeight="1" spans="1:26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ht="15.75" customHeight="1" spans="1:26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ht="15.75" customHeight="1" spans="1:26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ht="15.75" customHeight="1" spans="1:26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ht="15.75" customHeight="1" spans="1:26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ht="15.75" customHeight="1" spans="1:26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ht="15.75" customHeight="1" spans="1:26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ht="15.75" customHeight="1" spans="1:26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ht="15.75" customHeight="1" spans="1:26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ht="15.75" customHeight="1" spans="1:26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ht="15.75" customHeight="1" spans="1:26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ht="15.75" customHeight="1" spans="1:26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ht="15.75" customHeight="1" spans="1:26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ht="15.75" customHeight="1" spans="1:26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ht="15.75" customHeight="1" spans="1:26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ht="15.75" customHeight="1" spans="1:26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ht="15.75" customHeight="1" spans="1:26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ht="15.75" customHeight="1" spans="1:26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ht="15.75" customHeight="1" spans="1:26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ht="15.75" customHeight="1" spans="1:26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ht="15.75" customHeight="1" spans="1:26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ht="15.75" customHeight="1" spans="1:26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ht="15.75" customHeight="1" spans="1:26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ht="15.75" customHeight="1" spans="1:26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ht="15.75" customHeight="1" spans="1:26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ht="15.75" customHeight="1" spans="1:26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ht="15.75" customHeight="1" spans="1:26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ht="15.75" customHeight="1" spans="1:26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ht="15.75" customHeight="1" spans="1:26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ht="15.75" customHeight="1" spans="1:26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ht="15.75" customHeight="1" spans="1:26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ht="15.75" customHeight="1" spans="1:26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ht="15.75" customHeight="1" spans="1:26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ht="15.75" customHeight="1" spans="1:26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ht="15.75" customHeight="1" spans="1:26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ht="15.75" customHeight="1" spans="1:26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ht="15.75" customHeight="1" spans="1:26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ht="15.75" customHeight="1" spans="1:26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ht="15.75" customHeight="1" spans="1:26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ht="15.75" customHeight="1" spans="1:26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ht="15.75" customHeight="1" spans="1:26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ht="15.75" customHeight="1" spans="1:26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ht="15.75" customHeight="1" spans="1:26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ht="15.75" customHeight="1" spans="1:26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ht="15.75" customHeight="1" spans="1:26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ht="15.75" customHeight="1" spans="1:26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ht="15.75" customHeight="1" spans="1:26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ht="15.75" customHeight="1" spans="1:26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ht="15.75" customHeight="1" spans="1:26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ht="15.75" customHeight="1" spans="1:26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ht="15.75" customHeight="1" spans="1:26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ht="15.75" customHeight="1" spans="1:26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ht="15.75" customHeight="1" spans="1:26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ht="15.75" customHeight="1" spans="1:26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ht="15.75" customHeight="1" spans="1:26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ht="15.75" customHeight="1" spans="1:26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ht="15.75" customHeight="1" spans="1:26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ht="15.75" customHeight="1" spans="1:26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ht="15.75" customHeight="1" spans="1:26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ht="15.75" customHeight="1" spans="1:26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ht="15.75" customHeight="1" spans="1:26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ht="15.75" customHeight="1" spans="1:26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ht="15.75" customHeight="1" spans="1:26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ht="15.75" customHeight="1" spans="1:26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ht="15.75" customHeight="1" spans="1:26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ht="15.75" customHeight="1" spans="1:26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ht="15.75" customHeight="1" spans="1:26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ht="15.75" customHeight="1" spans="1:26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ht="15.75" customHeight="1" spans="1:26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ht="15.75" customHeight="1" spans="1:26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ht="15.75" customHeight="1" spans="1:26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ht="15.75" customHeight="1" spans="1:26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ht="15.75" customHeight="1" spans="1:26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ht="15.75" customHeight="1" spans="1:26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ht="15.75" customHeight="1" spans="1:26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ht="15.75" customHeight="1" spans="1:26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ht="15.75" customHeight="1" spans="1:26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ht="15.75" customHeight="1" spans="1:26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ht="15.75" customHeight="1" spans="1:26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ht="15.75" customHeight="1" spans="1:26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ht="15.75" customHeight="1" spans="1:26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ht="15.75" customHeight="1" spans="1:26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ht="15.75" customHeight="1" spans="1:26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ht="15.75" customHeight="1" spans="1:26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ht="15.75" customHeight="1" spans="1:26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ht="15.75" customHeight="1" spans="1:26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ht="15.75" customHeight="1" spans="1:26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ht="15.75" customHeight="1" spans="1:26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ht="15.75" customHeight="1" spans="1:26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ht="15.75" customHeight="1" spans="1:26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ht="15.75" customHeight="1" spans="1:26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ht="15.75" customHeight="1" spans="1:26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ht="15.75" customHeight="1" spans="1:26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ht="15.75" customHeight="1" spans="1:26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ht="15.75" customHeight="1" spans="1:26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ht="15.75" customHeight="1" spans="1:26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ht="15.75" customHeight="1" spans="1:26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ht="15.75" customHeight="1" spans="1:26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ht="15.75" customHeight="1" spans="1:26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ht="15.75" customHeight="1" spans="1:26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ht="15.75" customHeight="1" spans="1:26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ht="15.75" customHeight="1" spans="1:26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ht="15.75" customHeight="1" spans="1:26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ht="15.75" customHeight="1" spans="1:26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ht="15.75" customHeight="1" spans="1:26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ht="15.75" customHeight="1" spans="1:26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ht="15.75" customHeight="1" spans="1:26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ht="15.75" customHeight="1" spans="1:26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ht="15.75" customHeight="1" spans="1:26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ht="15.75" customHeight="1" spans="1:26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ht="15.75" customHeight="1" spans="1:26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ht="15.75" customHeight="1" spans="1:26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ht="15.75" customHeight="1" spans="1:26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ht="15.75" customHeight="1" spans="1:26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ht="15.75" customHeight="1" spans="1:26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ht="15.75" customHeight="1" spans="1:26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ht="15.75" customHeight="1" spans="1:26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ht="15.75" customHeight="1" spans="1:26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ht="15.75" customHeight="1" spans="1:26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ht="15.75" customHeight="1" spans="1:26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ht="15.75" customHeight="1" spans="1:26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ht="15.75" customHeight="1" spans="1:26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ht="15.75" customHeight="1" spans="1:26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ht="15.75" customHeight="1" spans="1:26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ht="15.75" customHeight="1" spans="1:26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ht="15.75" customHeight="1" spans="1:26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ht="15.75" customHeight="1" spans="1:26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ht="15.75" customHeight="1" spans="1:26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ht="15.75" customHeight="1" spans="1:26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ht="15.75" customHeight="1" spans="1:26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ht="15.75" customHeight="1" spans="1:26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ht="15.75" customHeight="1" spans="1:26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ht="15.75" customHeight="1" spans="1:26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ht="15.75" customHeight="1" spans="1:26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ht="15.75" customHeight="1" spans="1:26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ht="15.75" customHeight="1" spans="1:26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ht="15.75" customHeight="1" spans="1:26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ht="15.75" customHeight="1" spans="1:26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ht="15.75" customHeight="1" spans="1:26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ht="15.75" customHeight="1" spans="1:26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ht="15.75" customHeight="1" spans="1:26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ht="15.75" customHeight="1" spans="1:26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ht="15.75" customHeight="1" spans="1:26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ht="15.75" customHeight="1" spans="1:26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ht="15.75" customHeight="1" spans="1:26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ht="15.75" customHeight="1" spans="1:26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ht="15.75" customHeight="1" spans="1:26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ht="15.75" customHeight="1" spans="1:26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ht="15.75" customHeight="1" spans="1:26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ht="15.75" customHeight="1" spans="1:26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ht="15.75" customHeight="1" spans="1:26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ht="15.75" customHeight="1" spans="1:26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ht="15.75" customHeight="1" spans="1:26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ht="15.75" customHeight="1" spans="1:26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ht="15.75" customHeight="1" spans="1:26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ht="15.75" customHeight="1" spans="1:26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ht="15.75" customHeight="1" spans="1:26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ht="15.75" customHeight="1" spans="1:26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ht="15.75" customHeight="1" spans="1:26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ht="15.75" customHeight="1" spans="1:26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ht="15.75" customHeight="1" spans="1:26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ht="15.75" customHeight="1" spans="1:26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ht="15.75" customHeight="1" spans="1:26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ht="15.75" customHeight="1" spans="1:26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ht="15.75" customHeight="1" spans="1:26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ht="15.75" customHeight="1" spans="1:26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ht="15.75" customHeight="1" spans="1:26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ht="15.75" customHeight="1" spans="1:26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ht="15.75" customHeight="1" spans="1:26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ht="15.75" customHeight="1" spans="1:26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ht="15.75" customHeight="1" spans="1:26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ht="15.75" customHeight="1" spans="1:26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ht="15.75" customHeight="1" spans="1:26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ht="15.75" customHeight="1" spans="1:26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</row>
    <row r="252" ht="15.75" customHeight="1" spans="1:26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</row>
    <row r="253" ht="15.75" customHeight="1" spans="1:26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</row>
    <row r="254" ht="15.75" customHeight="1" spans="1:26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</row>
    <row r="255" ht="15.75" customHeight="1" spans="1:26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</row>
    <row r="256" ht="15.75" customHeight="1" spans="1:26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</row>
    <row r="257" ht="15.75" customHeight="1" spans="1:26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ht="15.75" customHeight="1" spans="1:26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ht="15.75" customHeight="1" spans="1:26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ht="15.75" customHeight="1" spans="1:26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ht="15.75" customHeight="1" spans="1:26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ht="15.75" customHeight="1" spans="1:26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ht="15.75" customHeight="1" spans="1:26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ht="15.75" customHeight="1" spans="1:26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</row>
    <row r="265" ht="15.75" customHeight="1" spans="1:26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</row>
    <row r="266" ht="15.75" customHeight="1" spans="1:26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</row>
    <row r="267" ht="15.75" customHeight="1" spans="1:26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</row>
    <row r="268" ht="15.75" customHeight="1" spans="1:26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</row>
    <row r="269" ht="15.75" customHeight="1" spans="1:26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</row>
    <row r="270" ht="15.75" customHeight="1" spans="1:26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</row>
    <row r="271" ht="15.75" customHeight="1" spans="1:26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</row>
    <row r="272" ht="15.75" customHeight="1" spans="1:26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</row>
    <row r="273" ht="15.75" customHeight="1" spans="1:26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</row>
    <row r="274" ht="15.75" customHeight="1" spans="1:26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</row>
    <row r="275" ht="15.75" customHeight="1" spans="1:26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</row>
    <row r="276" ht="15.75" customHeight="1" spans="1:26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</row>
    <row r="277" ht="15.75" customHeight="1" spans="1:26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</row>
    <row r="278" ht="15.75" customHeight="1" spans="1:26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</row>
    <row r="279" ht="15.75" customHeight="1" spans="1:26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</row>
    <row r="280" ht="15.75" customHeight="1" spans="1:26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</row>
    <row r="281" ht="15.75" customHeight="1" spans="1:26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</row>
    <row r="282" ht="15.75" customHeight="1" spans="1:26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ht="15.75" customHeight="1" spans="1:26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</row>
    <row r="284" ht="15.75" customHeight="1" spans="1:26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</row>
    <row r="285" ht="15.75" customHeight="1" spans="1:26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</row>
    <row r="286" ht="15.75" customHeight="1" spans="1:26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</row>
    <row r="287" ht="15.75" customHeight="1" spans="1:26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</row>
    <row r="288" ht="15.75" customHeight="1" spans="1:26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</row>
    <row r="289" ht="15.75" customHeight="1" spans="1:26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</row>
    <row r="290" ht="15.75" customHeight="1" spans="1:26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</row>
    <row r="291" ht="15.75" customHeight="1" spans="1:26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</row>
    <row r="292" ht="15.75" customHeight="1" spans="1:26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</row>
    <row r="293" ht="15.75" customHeight="1" spans="1:26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</row>
    <row r="294" ht="15.75" customHeight="1" spans="1:26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</row>
    <row r="295" ht="15.75" customHeight="1" spans="1:26">
      <c r="A295" s="61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</row>
    <row r="296" ht="15.75" customHeight="1" spans="1:26">
      <c r="A296" s="61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</row>
    <row r="297" ht="15.75" customHeight="1" spans="1:26">
      <c r="A297" s="61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</row>
    <row r="298" ht="15.75" customHeight="1" spans="1:26">
      <c r="A298" s="61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</row>
    <row r="299" ht="15.75" customHeight="1" spans="1:26">
      <c r="A299" s="61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</row>
    <row r="300" ht="15.75" customHeight="1" spans="1:26">
      <c r="A300" s="61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</row>
    <row r="301" ht="15.75" customHeight="1" spans="1:26">
      <c r="A301" s="61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</row>
    <row r="302" ht="15.75" customHeight="1" spans="1:26">
      <c r="A302" s="61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</row>
    <row r="303" ht="15.75" customHeight="1" spans="1:26">
      <c r="A303" s="61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</row>
    <row r="304" ht="15.75" customHeight="1" spans="1:26">
      <c r="A304" s="61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</row>
    <row r="305" ht="15.75" customHeight="1" spans="1:26">
      <c r="A305" s="61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</row>
    <row r="306" ht="15.75" customHeight="1" spans="1:26">
      <c r="A306" s="61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</row>
    <row r="307" ht="15.75" customHeight="1" spans="1:26">
      <c r="A307" s="61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</row>
    <row r="308" ht="15.75" customHeight="1" spans="1:26">
      <c r="A308" s="61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</row>
    <row r="309" ht="15.75" customHeight="1" spans="1:26">
      <c r="A309" s="61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</row>
    <row r="310" ht="15.75" customHeight="1" spans="1:26">
      <c r="A310" s="61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</row>
    <row r="311" ht="15.75" customHeight="1" spans="1:26">
      <c r="A311" s="61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</row>
    <row r="312" ht="15.75" customHeight="1" spans="1:26">
      <c r="A312" s="61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</row>
    <row r="313" ht="15.75" customHeight="1" spans="1:26">
      <c r="A313" s="61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</row>
    <row r="314" ht="15.75" customHeight="1" spans="1:26">
      <c r="A314" s="61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</row>
    <row r="315" ht="15.75" customHeight="1" spans="1:26">
      <c r="A315" s="61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</row>
    <row r="316" ht="15.75" customHeight="1" spans="1:26">
      <c r="A316" s="61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</row>
    <row r="317" ht="15.75" customHeight="1" spans="1:26">
      <c r="A317" s="61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</row>
    <row r="318" ht="15.75" customHeight="1" spans="1:26">
      <c r="A318" s="61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</row>
    <row r="319" ht="15.75" customHeight="1" spans="1:26">
      <c r="A319" s="61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</row>
    <row r="320" ht="15.75" customHeight="1" spans="1:26">
      <c r="A320" s="61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</row>
    <row r="321" ht="15.75" customHeight="1" spans="1:26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</row>
    <row r="322" ht="15.75" customHeight="1" spans="1:26">
      <c r="A322" s="61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</row>
    <row r="323" ht="15.75" customHeight="1" spans="1:26">
      <c r="A323" s="61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</row>
    <row r="324" ht="15.75" customHeight="1" spans="1:26">
      <c r="A324" s="61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</row>
    <row r="325" ht="15.75" customHeight="1" spans="1:26">
      <c r="A325" s="61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</row>
    <row r="326" ht="15.75" customHeight="1" spans="1:26">
      <c r="A326" s="61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</row>
    <row r="327" ht="15.75" customHeight="1" spans="1:26">
      <c r="A327" s="61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</row>
    <row r="328" ht="15.75" customHeight="1" spans="1:26">
      <c r="A328" s="61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</row>
    <row r="329" ht="15.75" customHeight="1" spans="1:26">
      <c r="A329" s="61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</row>
    <row r="330" ht="15.75" customHeight="1" spans="1:26">
      <c r="A330" s="61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</row>
    <row r="331" ht="15.75" customHeight="1" spans="1:26">
      <c r="A331" s="61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</row>
    <row r="332" ht="15.75" customHeight="1" spans="1:26">
      <c r="A332" s="61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</row>
    <row r="333" ht="15.75" customHeight="1" spans="1:26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</row>
    <row r="334" ht="15.75" customHeight="1" spans="1:26">
      <c r="A334" s="61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</row>
    <row r="335" ht="15.75" customHeight="1" spans="1:26">
      <c r="A335" s="61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</row>
    <row r="336" ht="15.75" customHeight="1" spans="1:26">
      <c r="A336" s="61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</row>
    <row r="337" ht="15.75" customHeight="1" spans="1:26">
      <c r="A337" s="61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</row>
    <row r="338" ht="15.75" customHeight="1" spans="1:26">
      <c r="A338" s="61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</row>
    <row r="339" ht="15.75" customHeight="1" spans="1:26">
      <c r="A339" s="61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</row>
    <row r="340" ht="15.75" customHeight="1" spans="1:26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</row>
    <row r="341" ht="15.75" customHeight="1" spans="1:26">
      <c r="A341" s="61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</row>
    <row r="342" ht="15.75" customHeight="1" spans="1:26">
      <c r="A342" s="61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</row>
    <row r="343" ht="15.75" customHeight="1" spans="1:26">
      <c r="A343" s="61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</row>
    <row r="344" ht="15.75" customHeight="1" spans="1:26">
      <c r="A344" s="61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</row>
    <row r="345" ht="15.75" customHeight="1" spans="1:26">
      <c r="A345" s="61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</row>
    <row r="346" ht="15.75" customHeight="1" spans="1:26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</row>
    <row r="347" ht="15.75" customHeight="1" spans="1:26">
      <c r="A347" s="61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</row>
    <row r="348" ht="15.75" customHeight="1" spans="1:26">
      <c r="A348" s="61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</row>
    <row r="349" ht="15.75" customHeight="1" spans="1:26">
      <c r="A349" s="61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</row>
    <row r="350" ht="15.75" customHeight="1" spans="1:26">
      <c r="A350" s="61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</row>
    <row r="351" ht="15.75" customHeight="1" spans="1:26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</row>
    <row r="352" ht="15.75" customHeight="1" spans="1:26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</row>
    <row r="353" ht="15.75" customHeight="1" spans="1:26">
      <c r="A353" s="61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</row>
    <row r="354" ht="15.75" customHeight="1" spans="1:26">
      <c r="A354" s="61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</row>
    <row r="355" ht="15.75" customHeight="1" spans="1:26">
      <c r="A355" s="61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</row>
    <row r="356" ht="15.75" customHeight="1" spans="1:26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</row>
    <row r="357" ht="15.75" customHeight="1" spans="1:26">
      <c r="A357" s="61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</row>
    <row r="358" ht="15.75" customHeight="1" spans="1:26">
      <c r="A358" s="61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</row>
    <row r="359" ht="15.75" customHeight="1" spans="1:26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</row>
    <row r="360" ht="15.75" customHeight="1" spans="1:26">
      <c r="A360" s="61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</row>
    <row r="361" ht="15.75" customHeight="1" spans="1:26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</row>
    <row r="362" ht="15.75" customHeight="1" spans="1:26">
      <c r="A362" s="61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</row>
    <row r="363" ht="15.75" customHeight="1" spans="1:26">
      <c r="A363" s="61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</row>
    <row r="364" ht="15.75" customHeight="1" spans="1:26">
      <c r="A364" s="61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</row>
    <row r="365" ht="15.75" customHeight="1" spans="1:26">
      <c r="A365" s="61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</row>
    <row r="366" ht="15.75" customHeight="1" spans="1:26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</row>
    <row r="367" ht="15.75" customHeight="1" spans="1:26">
      <c r="A367" s="61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</row>
    <row r="368" ht="15.75" customHeight="1" spans="1:26">
      <c r="A368" s="61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</row>
    <row r="369" ht="15.75" customHeight="1" spans="1:26">
      <c r="A369" s="61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</row>
    <row r="370" ht="15.75" customHeight="1" spans="1:26">
      <c r="A370" s="61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</row>
    <row r="371" ht="15.75" customHeight="1" spans="1:26">
      <c r="A371" s="61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</row>
    <row r="372" ht="15.75" customHeight="1" spans="1:26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</row>
    <row r="373" ht="15.75" customHeight="1" spans="1:26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</row>
    <row r="374" ht="15.75" customHeight="1" spans="1:26">
      <c r="A374" s="61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</row>
    <row r="375" ht="15.75" customHeight="1" spans="1:26">
      <c r="A375" s="61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</row>
    <row r="376" ht="15.75" customHeight="1" spans="1:26">
      <c r="A376" s="61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</row>
    <row r="377" ht="15.75" customHeight="1" spans="1:26">
      <c r="A377" s="61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</row>
    <row r="378" ht="15.75" customHeight="1" spans="1:26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</row>
    <row r="379" ht="15.75" customHeight="1" spans="1:26">
      <c r="A379" s="61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</row>
    <row r="380" ht="15.75" customHeight="1" spans="1:26">
      <c r="A380" s="61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</row>
    <row r="381" ht="15.75" customHeight="1" spans="1:26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</row>
    <row r="382" ht="15.75" customHeight="1" spans="1:26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</row>
    <row r="383" ht="15.75" customHeight="1" spans="1:26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</row>
    <row r="384" ht="15.75" customHeight="1" spans="1:26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</row>
    <row r="385" ht="15.75" customHeight="1" spans="1:26">
      <c r="A385" s="61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</row>
    <row r="386" ht="15.75" customHeight="1" spans="1:26">
      <c r="A386" s="61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</row>
    <row r="387" ht="15.75" customHeight="1" spans="1:26">
      <c r="A387" s="61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</row>
    <row r="388" ht="15.75" customHeight="1" spans="1:26">
      <c r="A388" s="61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</row>
    <row r="389" ht="15.75" customHeight="1" spans="1:26">
      <c r="A389" s="61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</row>
    <row r="390" ht="15.75" customHeight="1" spans="1:26">
      <c r="A390" s="61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</row>
    <row r="391" ht="15.75" customHeight="1" spans="1:26">
      <c r="A391" s="61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</row>
    <row r="392" ht="15.75" customHeight="1" spans="1:26">
      <c r="A392" s="61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</row>
    <row r="393" ht="15.75" customHeight="1" spans="1:26">
      <c r="A393" s="61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</row>
    <row r="394" ht="15.75" customHeight="1" spans="1:26">
      <c r="A394" s="61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</row>
    <row r="395" ht="15.75" customHeight="1" spans="1:26">
      <c r="A395" s="61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</row>
    <row r="396" ht="15.75" customHeight="1" spans="1:26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</row>
    <row r="397" ht="15.75" customHeight="1" spans="1:26">
      <c r="A397" s="61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</row>
    <row r="398" ht="15.75" customHeight="1" spans="1:26">
      <c r="A398" s="61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</row>
    <row r="399" ht="15.75" customHeight="1" spans="1:26">
      <c r="A399" s="61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</row>
    <row r="400" ht="15.75" customHeight="1" spans="1:26">
      <c r="A400" s="61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</row>
    <row r="401" ht="15.75" customHeight="1" spans="1:26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</row>
    <row r="402" ht="15.75" customHeight="1" spans="1:26">
      <c r="A402" s="61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</row>
    <row r="403" ht="15.75" customHeight="1" spans="1:26">
      <c r="A403" s="61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</row>
    <row r="404" ht="15.75" customHeight="1" spans="1:26">
      <c r="A404" s="61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</row>
    <row r="405" ht="15.75" customHeight="1" spans="1:26">
      <c r="A405" s="61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</row>
    <row r="406" ht="15.75" customHeight="1" spans="1:26">
      <c r="A406" s="61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</row>
    <row r="407" ht="15.75" customHeight="1" spans="1:26">
      <c r="A407" s="61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</row>
    <row r="408" ht="15.75" customHeight="1" spans="1:26">
      <c r="A408" s="61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</row>
    <row r="409" ht="15.75" customHeight="1" spans="1:26">
      <c r="A409" s="61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</row>
    <row r="410" ht="15.75" customHeight="1" spans="1:26">
      <c r="A410" s="61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</row>
    <row r="411" ht="15.75" customHeight="1" spans="1:26">
      <c r="A411" s="61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</row>
    <row r="412" ht="15.75" customHeight="1" spans="1:26">
      <c r="A412" s="61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</row>
    <row r="413" ht="15.75" customHeight="1" spans="1:26">
      <c r="A413" s="61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</row>
    <row r="414" ht="15.75" customHeight="1" spans="1:26">
      <c r="A414" s="61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</row>
    <row r="415" ht="15.75" customHeight="1" spans="1:26">
      <c r="A415" s="61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</row>
    <row r="416" ht="15.75" customHeight="1" spans="1:26">
      <c r="A416" s="61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</row>
    <row r="417" ht="15.75" customHeight="1" spans="1:26">
      <c r="A417" s="61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</row>
    <row r="418" ht="15.75" customHeight="1" spans="1:26">
      <c r="A418" s="61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</row>
    <row r="419" ht="15.75" customHeight="1" spans="1:26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</row>
    <row r="420" ht="15.75" customHeight="1" spans="1:26">
      <c r="A420" s="61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</row>
    <row r="421" ht="15.75" customHeight="1" spans="1:26">
      <c r="A421" s="61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</row>
    <row r="422" ht="15.75" customHeight="1" spans="1:26">
      <c r="A422" s="61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</row>
    <row r="423" ht="15.75" customHeight="1" spans="1:26">
      <c r="A423" s="61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</row>
    <row r="424" ht="15.75" customHeight="1" spans="1:26">
      <c r="A424" s="61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</row>
    <row r="425" ht="15.75" customHeight="1" spans="1:26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</row>
    <row r="426" ht="15.75" customHeight="1" spans="1:26">
      <c r="A426" s="61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</row>
    <row r="427" ht="15.75" customHeight="1" spans="1:26">
      <c r="A427" s="61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</row>
    <row r="428" ht="15.75" customHeight="1" spans="1:26">
      <c r="A428" s="61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</row>
    <row r="429" ht="15.75" customHeight="1" spans="1:26">
      <c r="A429" s="61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</row>
    <row r="430" ht="15.75" customHeight="1" spans="1:26">
      <c r="A430" s="61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</row>
    <row r="431" ht="15.75" customHeight="1" spans="1:26">
      <c r="A431" s="61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</row>
    <row r="432" ht="15.75" customHeight="1" spans="1:26">
      <c r="A432" s="61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</row>
    <row r="433" ht="15.75" customHeight="1" spans="1:26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</row>
    <row r="434" ht="15.75" customHeight="1" spans="1:26">
      <c r="A434" s="61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</row>
    <row r="435" ht="15.75" customHeight="1" spans="1:26">
      <c r="A435" s="61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</row>
    <row r="436" ht="15.75" customHeight="1" spans="1:26">
      <c r="A436" s="61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</row>
    <row r="437" ht="15.75" customHeight="1" spans="1:26">
      <c r="A437" s="61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</row>
    <row r="438" ht="15.75" customHeight="1" spans="1:26">
      <c r="A438" s="61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</row>
    <row r="439" ht="15.75" customHeight="1" spans="1:26">
      <c r="A439" s="61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</row>
    <row r="440" ht="15.75" customHeight="1" spans="1:26">
      <c r="A440" s="61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</row>
    <row r="441" ht="15.75" customHeight="1" spans="1:26">
      <c r="A441" s="61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</row>
    <row r="442" ht="15.75" customHeight="1" spans="1:26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</row>
    <row r="443" ht="15.75" customHeight="1" spans="1:26">
      <c r="A443" s="61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</row>
    <row r="444" ht="15.75" customHeight="1" spans="1:26">
      <c r="A444" s="61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</row>
    <row r="445" ht="15.75" customHeight="1" spans="1:26">
      <c r="A445" s="61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</row>
    <row r="446" ht="15.75" customHeight="1" spans="1:26">
      <c r="A446" s="61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</row>
    <row r="447" ht="15.75" customHeight="1" spans="1:26">
      <c r="A447" s="61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</row>
    <row r="448" ht="15.75" customHeight="1" spans="1:26">
      <c r="A448" s="61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</row>
    <row r="449" ht="15.75" customHeight="1" spans="1:26">
      <c r="A449" s="61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</row>
    <row r="450" ht="15.75" customHeight="1" spans="1:26">
      <c r="A450" s="61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</row>
    <row r="451" ht="15.75" customHeight="1" spans="1:26">
      <c r="A451" s="61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</row>
    <row r="452" ht="15.75" customHeight="1" spans="1:26">
      <c r="A452" s="61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</row>
    <row r="453" ht="15.75" customHeight="1" spans="1:26">
      <c r="A453" s="61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</row>
    <row r="454" ht="15.75" customHeight="1" spans="1:26">
      <c r="A454" s="61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</row>
    <row r="455" ht="15.75" customHeight="1" spans="1:26">
      <c r="A455" s="61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</row>
    <row r="456" ht="15.75" customHeight="1" spans="1:26">
      <c r="A456" s="61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</row>
    <row r="457" ht="15.75" customHeight="1" spans="1:26">
      <c r="A457" s="61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</row>
    <row r="458" ht="15.75" customHeight="1" spans="1:26">
      <c r="A458" s="61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</row>
    <row r="459" ht="15.75" customHeight="1" spans="1:26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</row>
    <row r="460" ht="15.75" customHeight="1" spans="1:26">
      <c r="A460" s="61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</row>
    <row r="461" ht="15.75" customHeight="1" spans="1:26">
      <c r="A461" s="61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</row>
    <row r="462" ht="15.75" customHeight="1" spans="1:26">
      <c r="A462" s="61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</row>
    <row r="463" ht="15.75" customHeight="1" spans="1:26">
      <c r="A463" s="61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</row>
    <row r="464" ht="15.75" customHeight="1" spans="1:26">
      <c r="A464" s="61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</row>
    <row r="465" ht="15.75" customHeight="1" spans="1:26">
      <c r="A465" s="61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</row>
    <row r="466" ht="15.75" customHeight="1" spans="1:26">
      <c r="A466" s="61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</row>
    <row r="467" ht="15.75" customHeight="1" spans="1:26">
      <c r="A467" s="61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</row>
    <row r="468" ht="15.75" customHeight="1" spans="1:26">
      <c r="A468" s="61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</row>
    <row r="469" ht="15.75" customHeight="1" spans="1:26">
      <c r="A469" s="61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</row>
    <row r="470" ht="15.75" customHeight="1" spans="1:26">
      <c r="A470" s="61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</row>
    <row r="471" ht="15.75" customHeight="1" spans="1:26">
      <c r="A471" s="61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</row>
    <row r="472" ht="15.75" customHeight="1" spans="1:26">
      <c r="A472" s="61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</row>
    <row r="473" ht="15.75" customHeight="1" spans="1:26">
      <c r="A473" s="61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</row>
    <row r="474" ht="15.75" customHeight="1" spans="1:26">
      <c r="A474" s="61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</row>
    <row r="475" ht="15.75" customHeight="1" spans="1:26">
      <c r="A475" s="61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</row>
    <row r="476" ht="15.75" customHeight="1" spans="1:26">
      <c r="A476" s="61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</row>
    <row r="477" ht="15.75" customHeight="1" spans="1:26">
      <c r="A477" s="61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</row>
    <row r="478" ht="15.75" customHeight="1" spans="1:26">
      <c r="A478" s="61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</row>
    <row r="479" ht="15.75" customHeight="1" spans="1:26">
      <c r="A479" s="61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</row>
    <row r="480" ht="15.75" customHeight="1" spans="1:26">
      <c r="A480" s="61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</row>
    <row r="481" ht="15.75" customHeight="1" spans="1:26">
      <c r="A481" s="61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</row>
    <row r="482" ht="15.75" customHeight="1" spans="1:26">
      <c r="A482" s="61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</row>
    <row r="483" ht="15.75" customHeight="1" spans="1:26">
      <c r="A483" s="61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</row>
    <row r="484" ht="15.75" customHeight="1" spans="1:26">
      <c r="A484" s="61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</row>
    <row r="485" ht="15.75" customHeight="1" spans="1:26">
      <c r="A485" s="61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</row>
    <row r="486" ht="15.75" customHeight="1" spans="1:26">
      <c r="A486" s="61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</row>
    <row r="487" ht="15.75" customHeight="1" spans="1:26">
      <c r="A487" s="61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</row>
    <row r="488" ht="15.75" customHeight="1" spans="1:26">
      <c r="A488" s="61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</row>
    <row r="489" ht="15.75" customHeight="1" spans="1:26">
      <c r="A489" s="61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</row>
    <row r="490" ht="15.75" customHeight="1" spans="1:26">
      <c r="A490" s="61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</row>
    <row r="491" ht="15.75" customHeight="1" spans="1:26">
      <c r="A491" s="61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</row>
    <row r="492" ht="15.75" customHeight="1" spans="1:26">
      <c r="A492" s="61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</row>
    <row r="493" ht="15.75" customHeight="1" spans="1:26">
      <c r="A493" s="61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</row>
    <row r="494" ht="15.75" customHeight="1" spans="1:26">
      <c r="A494" s="61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</row>
    <row r="495" ht="15.75" customHeight="1" spans="1:26">
      <c r="A495" s="61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</row>
    <row r="496" ht="15.75" customHeight="1" spans="1:26">
      <c r="A496" s="61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</row>
    <row r="497" ht="15.75" customHeight="1" spans="1:26">
      <c r="A497" s="61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</row>
    <row r="498" ht="15.75" customHeight="1" spans="1:26">
      <c r="A498" s="61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</row>
    <row r="499" ht="15.75" customHeight="1" spans="1:26">
      <c r="A499" s="61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</row>
    <row r="500" ht="15.75" customHeight="1" spans="1:26">
      <c r="A500" s="61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</row>
    <row r="501" ht="15.75" customHeight="1" spans="1:26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</row>
    <row r="502" ht="15.75" customHeight="1" spans="1:26">
      <c r="A502" s="61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</row>
    <row r="503" ht="15.75" customHeight="1" spans="1:26">
      <c r="A503" s="61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</row>
    <row r="504" ht="15.75" customHeight="1" spans="1:26">
      <c r="A504" s="61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</row>
    <row r="505" ht="15.75" customHeight="1" spans="1:26">
      <c r="A505" s="61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</row>
    <row r="506" ht="15.75" customHeight="1" spans="1:26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</row>
    <row r="507" ht="15.75" customHeight="1" spans="1:26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</row>
    <row r="508" ht="15.75" customHeight="1" spans="1:26">
      <c r="A508" s="61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</row>
    <row r="509" ht="15.75" customHeight="1" spans="1:26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</row>
    <row r="510" ht="15.75" customHeight="1" spans="1:26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</row>
    <row r="511" ht="15.75" customHeight="1" spans="1:26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</row>
    <row r="512" ht="15.75" customHeight="1" spans="1:26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</row>
    <row r="513" ht="15.75" customHeight="1" spans="1:26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</row>
    <row r="514" ht="15.75" customHeight="1" spans="1:26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</row>
    <row r="515" ht="15.75" customHeight="1" spans="1:26">
      <c r="A515" s="61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</row>
    <row r="516" ht="15.75" customHeight="1" spans="1:26">
      <c r="A516" s="61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</row>
    <row r="517" ht="15.75" customHeight="1" spans="1:26">
      <c r="A517" s="61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</row>
    <row r="518" ht="15.75" customHeight="1" spans="1:26">
      <c r="A518" s="61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</row>
    <row r="519" ht="15.75" customHeight="1" spans="1:26">
      <c r="A519" s="61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</row>
    <row r="520" ht="15.75" customHeight="1" spans="1:26">
      <c r="A520" s="61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</row>
    <row r="521" ht="15.75" customHeight="1" spans="1:26">
      <c r="A521" s="61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</row>
    <row r="522" ht="15.75" customHeight="1" spans="1:26">
      <c r="A522" s="61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</row>
    <row r="523" ht="15.75" customHeight="1" spans="1:26">
      <c r="A523" s="61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</row>
    <row r="524" ht="15.75" customHeight="1" spans="1:26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</row>
    <row r="525" ht="15.75" customHeight="1" spans="1:26">
      <c r="A525" s="61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</row>
    <row r="526" ht="15.75" customHeight="1" spans="1:26">
      <c r="A526" s="61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</row>
    <row r="527" ht="15.75" customHeight="1" spans="1:26">
      <c r="A527" s="61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</row>
    <row r="528" ht="15.75" customHeight="1" spans="1:26">
      <c r="A528" s="61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</row>
    <row r="529" ht="15.75" customHeight="1" spans="1:26">
      <c r="A529" s="61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</row>
    <row r="530" ht="15.75" customHeight="1" spans="1:26">
      <c r="A530" s="61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</row>
    <row r="531" ht="15.75" customHeight="1" spans="1:26">
      <c r="A531" s="61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</row>
    <row r="532" ht="15.75" customHeight="1" spans="1:26">
      <c r="A532" s="61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</row>
    <row r="533" ht="15.75" customHeight="1" spans="1:26">
      <c r="A533" s="61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</row>
    <row r="534" ht="15.75" customHeight="1" spans="1:26">
      <c r="A534" s="61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</row>
    <row r="535" ht="15.75" customHeight="1" spans="1:26">
      <c r="A535" s="61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</row>
    <row r="536" ht="15.75" customHeight="1" spans="1:26">
      <c r="A536" s="61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</row>
    <row r="537" ht="15.75" customHeight="1" spans="1:26">
      <c r="A537" s="61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</row>
    <row r="538" ht="15.75" customHeight="1" spans="1:26">
      <c r="A538" s="61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</row>
    <row r="539" ht="15.75" customHeight="1" spans="1:26">
      <c r="A539" s="61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</row>
    <row r="540" ht="15.75" customHeight="1" spans="1:26">
      <c r="A540" s="61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</row>
    <row r="541" ht="15.75" customHeight="1" spans="1:26">
      <c r="A541" s="61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</row>
    <row r="542" ht="15.75" customHeight="1" spans="1:26">
      <c r="A542" s="61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</row>
    <row r="543" ht="15.75" customHeight="1" spans="1:26">
      <c r="A543" s="61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</row>
    <row r="544" ht="15.75" customHeight="1" spans="1:26">
      <c r="A544" s="61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</row>
    <row r="545" ht="15.75" customHeight="1" spans="1:26">
      <c r="A545" s="61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</row>
    <row r="546" ht="15.75" customHeight="1" spans="1:26">
      <c r="A546" s="61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</row>
    <row r="547" ht="15.75" customHeight="1" spans="1:26">
      <c r="A547" s="61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</row>
    <row r="548" ht="15.75" customHeight="1" spans="1:26">
      <c r="A548" s="61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</row>
    <row r="549" ht="15.75" customHeight="1" spans="1:26">
      <c r="A549" s="61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</row>
    <row r="550" ht="15.75" customHeight="1" spans="1:26">
      <c r="A550" s="61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</row>
    <row r="551" ht="15.75" customHeight="1" spans="1:26">
      <c r="A551" s="61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</row>
    <row r="552" ht="15.75" customHeight="1" spans="1:26">
      <c r="A552" s="61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</row>
    <row r="553" ht="15.75" customHeight="1" spans="1:26">
      <c r="A553" s="61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</row>
    <row r="554" ht="15.75" customHeight="1" spans="1:26">
      <c r="A554" s="61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</row>
    <row r="555" ht="15.75" customHeight="1" spans="1:26">
      <c r="A555" s="61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</row>
    <row r="556" ht="15.75" customHeight="1" spans="1:26">
      <c r="A556" s="61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</row>
    <row r="557" ht="15.75" customHeight="1" spans="1:26">
      <c r="A557" s="61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</row>
    <row r="558" ht="15.75" customHeight="1" spans="1:26">
      <c r="A558" s="61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  <c r="Z558" s="61"/>
    </row>
    <row r="559" ht="15.75" customHeight="1" spans="1:26">
      <c r="A559" s="61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</row>
    <row r="560" ht="15.75" customHeight="1" spans="1:26">
      <c r="A560" s="61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</row>
    <row r="561" ht="15.75" customHeight="1" spans="1:26">
      <c r="A561" s="61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</row>
    <row r="562" ht="15.75" customHeight="1" spans="1:26">
      <c r="A562" s="61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</row>
    <row r="563" ht="15.75" customHeight="1" spans="1:26">
      <c r="A563" s="61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  <c r="Z563" s="61"/>
    </row>
    <row r="564" ht="15.75" customHeight="1" spans="1:26">
      <c r="A564" s="61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</row>
    <row r="565" ht="15.75" customHeight="1" spans="1:26">
      <c r="A565" s="61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</row>
    <row r="566" ht="15.75" customHeight="1" spans="1:26">
      <c r="A566" s="61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</row>
    <row r="567" ht="15.75" customHeight="1" spans="1:26">
      <c r="A567" s="61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</row>
    <row r="568" ht="15.75" customHeight="1" spans="1:26">
      <c r="A568" s="61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  <c r="Z568" s="61"/>
    </row>
    <row r="569" ht="15.75" customHeight="1" spans="1:26">
      <c r="A569" s="61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</row>
    <row r="570" ht="15.75" customHeight="1" spans="1:26">
      <c r="A570" s="61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</row>
    <row r="571" ht="15.75" customHeight="1" spans="1:26">
      <c r="A571" s="61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</row>
    <row r="572" ht="15.75" customHeight="1" spans="1:26">
      <c r="A572" s="61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</row>
    <row r="573" ht="15.75" customHeight="1" spans="1:26">
      <c r="A573" s="61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</row>
    <row r="574" ht="15.75" customHeight="1" spans="1:26">
      <c r="A574" s="61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</row>
    <row r="575" ht="15.75" customHeight="1" spans="1:26">
      <c r="A575" s="61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</row>
    <row r="576" ht="15.75" customHeight="1" spans="1:26">
      <c r="A576" s="61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</row>
    <row r="577" ht="15.75" customHeight="1" spans="1:26">
      <c r="A577" s="61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</row>
    <row r="578" ht="15.75" customHeight="1" spans="1:26">
      <c r="A578" s="61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</row>
    <row r="579" ht="15.75" customHeight="1" spans="1:26">
      <c r="A579" s="61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</row>
    <row r="580" ht="15.75" customHeight="1" spans="1:26">
      <c r="A580" s="61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  <c r="Z580" s="61"/>
    </row>
    <row r="581" ht="15.75" customHeight="1" spans="1:26">
      <c r="A581" s="61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</row>
    <row r="582" ht="15.75" customHeight="1" spans="1:26">
      <c r="A582" s="61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</row>
    <row r="583" ht="15.75" customHeight="1" spans="1:26">
      <c r="A583" s="61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</row>
    <row r="584" ht="15.75" customHeight="1" spans="1:26">
      <c r="A584" s="61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</row>
    <row r="585" ht="15.75" customHeight="1" spans="1:26">
      <c r="A585" s="61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  <c r="Z585" s="61"/>
    </row>
    <row r="586" ht="15.75" customHeight="1" spans="1:26">
      <c r="A586" s="61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</row>
    <row r="587" ht="15.75" customHeight="1" spans="1:26">
      <c r="A587" s="61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</row>
    <row r="588" ht="15.75" customHeight="1" spans="1:26">
      <c r="A588" s="61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</row>
    <row r="589" ht="15.75" customHeight="1" spans="1:26">
      <c r="A589" s="61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</row>
    <row r="590" ht="15.75" customHeight="1" spans="1:26">
      <c r="A590" s="61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</row>
    <row r="591" ht="15.75" customHeight="1" spans="1:26">
      <c r="A591" s="61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</row>
    <row r="592" ht="15.75" customHeight="1" spans="1:26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</row>
    <row r="593" ht="15.75" customHeight="1" spans="1:26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</row>
    <row r="594" ht="15.75" customHeight="1" spans="1:26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</row>
    <row r="595" ht="15.75" customHeight="1" spans="1:26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  <c r="Z595" s="61"/>
    </row>
    <row r="596" ht="15.75" customHeight="1" spans="1:26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</row>
    <row r="597" ht="15.75" customHeight="1" spans="1:26">
      <c r="A597" s="61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</row>
    <row r="598" ht="15.75" customHeight="1" spans="1:26">
      <c r="A598" s="61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</row>
    <row r="599" ht="15.75" customHeight="1" spans="1:26">
      <c r="A599" s="61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</row>
    <row r="600" ht="15.75" customHeight="1" spans="1:26">
      <c r="A600" s="61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  <c r="Z600" s="61"/>
    </row>
    <row r="601" ht="15.75" customHeight="1" spans="1:26">
      <c r="A601" s="61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</row>
    <row r="602" ht="15.75" customHeight="1" spans="1:26">
      <c r="A602" s="61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</row>
    <row r="603" ht="15.75" customHeight="1" spans="1:26">
      <c r="A603" s="61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</row>
    <row r="604" ht="15.75" customHeight="1" spans="1:26">
      <c r="A604" s="61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</row>
    <row r="605" ht="15.75" customHeight="1" spans="1:26">
      <c r="A605" s="61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  <c r="Z605" s="61"/>
    </row>
    <row r="606" ht="15.75" customHeight="1" spans="1:26">
      <c r="A606" s="61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</row>
    <row r="607" ht="15.75" customHeight="1" spans="1:26">
      <c r="A607" s="61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</row>
    <row r="608" ht="15.75" customHeight="1" spans="1:26">
      <c r="A608" s="61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</row>
    <row r="609" ht="15.75" customHeight="1" spans="1:26">
      <c r="A609" s="61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</row>
    <row r="610" ht="15.75" customHeight="1" spans="1:26">
      <c r="A610" s="61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  <c r="Z610" s="61"/>
    </row>
    <row r="611" ht="15.75" customHeight="1" spans="1:26">
      <c r="A611" s="61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</row>
    <row r="612" ht="15.75" customHeight="1" spans="1:26">
      <c r="A612" s="61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</row>
    <row r="613" ht="15.75" customHeight="1" spans="1:26">
      <c r="A613" s="61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</row>
    <row r="614" ht="15.75" customHeight="1" spans="1:26">
      <c r="A614" s="61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</row>
    <row r="615" ht="15.75" customHeight="1" spans="1:26">
      <c r="A615" s="61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  <c r="Z615" s="61"/>
    </row>
    <row r="616" ht="15.75" customHeight="1" spans="1:26">
      <c r="A616" s="61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  <c r="Z616" s="61"/>
    </row>
    <row r="617" ht="15.75" customHeight="1" spans="1:26">
      <c r="A617" s="61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</row>
    <row r="618" ht="15.75" customHeight="1" spans="1:26">
      <c r="A618" s="61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</row>
    <row r="619" ht="15.75" customHeight="1" spans="1:26">
      <c r="A619" s="61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</row>
    <row r="620" ht="15.75" customHeight="1" spans="1:26">
      <c r="A620" s="61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</row>
    <row r="621" ht="15.75" customHeight="1" spans="1:26">
      <c r="A621" s="61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</row>
    <row r="622" ht="15.75" customHeight="1" spans="1:26">
      <c r="A622" s="61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</row>
    <row r="623" ht="15.75" customHeight="1" spans="1:26">
      <c r="A623" s="61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</row>
    <row r="624" ht="15.75" customHeight="1" spans="1:26">
      <c r="A624" s="61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</row>
    <row r="625" ht="15.75" customHeight="1" spans="1:26">
      <c r="A625" s="61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</row>
    <row r="626" ht="15.75" customHeight="1" spans="1:26">
      <c r="A626" s="61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</row>
    <row r="627" ht="15.75" customHeight="1" spans="1:26">
      <c r="A627" s="61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</row>
    <row r="628" ht="15.75" customHeight="1" spans="1:26">
      <c r="A628" s="61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</row>
    <row r="629" ht="15.75" customHeight="1" spans="1:26">
      <c r="A629" s="61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</row>
    <row r="630" ht="15.75" customHeight="1" spans="1:26">
      <c r="A630" s="61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</row>
    <row r="631" ht="15.75" customHeight="1" spans="1:26">
      <c r="A631" s="61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</row>
    <row r="632" ht="15.75" customHeight="1" spans="1:26">
      <c r="A632" s="61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</row>
    <row r="633" ht="15.75" customHeight="1" spans="1:26">
      <c r="A633" s="61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</row>
    <row r="634" ht="15.75" customHeight="1" spans="1:26">
      <c r="A634" s="61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</row>
    <row r="635" ht="15.75" customHeight="1" spans="1:26">
      <c r="A635" s="61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</row>
    <row r="636" ht="15.75" customHeight="1" spans="1:26">
      <c r="A636" s="61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</row>
    <row r="637" ht="15.75" customHeight="1" spans="1:26">
      <c r="A637" s="61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</row>
    <row r="638" ht="15.75" customHeight="1" spans="1:26">
      <c r="A638" s="61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</row>
    <row r="639" ht="15.75" customHeight="1" spans="1:26">
      <c r="A639" s="61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</row>
    <row r="640" ht="15.75" customHeight="1" spans="1:26">
      <c r="A640" s="61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</row>
    <row r="641" ht="15.75" customHeight="1" spans="1:26">
      <c r="A641" s="61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</row>
    <row r="642" ht="15.75" customHeight="1" spans="1:26">
      <c r="A642" s="61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</row>
    <row r="643" ht="15.75" customHeight="1" spans="1:26">
      <c r="A643" s="61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</row>
    <row r="644" ht="15.75" customHeight="1" spans="1:26">
      <c r="A644" s="61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</row>
    <row r="645" ht="15.75" customHeight="1" spans="1:26">
      <c r="A645" s="61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</row>
    <row r="646" ht="15.75" customHeight="1" spans="1:26">
      <c r="A646" s="61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</row>
    <row r="647" ht="15.75" customHeight="1" spans="1:26">
      <c r="A647" s="61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</row>
    <row r="648" ht="15.75" customHeight="1" spans="1:26">
      <c r="A648" s="61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</row>
    <row r="649" ht="15.75" customHeight="1" spans="1:26">
      <c r="A649" s="61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</row>
    <row r="650" ht="15.75" customHeight="1" spans="1:26">
      <c r="A650" s="61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</row>
    <row r="651" ht="15.75" customHeight="1" spans="1:26">
      <c r="A651" s="61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</row>
    <row r="652" ht="15.75" customHeight="1" spans="1:26">
      <c r="A652" s="61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</row>
    <row r="653" ht="15.75" customHeight="1" spans="1:26">
      <c r="A653" s="61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</row>
    <row r="654" ht="15.75" customHeight="1" spans="1:26">
      <c r="A654" s="61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</row>
    <row r="655" ht="15.75" customHeight="1" spans="1:26">
      <c r="A655" s="61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</row>
    <row r="656" ht="15.75" customHeight="1" spans="1:26">
      <c r="A656" s="61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</row>
    <row r="657" ht="15.75" customHeight="1" spans="1:26">
      <c r="A657" s="61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</row>
    <row r="658" ht="15.75" customHeight="1" spans="1:26">
      <c r="A658" s="61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</row>
    <row r="659" ht="15.75" customHeight="1" spans="1:26">
      <c r="A659" s="61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</row>
    <row r="660" ht="15.75" customHeight="1" spans="1:26">
      <c r="A660" s="61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</row>
    <row r="661" ht="15.75" customHeight="1" spans="1:26">
      <c r="A661" s="61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</row>
    <row r="662" ht="15.75" customHeight="1" spans="1:26">
      <c r="A662" s="61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</row>
    <row r="663" ht="15.75" customHeight="1" spans="1:26">
      <c r="A663" s="61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</row>
    <row r="664" ht="15.75" customHeight="1" spans="1:26">
      <c r="A664" s="61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</row>
    <row r="665" ht="15.75" customHeight="1" spans="1:26">
      <c r="A665" s="61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</row>
    <row r="666" ht="15.75" customHeight="1" spans="1:26">
      <c r="A666" s="61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</row>
    <row r="667" ht="15.75" customHeight="1" spans="1:26">
      <c r="A667" s="61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</row>
    <row r="668" ht="15.75" customHeight="1" spans="1:26">
      <c r="A668" s="61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</row>
    <row r="669" ht="15.75" customHeight="1" spans="1:26">
      <c r="A669" s="61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</row>
    <row r="670" ht="15.75" customHeight="1" spans="1:26">
      <c r="A670" s="61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</row>
    <row r="671" ht="15.75" customHeight="1" spans="1:26">
      <c r="A671" s="61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</row>
    <row r="672" ht="15.75" customHeight="1" spans="1:26">
      <c r="A672" s="61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</row>
    <row r="673" ht="15.75" customHeight="1" spans="1:26">
      <c r="A673" s="61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</row>
    <row r="674" ht="15.75" customHeight="1" spans="1:26">
      <c r="A674" s="61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</row>
    <row r="675" ht="15.75" customHeight="1" spans="1:26">
      <c r="A675" s="61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</row>
    <row r="676" ht="15.75" customHeight="1" spans="1:26">
      <c r="A676" s="61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</row>
    <row r="677" ht="15.75" customHeight="1" spans="1:26">
      <c r="A677" s="61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</row>
    <row r="678" ht="15.75" customHeight="1" spans="1:26">
      <c r="A678" s="61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</row>
    <row r="679" ht="15.75" customHeight="1" spans="1:26">
      <c r="A679" s="61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</row>
    <row r="680" ht="15.75" customHeight="1" spans="1:26">
      <c r="A680" s="61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</row>
    <row r="681" ht="15.75" customHeight="1" spans="1:26">
      <c r="A681" s="61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</row>
    <row r="682" ht="15.75" customHeight="1" spans="1:26">
      <c r="A682" s="61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</row>
    <row r="683" ht="15.75" customHeight="1" spans="1:26">
      <c r="A683" s="61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</row>
    <row r="684" ht="15.75" customHeight="1" spans="1:26">
      <c r="A684" s="61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</row>
    <row r="685" ht="15.75" customHeight="1" spans="1:26">
      <c r="A685" s="61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</row>
    <row r="686" ht="15.75" customHeight="1" spans="1:26">
      <c r="A686" s="61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</row>
    <row r="687" ht="15.75" customHeight="1" spans="1:26">
      <c r="A687" s="61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</row>
    <row r="688" ht="15.75" customHeight="1" spans="1:26">
      <c r="A688" s="61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</row>
    <row r="689" ht="15.75" customHeight="1" spans="1:26">
      <c r="A689" s="61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</row>
    <row r="690" ht="15.75" customHeight="1" spans="1:26">
      <c r="A690" s="61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</row>
    <row r="691" ht="15.75" customHeight="1" spans="1:26">
      <c r="A691" s="61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</row>
    <row r="692" ht="15.75" customHeight="1" spans="1:26">
      <c r="A692" s="61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</row>
    <row r="693" ht="15.75" customHeight="1" spans="1:26">
      <c r="A693" s="61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</row>
    <row r="694" ht="15.75" customHeight="1" spans="1:26">
      <c r="A694" s="61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</row>
    <row r="695" ht="15.75" customHeight="1" spans="1:26">
      <c r="A695" s="61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</row>
    <row r="696" ht="15.75" customHeight="1" spans="1:26">
      <c r="A696" s="61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</row>
    <row r="697" ht="15.75" customHeight="1" spans="1:26">
      <c r="A697" s="61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</row>
    <row r="698" ht="15.75" customHeight="1" spans="1:26">
      <c r="A698" s="61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</row>
    <row r="699" ht="15.75" customHeight="1" spans="1:26">
      <c r="A699" s="61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</row>
    <row r="700" ht="15.75" customHeight="1" spans="1:26">
      <c r="A700" s="61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</row>
    <row r="701" ht="15.75" customHeight="1" spans="1:26">
      <c r="A701" s="61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</row>
    <row r="702" ht="15.75" customHeight="1" spans="1:26">
      <c r="A702" s="61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</row>
    <row r="703" ht="15.75" customHeight="1" spans="1:26">
      <c r="A703" s="61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</row>
    <row r="704" ht="15.75" customHeight="1" spans="1:26">
      <c r="A704" s="61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</row>
    <row r="705" ht="15.75" customHeight="1" spans="1:26">
      <c r="A705" s="61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</row>
    <row r="706" ht="15.75" customHeight="1" spans="1:26">
      <c r="A706" s="61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</row>
    <row r="707" ht="15.75" customHeight="1" spans="1:26">
      <c r="A707" s="61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</row>
    <row r="708" ht="15.75" customHeight="1" spans="1:26">
      <c r="A708" s="61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</row>
    <row r="709" ht="15.75" customHeight="1" spans="1:26">
      <c r="A709" s="61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  <c r="Z709" s="61"/>
    </row>
    <row r="710" ht="15.75" customHeight="1" spans="1:26">
      <c r="A710" s="61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</row>
    <row r="711" ht="15.75" customHeight="1" spans="1:26">
      <c r="A711" s="61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</row>
    <row r="712" ht="15.75" customHeight="1" spans="1:26">
      <c r="A712" s="61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</row>
    <row r="713" ht="15.75" customHeight="1" spans="1:26">
      <c r="A713" s="61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</row>
    <row r="714" ht="15.75" customHeight="1" spans="1:26">
      <c r="A714" s="61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</row>
    <row r="715" ht="15.75" customHeight="1" spans="1:26">
      <c r="A715" s="61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  <c r="Z715" s="61"/>
    </row>
    <row r="716" ht="15.75" customHeight="1" spans="1:26">
      <c r="A716" s="61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</row>
    <row r="717" ht="15.75" customHeight="1" spans="1:26">
      <c r="A717" s="61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</row>
    <row r="718" ht="15.75" customHeight="1" spans="1:26">
      <c r="A718" s="61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</row>
    <row r="719" ht="15.75" customHeight="1" spans="1:26">
      <c r="A719" s="61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</row>
    <row r="720" ht="15.75" customHeight="1" spans="1:26">
      <c r="A720" s="61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</row>
    <row r="721" ht="15.75" customHeight="1" spans="1:26">
      <c r="A721" s="61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</row>
    <row r="722" ht="15.75" customHeight="1" spans="1:26">
      <c r="A722" s="61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</row>
    <row r="723" ht="15.75" customHeight="1" spans="1:26">
      <c r="A723" s="61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</row>
    <row r="724" ht="15.75" customHeight="1" spans="1:26">
      <c r="A724" s="61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</row>
    <row r="725" ht="15.75" customHeight="1" spans="1:26">
      <c r="A725" s="61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</row>
    <row r="726" ht="15.75" customHeight="1" spans="1:26">
      <c r="A726" s="61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</row>
    <row r="727" ht="15.75" customHeight="1" spans="1:26">
      <c r="A727" s="61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</row>
    <row r="728" ht="15.75" customHeight="1" spans="1:26">
      <c r="A728" s="61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</row>
    <row r="729" ht="15.75" customHeight="1" spans="1:26">
      <c r="A729" s="61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</row>
    <row r="730" ht="15.75" customHeight="1" spans="1:26">
      <c r="A730" s="61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</row>
    <row r="731" ht="15.75" customHeight="1" spans="1:26">
      <c r="A731" s="61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</row>
    <row r="732" ht="15.75" customHeight="1" spans="1:26">
      <c r="A732" s="61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</row>
    <row r="733" ht="15.75" customHeight="1" spans="1:26">
      <c r="A733" s="61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</row>
    <row r="734" ht="15.75" customHeight="1" spans="1:26">
      <c r="A734" s="61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</row>
    <row r="735" ht="15.75" customHeight="1" spans="1:26">
      <c r="A735" s="61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</row>
    <row r="736" ht="15.75" customHeight="1" spans="1:26">
      <c r="A736" s="61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</row>
    <row r="737" ht="15.75" customHeight="1" spans="1:26">
      <c r="A737" s="61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</row>
    <row r="738" ht="15.75" customHeight="1" spans="1:26">
      <c r="A738" s="61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</row>
    <row r="739" ht="15.75" customHeight="1" spans="1:26">
      <c r="A739" s="61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</row>
    <row r="740" ht="15.75" customHeight="1" spans="1:26">
      <c r="A740" s="61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</row>
    <row r="741" ht="15.75" customHeight="1" spans="1:26">
      <c r="A741" s="61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</row>
    <row r="742" ht="15.75" customHeight="1" spans="1:26">
      <c r="A742" s="61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</row>
    <row r="743" ht="15.75" customHeight="1" spans="1:26">
      <c r="A743" s="61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</row>
    <row r="744" ht="15.75" customHeight="1" spans="1:26">
      <c r="A744" s="61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</row>
    <row r="745" ht="15.75" customHeight="1" spans="1:26">
      <c r="A745" s="61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</row>
    <row r="746" ht="15.75" customHeight="1" spans="1:26">
      <c r="A746" s="61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</row>
    <row r="747" ht="15.75" customHeight="1" spans="1:26">
      <c r="A747" s="61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</row>
    <row r="748" ht="15.75" customHeight="1" spans="1:26">
      <c r="A748" s="61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</row>
    <row r="749" ht="15.75" customHeight="1" spans="1:26">
      <c r="A749" s="61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</row>
    <row r="750" ht="15.75" customHeight="1" spans="1:26">
      <c r="A750" s="61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</row>
    <row r="751" ht="15.75" customHeight="1" spans="1:26">
      <c r="A751" s="61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</row>
    <row r="752" ht="15.75" customHeight="1" spans="1:26">
      <c r="A752" s="61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</row>
    <row r="753" ht="15.75" customHeight="1" spans="1:26">
      <c r="A753" s="61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</row>
    <row r="754" ht="15.75" customHeight="1" spans="1:26">
      <c r="A754" s="61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</row>
    <row r="755" ht="15.75" customHeight="1" spans="1:26">
      <c r="A755" s="61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</row>
    <row r="756" ht="15.75" customHeight="1" spans="1:26">
      <c r="A756" s="61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</row>
    <row r="757" ht="15.75" customHeight="1" spans="1:26">
      <c r="A757" s="61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</row>
    <row r="758" ht="15.75" customHeight="1" spans="1:26">
      <c r="A758" s="61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</row>
    <row r="759" ht="15.75" customHeight="1" spans="1:26">
      <c r="A759" s="61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</row>
    <row r="760" ht="15.75" customHeight="1" spans="1:26">
      <c r="A760" s="61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</row>
    <row r="761" ht="15.75" customHeight="1" spans="1:26">
      <c r="A761" s="61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</row>
    <row r="762" ht="15.75" customHeight="1" spans="1:26">
      <c r="A762" s="61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</row>
    <row r="763" ht="15.75" customHeight="1" spans="1:26">
      <c r="A763" s="61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</row>
    <row r="764" ht="15.75" customHeight="1" spans="1:26">
      <c r="A764" s="61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</row>
    <row r="765" ht="15.75" customHeight="1" spans="1:26">
      <c r="A765" s="61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</row>
    <row r="766" ht="15.75" customHeight="1" spans="1:26">
      <c r="A766" s="61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</row>
    <row r="767" ht="15.75" customHeight="1" spans="1:26">
      <c r="A767" s="61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</row>
    <row r="768" ht="15.75" customHeight="1" spans="1:26">
      <c r="A768" s="61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</row>
    <row r="769" ht="15.75" customHeight="1" spans="1:26">
      <c r="A769" s="61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</row>
    <row r="770" ht="15.75" customHeight="1" spans="1:26">
      <c r="A770" s="61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</row>
    <row r="771" ht="15.75" customHeight="1" spans="1:26">
      <c r="A771" s="61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</row>
    <row r="772" ht="15.75" customHeight="1" spans="1:26">
      <c r="A772" s="61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</row>
    <row r="773" ht="15.75" customHeight="1" spans="1:26">
      <c r="A773" s="61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</row>
    <row r="774" ht="15.75" customHeight="1" spans="1:26">
      <c r="A774" s="61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</row>
    <row r="775" ht="15.75" customHeight="1" spans="1:26">
      <c r="A775" s="61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</row>
    <row r="776" ht="15.75" customHeight="1" spans="1:26">
      <c r="A776" s="61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</row>
    <row r="777" ht="15.75" customHeight="1" spans="1:26">
      <c r="A777" s="61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</row>
    <row r="778" ht="15.75" customHeight="1" spans="1:26">
      <c r="A778" s="61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</row>
    <row r="779" ht="15.75" customHeight="1" spans="1:26">
      <c r="A779" s="61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</row>
    <row r="780" ht="15.75" customHeight="1" spans="1:26">
      <c r="A780" s="61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</row>
    <row r="781" ht="15.75" customHeight="1" spans="1:26">
      <c r="A781" s="61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</row>
    <row r="782" ht="15.75" customHeight="1" spans="1:26">
      <c r="A782" s="61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</row>
    <row r="783" ht="15.75" customHeight="1" spans="1:26">
      <c r="A783" s="61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</row>
    <row r="784" ht="15.75" customHeight="1" spans="1:26">
      <c r="A784" s="61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</row>
    <row r="785" ht="15.75" customHeight="1" spans="1:26">
      <c r="A785" s="61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  <c r="Z785" s="61"/>
    </row>
    <row r="786" ht="15.75" customHeight="1" spans="1:26">
      <c r="A786" s="61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</row>
    <row r="787" ht="15.75" customHeight="1" spans="1:26">
      <c r="A787" s="61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</row>
    <row r="788" ht="15.75" customHeight="1" spans="1:26">
      <c r="A788" s="61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</row>
    <row r="789" ht="15.75" customHeight="1" spans="1:26">
      <c r="A789" s="61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</row>
    <row r="790" ht="15.75" customHeight="1" spans="1:26">
      <c r="A790" s="61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</row>
    <row r="791" ht="15.75" customHeight="1" spans="1:26">
      <c r="A791" s="61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</row>
    <row r="792" ht="15.75" customHeight="1" spans="1:26">
      <c r="A792" s="61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</row>
    <row r="793" ht="15.75" customHeight="1" spans="1:26">
      <c r="A793" s="61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</row>
    <row r="794" ht="15.75" customHeight="1" spans="1:26">
      <c r="A794" s="61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</row>
    <row r="795" ht="15.75" customHeight="1" spans="1:26">
      <c r="A795" s="61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  <c r="Z795" s="61"/>
    </row>
    <row r="796" ht="15.75" customHeight="1" spans="1:26">
      <c r="A796" s="61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</row>
    <row r="797" ht="15.75" customHeight="1" spans="1:26">
      <c r="A797" s="61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</row>
    <row r="798" ht="15.75" customHeight="1" spans="1:26">
      <c r="A798" s="61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</row>
    <row r="799" ht="15.75" customHeight="1" spans="1:26">
      <c r="A799" s="61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</row>
    <row r="800" ht="15.75" customHeight="1" spans="1:26">
      <c r="A800" s="61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</row>
    <row r="801" ht="15.75" customHeight="1" spans="1:26">
      <c r="A801" s="61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</row>
    <row r="802" ht="15.75" customHeight="1" spans="1:26">
      <c r="A802" s="61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  <c r="Z802" s="61"/>
    </row>
    <row r="803" ht="15.75" customHeight="1" spans="1:26">
      <c r="A803" s="61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</row>
    <row r="804" ht="15.75" customHeight="1" spans="1:26">
      <c r="A804" s="61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</row>
    <row r="805" ht="15.75" customHeight="1" spans="1:26">
      <c r="A805" s="61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</row>
    <row r="806" ht="15.75" customHeight="1" spans="1:26">
      <c r="A806" s="61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  <c r="Z806" s="61"/>
    </row>
    <row r="807" ht="15.75" customHeight="1" spans="1:26">
      <c r="A807" s="61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  <c r="Z807" s="61"/>
    </row>
    <row r="808" ht="15.75" customHeight="1" spans="1:26">
      <c r="A808" s="61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  <c r="Z808" s="61"/>
    </row>
    <row r="809" ht="15.75" customHeight="1" spans="1:26">
      <c r="A809" s="61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</row>
    <row r="810" ht="15.75" customHeight="1" spans="1:26">
      <c r="A810" s="61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</row>
    <row r="811" ht="15.75" customHeight="1" spans="1:26">
      <c r="A811" s="61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  <c r="Z811" s="61"/>
    </row>
    <row r="812" ht="15.75" customHeight="1" spans="1:26">
      <c r="A812" s="61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</row>
    <row r="813" ht="15.75" customHeight="1" spans="1:26">
      <c r="A813" s="61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  <c r="Z813" s="61"/>
    </row>
    <row r="814" ht="15.75" customHeight="1" spans="1:26">
      <c r="A814" s="61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</row>
    <row r="815" ht="15.75" customHeight="1" spans="1:26">
      <c r="A815" s="61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  <c r="Z815" s="61"/>
    </row>
    <row r="816" ht="15.75" customHeight="1" spans="1:26">
      <c r="A816" s="61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61"/>
    </row>
    <row r="817" ht="15.75" customHeight="1" spans="1:26">
      <c r="A817" s="61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61"/>
    </row>
    <row r="818" ht="15.75" customHeight="1" spans="1:26">
      <c r="A818" s="61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</row>
    <row r="819" ht="15.75" customHeight="1" spans="1:26">
      <c r="A819" s="61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</row>
    <row r="820" ht="15.75" customHeight="1" spans="1:26">
      <c r="A820" s="61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61"/>
    </row>
    <row r="821" ht="15.75" customHeight="1" spans="1:26">
      <c r="A821" s="61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  <c r="Z821" s="61"/>
    </row>
    <row r="822" ht="15.75" customHeight="1" spans="1:26">
      <c r="A822" s="61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  <c r="Z822" s="61"/>
    </row>
    <row r="823" ht="15.75" customHeight="1" spans="1:26">
      <c r="A823" s="61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  <c r="Z823" s="61"/>
    </row>
    <row r="824" ht="15.75" customHeight="1" spans="1:26">
      <c r="A824" s="61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</row>
    <row r="825" ht="15.75" customHeight="1" spans="1:26">
      <c r="A825" s="61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  <c r="Z825" s="61"/>
    </row>
    <row r="826" ht="15.75" customHeight="1" spans="1:26">
      <c r="A826" s="61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  <c r="Z826" s="61"/>
    </row>
    <row r="827" ht="15.75" customHeight="1" spans="1:26">
      <c r="A827" s="61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  <c r="Z827" s="61"/>
    </row>
    <row r="828" ht="15.75" customHeight="1" spans="1:26">
      <c r="A828" s="61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  <c r="Z828" s="61"/>
    </row>
    <row r="829" ht="15.75" customHeight="1" spans="1:26">
      <c r="A829" s="61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  <c r="Z829" s="61"/>
    </row>
    <row r="830" ht="15.75" customHeight="1" spans="1:26">
      <c r="A830" s="61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  <c r="Z830" s="61"/>
    </row>
    <row r="831" ht="15.75" customHeight="1" spans="1:26">
      <c r="A831" s="61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  <c r="Z831" s="61"/>
    </row>
    <row r="832" ht="15.75" customHeight="1" spans="1:26">
      <c r="A832" s="61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  <c r="Z832" s="61"/>
    </row>
    <row r="833" ht="15.75" customHeight="1" spans="1:26">
      <c r="A833" s="61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  <c r="Z833" s="61"/>
    </row>
    <row r="834" ht="15.75" customHeight="1" spans="1:26">
      <c r="A834" s="61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  <c r="Z834" s="61"/>
    </row>
    <row r="835" ht="15.75" customHeight="1" spans="1:26">
      <c r="A835" s="61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  <c r="Z835" s="61"/>
    </row>
    <row r="836" ht="15.75" customHeight="1" spans="1:26">
      <c r="A836" s="61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  <c r="Z836" s="61"/>
    </row>
    <row r="837" ht="15.75" customHeight="1" spans="1:26">
      <c r="A837" s="61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  <c r="Z837" s="61"/>
    </row>
    <row r="838" ht="15.75" customHeight="1" spans="1:26">
      <c r="A838" s="61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  <c r="Z838" s="61"/>
    </row>
    <row r="839" ht="15.75" customHeight="1" spans="1:26">
      <c r="A839" s="61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  <c r="Z839" s="61"/>
    </row>
    <row r="840" ht="15.75" customHeight="1" spans="1:26">
      <c r="A840" s="61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  <c r="Z840" s="61"/>
    </row>
    <row r="841" ht="15.75" customHeight="1" spans="1:26">
      <c r="A841" s="61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  <c r="Z841" s="61"/>
    </row>
    <row r="842" ht="15.75" customHeight="1" spans="1:26">
      <c r="A842" s="61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  <c r="Z842" s="61"/>
    </row>
    <row r="843" ht="15.75" customHeight="1" spans="1:26">
      <c r="A843" s="61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  <c r="Z843" s="61"/>
    </row>
    <row r="844" ht="15.75" customHeight="1" spans="1:26">
      <c r="A844" s="61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  <c r="Z844" s="61"/>
    </row>
    <row r="845" ht="15.75" customHeight="1" spans="1:26">
      <c r="A845" s="61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  <c r="Z845" s="61"/>
    </row>
    <row r="846" ht="15.75" customHeight="1" spans="1:26">
      <c r="A846" s="61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  <c r="Z846" s="61"/>
    </row>
    <row r="847" ht="15.75" customHeight="1" spans="1:26">
      <c r="A847" s="61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  <c r="Z847" s="61"/>
    </row>
    <row r="848" ht="15.75" customHeight="1" spans="1:26">
      <c r="A848" s="61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  <c r="Z848" s="61"/>
    </row>
    <row r="849" ht="15.75" customHeight="1" spans="1:26">
      <c r="A849" s="61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  <c r="Z849" s="61"/>
    </row>
    <row r="850" ht="15.75" customHeight="1" spans="1:26">
      <c r="A850" s="61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  <c r="Z850" s="61"/>
    </row>
    <row r="851" ht="15.75" customHeight="1" spans="1:26">
      <c r="A851" s="61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  <c r="Z851" s="61"/>
    </row>
    <row r="852" ht="15.75" customHeight="1" spans="1:26">
      <c r="A852" s="61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  <c r="Z852" s="61"/>
    </row>
    <row r="853" ht="15.75" customHeight="1" spans="1:26">
      <c r="A853" s="61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  <c r="Z853" s="61"/>
    </row>
    <row r="854" ht="15.75" customHeight="1" spans="1:26">
      <c r="A854" s="61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  <c r="Z854" s="61"/>
    </row>
    <row r="855" ht="15.75" customHeight="1" spans="1:26">
      <c r="A855" s="61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  <c r="Z855" s="61"/>
    </row>
    <row r="856" ht="15.75" customHeight="1" spans="1:26">
      <c r="A856" s="61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  <c r="Z856" s="61"/>
    </row>
    <row r="857" ht="15.75" customHeight="1" spans="1:26">
      <c r="A857" s="61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  <c r="Z857" s="61"/>
    </row>
    <row r="858" ht="15.75" customHeight="1" spans="1:26">
      <c r="A858" s="61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  <c r="Z858" s="61"/>
    </row>
    <row r="859" ht="15.75" customHeight="1" spans="1:26">
      <c r="A859" s="61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  <c r="Z859" s="61"/>
    </row>
    <row r="860" ht="15.75" customHeight="1" spans="1:26">
      <c r="A860" s="61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  <c r="Z860" s="61"/>
    </row>
    <row r="861" ht="15.75" customHeight="1" spans="1:26">
      <c r="A861" s="61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  <c r="Z861" s="61"/>
    </row>
    <row r="862" ht="15.75" customHeight="1" spans="1:26">
      <c r="A862" s="61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  <c r="Z862" s="61"/>
    </row>
    <row r="863" ht="15.75" customHeight="1" spans="1:26">
      <c r="A863" s="61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</row>
    <row r="864" ht="15.75" customHeight="1" spans="1:26">
      <c r="A864" s="61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  <c r="Z864" s="61"/>
    </row>
    <row r="865" ht="15.75" customHeight="1" spans="1:26">
      <c r="A865" s="61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</row>
    <row r="866" ht="15.75" customHeight="1" spans="1:26">
      <c r="A866" s="61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  <c r="Z866" s="61"/>
    </row>
    <row r="867" ht="15.75" customHeight="1" spans="1:26">
      <c r="A867" s="61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  <c r="Z867" s="61"/>
    </row>
    <row r="868" ht="15.75" customHeight="1" spans="1:26">
      <c r="A868" s="61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  <c r="Z868" s="61"/>
    </row>
    <row r="869" ht="15.75" customHeight="1" spans="1:26">
      <c r="A869" s="61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  <c r="Z869" s="61"/>
    </row>
    <row r="870" ht="15.75" customHeight="1" spans="1:26">
      <c r="A870" s="61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  <c r="Z870" s="61"/>
    </row>
    <row r="871" ht="15.75" customHeight="1" spans="1:26">
      <c r="A871" s="61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  <c r="Z871" s="61"/>
    </row>
    <row r="872" ht="15.75" customHeight="1" spans="1:26">
      <c r="A872" s="61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  <c r="Z872" s="61"/>
    </row>
    <row r="873" ht="15.75" customHeight="1" spans="1:26">
      <c r="A873" s="61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  <c r="Z873" s="61"/>
    </row>
    <row r="874" ht="15.75" customHeight="1" spans="1:26">
      <c r="A874" s="61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  <c r="Z874" s="61"/>
    </row>
    <row r="875" ht="15.75" customHeight="1" spans="1:26">
      <c r="A875" s="61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  <c r="Z875" s="61"/>
    </row>
    <row r="876" ht="15.75" customHeight="1" spans="1:26">
      <c r="A876" s="61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  <c r="Z876" s="61"/>
    </row>
    <row r="877" ht="15.75" customHeight="1" spans="1:26">
      <c r="A877" s="61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  <c r="Z877" s="61"/>
    </row>
    <row r="878" ht="15.75" customHeight="1" spans="1:26">
      <c r="A878" s="61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  <c r="Z878" s="61"/>
    </row>
    <row r="879" ht="15.75" customHeight="1" spans="1:26">
      <c r="A879" s="61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  <c r="Z879" s="61"/>
    </row>
    <row r="880" ht="15.75" customHeight="1" spans="1:26">
      <c r="A880" s="61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  <c r="Z880" s="61"/>
    </row>
    <row r="881" ht="15.75" customHeight="1" spans="1:26">
      <c r="A881" s="61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  <c r="Z881" s="61"/>
    </row>
    <row r="882" ht="15.75" customHeight="1" spans="1:26">
      <c r="A882" s="61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  <c r="Z882" s="61"/>
    </row>
    <row r="883" ht="15.75" customHeight="1" spans="1:26">
      <c r="A883" s="61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  <c r="Z883" s="61"/>
    </row>
    <row r="884" ht="15.75" customHeight="1" spans="1:26">
      <c r="A884" s="61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  <c r="Z884" s="61"/>
    </row>
    <row r="885" ht="15.75" customHeight="1" spans="1:26">
      <c r="A885" s="61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  <c r="Z885" s="61"/>
    </row>
    <row r="886" ht="15.75" customHeight="1" spans="1:26">
      <c r="A886" s="61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  <c r="Z886" s="61"/>
    </row>
    <row r="887" ht="15.75" customHeight="1" spans="1:26">
      <c r="A887" s="61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  <c r="Z887" s="61"/>
    </row>
    <row r="888" ht="15.75" customHeight="1" spans="1:26">
      <c r="A888" s="61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  <c r="Z888" s="61"/>
    </row>
    <row r="889" ht="15.75" customHeight="1" spans="1:26">
      <c r="A889" s="61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  <c r="Z889" s="61"/>
    </row>
    <row r="890" ht="15.75" customHeight="1" spans="1:26">
      <c r="A890" s="61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  <c r="Z890" s="61"/>
    </row>
    <row r="891" ht="15.75" customHeight="1" spans="1:26">
      <c r="A891" s="61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  <c r="Z891" s="61"/>
    </row>
    <row r="892" ht="15.75" customHeight="1" spans="1:26">
      <c r="A892" s="61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  <c r="Z892" s="61"/>
    </row>
    <row r="893" ht="15.75" customHeight="1" spans="1:26">
      <c r="A893" s="61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  <c r="Z893" s="61"/>
    </row>
    <row r="894" ht="15.75" customHeight="1" spans="1:26">
      <c r="A894" s="61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  <c r="Z894" s="61"/>
    </row>
    <row r="895" ht="15.75" customHeight="1" spans="1:26">
      <c r="A895" s="61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  <c r="Z895" s="61"/>
    </row>
    <row r="896" ht="15.75" customHeight="1" spans="1:26">
      <c r="A896" s="61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  <c r="Z896" s="61"/>
    </row>
    <row r="897" ht="15.75" customHeight="1" spans="1:26">
      <c r="A897" s="61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  <c r="Z897" s="61"/>
    </row>
    <row r="898" ht="15.75" customHeight="1" spans="1:26">
      <c r="A898" s="61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  <c r="Z898" s="61"/>
    </row>
    <row r="899" ht="15.75" customHeight="1" spans="1:26">
      <c r="A899" s="61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  <c r="Z899" s="61"/>
    </row>
    <row r="900" ht="15.75" customHeight="1" spans="1:26">
      <c r="A900" s="61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  <c r="Z900" s="61"/>
    </row>
    <row r="901" ht="15.75" customHeight="1" spans="1:26">
      <c r="A901" s="61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  <c r="Z901" s="61"/>
    </row>
    <row r="902" ht="15.75" customHeight="1" spans="1:26">
      <c r="A902" s="61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  <c r="Z902" s="61"/>
    </row>
    <row r="903" ht="15.75" customHeight="1" spans="1:26">
      <c r="A903" s="61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  <c r="Z903" s="61"/>
    </row>
    <row r="904" ht="15.75" customHeight="1" spans="1:26">
      <c r="A904" s="61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  <c r="Z904" s="61"/>
    </row>
    <row r="905" ht="15.75" customHeight="1" spans="1:26">
      <c r="A905" s="61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  <c r="Z905" s="61"/>
    </row>
    <row r="906" ht="15.75" customHeight="1" spans="1:26">
      <c r="A906" s="61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  <c r="Z906" s="61"/>
    </row>
    <row r="907" ht="15.75" customHeight="1" spans="1:26">
      <c r="A907" s="61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  <c r="Z907" s="61"/>
    </row>
    <row r="908" ht="15.75" customHeight="1" spans="1:26">
      <c r="A908" s="61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  <c r="Z908" s="61"/>
    </row>
    <row r="909" ht="15.75" customHeight="1" spans="1:26">
      <c r="A909" s="61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  <c r="Z909" s="61"/>
    </row>
    <row r="910" ht="15.75" customHeight="1" spans="1:26">
      <c r="A910" s="61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  <c r="Z910" s="61"/>
    </row>
    <row r="911" ht="15.75" customHeight="1" spans="1:26">
      <c r="A911" s="61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  <c r="Z911" s="61"/>
    </row>
    <row r="912" ht="15.75" customHeight="1" spans="1:26">
      <c r="A912" s="61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  <c r="Z912" s="61"/>
    </row>
    <row r="913" ht="15.75" customHeight="1" spans="1:26">
      <c r="A913" s="61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  <c r="Z913" s="61"/>
    </row>
    <row r="914" ht="15.75" customHeight="1" spans="1:26">
      <c r="A914" s="61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  <c r="Z914" s="61"/>
    </row>
    <row r="915" ht="15.75" customHeight="1" spans="1:26">
      <c r="A915" s="61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  <c r="Z915" s="61"/>
    </row>
    <row r="916" ht="15.75" customHeight="1" spans="1:26">
      <c r="A916" s="61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  <c r="Z916" s="61"/>
    </row>
    <row r="917" ht="15.75" customHeight="1" spans="1:26">
      <c r="A917" s="61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  <c r="Z917" s="61"/>
    </row>
    <row r="918" ht="15.75" customHeight="1" spans="1:26">
      <c r="A918" s="61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  <c r="Z918" s="61"/>
    </row>
    <row r="919" ht="15.75" customHeight="1" spans="1:26">
      <c r="A919" s="61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  <c r="Z919" s="61"/>
    </row>
    <row r="920" ht="15.75" customHeight="1" spans="1:26">
      <c r="A920" s="61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  <c r="Z920" s="61"/>
    </row>
    <row r="921" ht="15.75" customHeight="1" spans="1:26">
      <c r="A921" s="61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  <c r="Z921" s="61"/>
    </row>
    <row r="922" ht="15.75" customHeight="1" spans="1:26">
      <c r="A922" s="61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  <c r="Z922" s="61"/>
    </row>
    <row r="923" ht="15.75" customHeight="1" spans="1:26">
      <c r="A923" s="61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  <c r="Z923" s="61"/>
    </row>
    <row r="924" ht="15.75" customHeight="1" spans="1:26">
      <c r="A924" s="61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  <c r="Z924" s="61"/>
    </row>
    <row r="925" ht="15.75" customHeight="1" spans="1:26">
      <c r="A925" s="61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  <c r="Z925" s="61"/>
    </row>
    <row r="926" ht="15.75" customHeight="1" spans="1:26">
      <c r="A926" s="61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  <c r="Z926" s="61"/>
    </row>
    <row r="927" ht="15.75" customHeight="1" spans="1:26">
      <c r="A927" s="61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  <c r="Z927" s="61"/>
    </row>
    <row r="928" ht="15.75" customHeight="1" spans="1:26">
      <c r="A928" s="61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  <c r="Z928" s="61"/>
    </row>
    <row r="929" ht="15.75" customHeight="1" spans="1:26">
      <c r="A929" s="61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  <c r="Z929" s="61"/>
    </row>
    <row r="930" ht="15.75" customHeight="1" spans="1:26">
      <c r="A930" s="61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  <c r="Z930" s="61"/>
    </row>
    <row r="931" ht="15.75" customHeight="1" spans="1:26">
      <c r="A931" s="61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  <c r="Z931" s="61"/>
    </row>
    <row r="932" ht="15.75" customHeight="1" spans="1:26">
      <c r="A932" s="61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  <c r="Z932" s="61"/>
    </row>
    <row r="933" ht="15.75" customHeight="1" spans="1:26">
      <c r="A933" s="61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  <c r="Z933" s="61"/>
    </row>
    <row r="934" ht="15.75" customHeight="1" spans="1:26">
      <c r="A934" s="61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  <c r="Z934" s="61"/>
    </row>
    <row r="935" ht="15.75" customHeight="1" spans="1:26">
      <c r="A935" s="61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  <c r="Z935" s="61"/>
    </row>
    <row r="936" ht="15.75" customHeight="1" spans="1:26">
      <c r="A936" s="61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  <c r="Z936" s="61"/>
    </row>
    <row r="937" ht="15.75" customHeight="1" spans="1:26">
      <c r="A937" s="61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  <c r="Z937" s="61"/>
    </row>
    <row r="938" ht="15.75" customHeight="1" spans="1:26">
      <c r="A938" s="61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  <c r="Z938" s="61"/>
    </row>
    <row r="939" ht="15.75" customHeight="1" spans="1:26">
      <c r="A939" s="61"/>
      <c r="B939" s="61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  <c r="Z939" s="61"/>
    </row>
    <row r="940" ht="15.75" customHeight="1" spans="1:26">
      <c r="A940" s="61"/>
      <c r="B940" s="61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  <c r="Z940" s="61"/>
    </row>
    <row r="941" ht="15.75" customHeight="1" spans="1:26">
      <c r="A941" s="61"/>
      <c r="B941" s="61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  <c r="Z941" s="61"/>
    </row>
    <row r="942" ht="15.75" customHeight="1" spans="1:26">
      <c r="A942" s="61"/>
      <c r="B942" s="61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  <c r="Z942" s="61"/>
    </row>
    <row r="943" ht="15.75" customHeight="1" spans="1:26">
      <c r="A943" s="61"/>
      <c r="B943" s="61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  <c r="Z943" s="61"/>
    </row>
    <row r="944" ht="15.75" customHeight="1" spans="1:26">
      <c r="A944" s="61"/>
      <c r="B944" s="61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  <c r="Z944" s="61"/>
    </row>
    <row r="945" ht="15.75" customHeight="1" spans="1:26">
      <c r="A945" s="61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  <c r="Z945" s="61"/>
    </row>
    <row r="946" ht="15.75" customHeight="1" spans="1:26">
      <c r="A946" s="61"/>
      <c r="B946" s="61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  <c r="Z946" s="61"/>
    </row>
    <row r="947" ht="15.75" customHeight="1" spans="1:26">
      <c r="A947" s="61"/>
      <c r="B947" s="61"/>
      <c r="C947" s="61"/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  <c r="Z947" s="61"/>
    </row>
    <row r="948" ht="15.75" customHeight="1" spans="1:26">
      <c r="A948" s="61"/>
      <c r="B948" s="61"/>
      <c r="C948" s="61"/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  <c r="Z948" s="61"/>
    </row>
    <row r="949" ht="15.75" customHeight="1" spans="1:26">
      <c r="A949" s="61"/>
      <c r="B949" s="61"/>
      <c r="C949" s="61"/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  <c r="Z949" s="61"/>
    </row>
    <row r="950" ht="15.75" customHeight="1" spans="1:26">
      <c r="A950" s="61"/>
      <c r="B950" s="61"/>
      <c r="C950" s="61"/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  <c r="Z950" s="61"/>
    </row>
    <row r="951" ht="15.75" customHeight="1" spans="1:26">
      <c r="A951" s="61"/>
      <c r="B951" s="61"/>
      <c r="C951" s="61"/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  <c r="Z951" s="61"/>
    </row>
    <row r="952" ht="15.75" customHeight="1" spans="1:26">
      <c r="A952" s="61"/>
      <c r="B952" s="61"/>
      <c r="C952" s="61"/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  <c r="Z952" s="61"/>
    </row>
    <row r="953" ht="15.75" customHeight="1" spans="1:26">
      <c r="A953" s="61"/>
      <c r="B953" s="61"/>
      <c r="C953" s="61"/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  <c r="Z953" s="61"/>
    </row>
    <row r="954" ht="15.75" customHeight="1" spans="1:26">
      <c r="A954" s="61"/>
      <c r="B954" s="61"/>
      <c r="C954" s="61"/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  <c r="Z954" s="61"/>
    </row>
    <row r="955" ht="15.75" customHeight="1" spans="1:26">
      <c r="A955" s="61"/>
      <c r="B955" s="61"/>
      <c r="C955" s="61"/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  <c r="Z955" s="61"/>
    </row>
    <row r="956" ht="15.75" customHeight="1" spans="1:26">
      <c r="A956" s="61"/>
      <c r="B956" s="61"/>
      <c r="C956" s="61"/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  <c r="Z956" s="61"/>
    </row>
    <row r="957" ht="15.75" customHeight="1" spans="1:26">
      <c r="A957" s="61"/>
      <c r="B957" s="61"/>
      <c r="C957" s="61"/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  <c r="Z957" s="61"/>
    </row>
    <row r="958" ht="15.75" customHeight="1" spans="1:26">
      <c r="A958" s="61"/>
      <c r="B958" s="61"/>
      <c r="C958" s="61"/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  <c r="Z958" s="61"/>
    </row>
    <row r="959" ht="15.75" customHeight="1" spans="1:26">
      <c r="A959" s="61"/>
      <c r="B959" s="61"/>
      <c r="C959" s="61"/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  <c r="Z959" s="61"/>
    </row>
    <row r="960" ht="15.75" customHeight="1" spans="1:26">
      <c r="A960" s="61"/>
      <c r="B960" s="61"/>
      <c r="C960" s="61"/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  <c r="Z960" s="61"/>
    </row>
    <row r="961" ht="15.75" customHeight="1" spans="1:26">
      <c r="A961" s="61"/>
      <c r="B961" s="61"/>
      <c r="C961" s="61"/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  <c r="Z961" s="61"/>
    </row>
    <row r="962" ht="15.75" customHeight="1" spans="1:26">
      <c r="A962" s="61"/>
      <c r="B962" s="61"/>
      <c r="C962" s="61"/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  <c r="Z962" s="61"/>
    </row>
    <row r="963" ht="15.75" customHeight="1" spans="1:26">
      <c r="A963" s="61"/>
      <c r="B963" s="61"/>
      <c r="C963" s="61"/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  <c r="Z963" s="61"/>
    </row>
    <row r="964" ht="15.75" customHeight="1" spans="1:26">
      <c r="A964" s="61"/>
      <c r="B964" s="61"/>
      <c r="C964" s="61"/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  <c r="Z964" s="61"/>
    </row>
    <row r="965" ht="15.75" customHeight="1" spans="1:26">
      <c r="A965" s="61"/>
      <c r="B965" s="61"/>
      <c r="C965" s="61"/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  <c r="Z965" s="61"/>
    </row>
    <row r="966" ht="15.75" customHeight="1" spans="1:26">
      <c r="A966" s="61"/>
      <c r="B966" s="61"/>
      <c r="C966" s="61"/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  <c r="Z966" s="61"/>
    </row>
    <row r="967" ht="15.75" customHeight="1" spans="1:26">
      <c r="A967" s="61"/>
      <c r="B967" s="61"/>
      <c r="C967" s="61"/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  <c r="Z967" s="61"/>
    </row>
    <row r="968" ht="15.75" customHeight="1" spans="1:26">
      <c r="A968" s="61"/>
      <c r="B968" s="61"/>
      <c r="C968" s="61"/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  <c r="Z968" s="61"/>
    </row>
    <row r="969" ht="15.75" customHeight="1" spans="1:26">
      <c r="A969" s="61"/>
      <c r="B969" s="61"/>
      <c r="C969" s="61"/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  <c r="Z969" s="61"/>
    </row>
    <row r="970" ht="15.75" customHeight="1" spans="1:26">
      <c r="A970" s="61"/>
      <c r="B970" s="61"/>
      <c r="C970" s="61"/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  <c r="Z970" s="61"/>
    </row>
    <row r="971" ht="15.75" customHeight="1" spans="1:26">
      <c r="A971" s="61"/>
      <c r="B971" s="61"/>
      <c r="C971" s="61"/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  <c r="Z971" s="61"/>
    </row>
    <row r="972" ht="15.75" customHeight="1" spans="1:26">
      <c r="A972" s="61"/>
      <c r="B972" s="61"/>
      <c r="C972" s="61"/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61"/>
      <c r="X972" s="61"/>
      <c r="Y972" s="61"/>
      <c r="Z972" s="61"/>
    </row>
    <row r="973" ht="15.75" customHeight="1" spans="1:26">
      <c r="A973" s="61"/>
      <c r="B973" s="61"/>
      <c r="C973" s="61"/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61"/>
      <c r="X973" s="61"/>
      <c r="Y973" s="61"/>
      <c r="Z973" s="61"/>
    </row>
    <row r="974" ht="15.75" customHeight="1" spans="1:26">
      <c r="A974" s="61"/>
      <c r="B974" s="61"/>
      <c r="C974" s="61"/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61"/>
      <c r="X974" s="61"/>
      <c r="Y974" s="61"/>
      <c r="Z974" s="61"/>
    </row>
    <row r="975" ht="15.75" customHeight="1" spans="1:26">
      <c r="A975" s="61"/>
      <c r="B975" s="61"/>
      <c r="C975" s="61"/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61"/>
      <c r="X975" s="61"/>
      <c r="Y975" s="61"/>
      <c r="Z975" s="61"/>
    </row>
    <row r="976" ht="15.75" customHeight="1" spans="1:26">
      <c r="A976" s="61"/>
      <c r="B976" s="61"/>
      <c r="C976" s="61"/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61"/>
      <c r="X976" s="61"/>
      <c r="Y976" s="61"/>
      <c r="Z976" s="61"/>
    </row>
    <row r="977" ht="15.75" customHeight="1" spans="1:26">
      <c r="A977" s="61"/>
      <c r="B977" s="61"/>
      <c r="C977" s="61"/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61"/>
      <c r="X977" s="61"/>
      <c r="Y977" s="61"/>
      <c r="Z977" s="61"/>
    </row>
    <row r="978" ht="15.75" customHeight="1" spans="1:26">
      <c r="A978" s="61"/>
      <c r="B978" s="61"/>
      <c r="C978" s="61"/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  <c r="Z978" s="61"/>
    </row>
    <row r="979" ht="15.75" customHeight="1" spans="1:26">
      <c r="A979" s="61"/>
      <c r="B979" s="61"/>
      <c r="C979" s="61"/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1"/>
      <c r="X979" s="61"/>
      <c r="Y979" s="61"/>
      <c r="Z979" s="61"/>
    </row>
    <row r="980" ht="15.75" customHeight="1" spans="1:26">
      <c r="A980" s="61"/>
      <c r="B980" s="61"/>
      <c r="C980" s="61"/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  <c r="Z980" s="61"/>
    </row>
    <row r="981" ht="15.75" customHeight="1" spans="1:26">
      <c r="A981" s="61"/>
      <c r="B981" s="61"/>
      <c r="C981" s="61"/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61"/>
      <c r="X981" s="61"/>
      <c r="Y981" s="61"/>
      <c r="Z981" s="61"/>
    </row>
    <row r="982" ht="15.75" customHeight="1" spans="1:26">
      <c r="A982" s="61"/>
      <c r="B982" s="61"/>
      <c r="C982" s="61"/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  <c r="Z982" s="61"/>
    </row>
    <row r="983" ht="15.75" customHeight="1" spans="1:26">
      <c r="A983" s="61"/>
      <c r="B983" s="61"/>
      <c r="C983" s="61"/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61"/>
      <c r="X983" s="61"/>
      <c r="Y983" s="61"/>
      <c r="Z983" s="61"/>
    </row>
    <row r="984" ht="15.75" customHeight="1" spans="1:26">
      <c r="A984" s="61"/>
      <c r="B984" s="61"/>
      <c r="C984" s="61"/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  <c r="O984" s="61"/>
      <c r="P984" s="61"/>
      <c r="Q984" s="61"/>
      <c r="R984" s="61"/>
      <c r="S984" s="61"/>
      <c r="T984" s="61"/>
      <c r="U984" s="61"/>
      <c r="V984" s="61"/>
      <c r="W984" s="61"/>
      <c r="X984" s="61"/>
      <c r="Y984" s="61"/>
      <c r="Z984" s="61"/>
    </row>
    <row r="985" ht="15.75" customHeight="1" spans="1:26">
      <c r="A985" s="61"/>
      <c r="B985" s="61"/>
      <c r="C985" s="61"/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61"/>
      <c r="W985" s="61"/>
      <c r="X985" s="61"/>
      <c r="Y985" s="61"/>
      <c r="Z985" s="61"/>
    </row>
    <row r="986" ht="15.75" customHeight="1" spans="1:26">
      <c r="A986" s="61"/>
      <c r="B986" s="61"/>
      <c r="C986" s="61"/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  <c r="W986" s="61"/>
      <c r="X986" s="61"/>
      <c r="Y986" s="61"/>
      <c r="Z986" s="61"/>
    </row>
    <row r="987" ht="15.75" customHeight="1" spans="1:26">
      <c r="A987" s="61"/>
      <c r="B987" s="61"/>
      <c r="C987" s="61"/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1"/>
      <c r="X987" s="61"/>
      <c r="Y987" s="61"/>
      <c r="Z987" s="61"/>
    </row>
    <row r="988" ht="15.75" customHeight="1" spans="1:26">
      <c r="A988" s="61"/>
      <c r="B988" s="61"/>
      <c r="C988" s="61"/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  <c r="W988" s="61"/>
      <c r="X988" s="61"/>
      <c r="Y988" s="61"/>
      <c r="Z988" s="61"/>
    </row>
    <row r="989" ht="15.75" customHeight="1" spans="1:26">
      <c r="A989" s="61"/>
      <c r="B989" s="61"/>
      <c r="C989" s="61"/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  <c r="Z989" s="61"/>
    </row>
    <row r="990" ht="15.75" customHeight="1" spans="1:26">
      <c r="A990" s="61"/>
      <c r="B990" s="61"/>
      <c r="C990" s="61"/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  <c r="Z990" s="61"/>
    </row>
    <row r="991" ht="15.75" customHeight="1" spans="1:26">
      <c r="A991" s="61"/>
      <c r="B991" s="61"/>
      <c r="C991" s="61"/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  <c r="Z991" s="61"/>
    </row>
    <row r="992" ht="15.75" customHeight="1" spans="1:26">
      <c r="A992" s="61"/>
      <c r="B992" s="61"/>
      <c r="C992" s="61"/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  <c r="Z992" s="61"/>
    </row>
    <row r="993" ht="15.75" customHeight="1" spans="1:26">
      <c r="A993" s="61"/>
      <c r="B993" s="61"/>
      <c r="C993" s="61"/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  <c r="Z993" s="61"/>
    </row>
    <row r="994" ht="15.75" customHeight="1" spans="1:26">
      <c r="A994" s="61"/>
      <c r="B994" s="61"/>
      <c r="C994" s="61"/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  <c r="W994" s="61"/>
      <c r="X994" s="61"/>
      <c r="Y994" s="61"/>
      <c r="Z994" s="61"/>
    </row>
    <row r="995" ht="15.75" customHeight="1" spans="1:26">
      <c r="A995" s="61"/>
      <c r="B995" s="61"/>
      <c r="C995" s="61"/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  <c r="W995" s="61"/>
      <c r="X995" s="61"/>
      <c r="Y995" s="61"/>
      <c r="Z995" s="61"/>
    </row>
    <row r="996" ht="15.75" customHeight="1" spans="1:26">
      <c r="A996" s="61"/>
      <c r="B996" s="61"/>
      <c r="C996" s="61"/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  <c r="O996" s="61"/>
      <c r="P996" s="61"/>
      <c r="Q996" s="61"/>
      <c r="R996" s="61"/>
      <c r="S996" s="61"/>
      <c r="T996" s="61"/>
      <c r="U996" s="61"/>
      <c r="V996" s="61"/>
      <c r="W996" s="61"/>
      <c r="X996" s="61"/>
      <c r="Y996" s="61"/>
      <c r="Z996" s="61"/>
    </row>
    <row r="997" ht="15.75" customHeight="1" spans="1:26">
      <c r="A997" s="61"/>
      <c r="B997" s="61"/>
      <c r="C997" s="61"/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  <c r="O997" s="61"/>
      <c r="P997" s="61"/>
      <c r="Q997" s="61"/>
      <c r="R997" s="61"/>
      <c r="S997" s="61"/>
      <c r="T997" s="61"/>
      <c r="U997" s="61"/>
      <c r="V997" s="61"/>
      <c r="W997" s="61"/>
      <c r="X997" s="61"/>
      <c r="Y997" s="61"/>
      <c r="Z997" s="61"/>
    </row>
    <row r="998" ht="15.75" customHeight="1" spans="1:26">
      <c r="A998" s="61"/>
      <c r="B998" s="61"/>
      <c r="C998" s="61"/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  <c r="O998" s="61"/>
      <c r="P998" s="61"/>
      <c r="Q998" s="61"/>
      <c r="R998" s="61"/>
      <c r="S998" s="61"/>
      <c r="T998" s="61"/>
      <c r="U998" s="61"/>
      <c r="V998" s="61"/>
      <c r="W998" s="61"/>
      <c r="X998" s="61"/>
      <c r="Y998" s="61"/>
      <c r="Z998" s="61"/>
    </row>
    <row r="999" ht="15.75" customHeight="1" spans="1:26">
      <c r="A999" s="61"/>
      <c r="B999" s="61"/>
      <c r="C999" s="61"/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  <c r="O999" s="61"/>
      <c r="P999" s="61"/>
      <c r="Q999" s="61"/>
      <c r="R999" s="61"/>
      <c r="S999" s="61"/>
      <c r="T999" s="61"/>
      <c r="U999" s="61"/>
      <c r="V999" s="61"/>
      <c r="W999" s="61"/>
      <c r="X999" s="61"/>
      <c r="Y999" s="61"/>
      <c r="Z999" s="61"/>
    </row>
    <row r="1000" ht="15.75" customHeight="1" spans="1:26">
      <c r="A1000" s="61"/>
      <c r="B1000" s="61"/>
      <c r="C1000" s="61"/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  <c r="W1000" s="61"/>
      <c r="X1000" s="61"/>
      <c r="Y1000" s="61"/>
      <c r="Z1000" s="61"/>
    </row>
    <row r="1001" ht="15.75" customHeight="1" spans="1:26">
      <c r="A1001" s="61"/>
      <c r="B1001" s="61"/>
      <c r="C1001" s="61"/>
      <c r="D1001" s="61"/>
      <c r="E1001" s="61"/>
      <c r="F1001" s="61"/>
      <c r="G1001" s="61"/>
      <c r="H1001" s="61"/>
      <c r="I1001" s="61"/>
      <c r="J1001" s="61"/>
      <c r="K1001" s="61"/>
      <c r="L1001" s="61"/>
      <c r="M1001" s="61"/>
      <c r="N1001" s="61"/>
      <c r="O1001" s="61"/>
      <c r="P1001" s="61"/>
      <c r="Q1001" s="61"/>
      <c r="R1001" s="61"/>
      <c r="S1001" s="61"/>
      <c r="T1001" s="61"/>
      <c r="U1001" s="61"/>
      <c r="V1001" s="61"/>
      <c r="W1001" s="61"/>
      <c r="X1001" s="61"/>
      <c r="Y1001" s="61"/>
      <c r="Z1001" s="61"/>
    </row>
    <row r="1002" ht="15.75" customHeight="1" spans="1:26">
      <c r="A1002" s="61"/>
      <c r="B1002" s="61"/>
      <c r="C1002" s="61"/>
      <c r="D1002" s="61"/>
      <c r="E1002" s="61"/>
      <c r="F1002" s="61"/>
      <c r="G1002" s="61"/>
      <c r="H1002" s="61"/>
      <c r="I1002" s="61"/>
      <c r="J1002" s="61"/>
      <c r="K1002" s="61"/>
      <c r="L1002" s="61"/>
      <c r="M1002" s="61"/>
      <c r="N1002" s="61"/>
      <c r="O1002" s="61"/>
      <c r="P1002" s="61"/>
      <c r="Q1002" s="61"/>
      <c r="R1002" s="61"/>
      <c r="S1002" s="61"/>
      <c r="T1002" s="61"/>
      <c r="U1002" s="61"/>
      <c r="V1002" s="61"/>
      <c r="W1002" s="61"/>
      <c r="X1002" s="61"/>
      <c r="Y1002" s="61"/>
      <c r="Z1002" s="61"/>
    </row>
    <row r="1003" ht="15.75" customHeight="1" spans="1:26">
      <c r="A1003" s="61"/>
      <c r="B1003" s="61"/>
      <c r="C1003" s="61"/>
      <c r="D1003" s="61"/>
      <c r="E1003" s="61"/>
      <c r="F1003" s="61"/>
      <c r="G1003" s="61"/>
      <c r="H1003" s="61"/>
      <c r="I1003" s="61"/>
      <c r="J1003" s="61"/>
      <c r="K1003" s="61"/>
      <c r="L1003" s="61"/>
      <c r="M1003" s="61"/>
      <c r="N1003" s="61"/>
      <c r="O1003" s="61"/>
      <c r="P1003" s="61"/>
      <c r="Q1003" s="61"/>
      <c r="R1003" s="61"/>
      <c r="S1003" s="61"/>
      <c r="T1003" s="61"/>
      <c r="U1003" s="61"/>
      <c r="V1003" s="61"/>
      <c r="W1003" s="61"/>
      <c r="X1003" s="61"/>
      <c r="Y1003" s="61"/>
      <c r="Z1003" s="61"/>
    </row>
    <row r="1004" ht="15.75" customHeight="1" spans="1:26">
      <c r="A1004" s="61"/>
      <c r="B1004" s="61"/>
      <c r="C1004" s="61"/>
      <c r="D1004" s="61"/>
      <c r="E1004" s="61"/>
      <c r="F1004" s="61"/>
      <c r="G1004" s="61"/>
      <c r="H1004" s="61"/>
      <c r="I1004" s="61"/>
      <c r="J1004" s="61"/>
      <c r="K1004" s="61"/>
      <c r="L1004" s="61"/>
      <c r="M1004" s="61"/>
      <c r="N1004" s="61"/>
      <c r="O1004" s="61"/>
      <c r="P1004" s="61"/>
      <c r="Q1004" s="61"/>
      <c r="R1004" s="61"/>
      <c r="S1004" s="61"/>
      <c r="T1004" s="61"/>
      <c r="U1004" s="61"/>
      <c r="V1004" s="61"/>
      <c r="W1004" s="61"/>
      <c r="X1004" s="61"/>
      <c r="Y1004" s="61"/>
      <c r="Z1004" s="61"/>
    </row>
    <row r="1005" ht="15.75" customHeight="1" spans="1:26">
      <c r="A1005" s="61"/>
      <c r="B1005" s="61"/>
      <c r="C1005" s="61"/>
      <c r="D1005" s="61"/>
      <c r="E1005" s="61"/>
      <c r="F1005" s="61"/>
      <c r="G1005" s="61"/>
      <c r="H1005" s="61"/>
      <c r="I1005" s="61"/>
      <c r="J1005" s="61"/>
      <c r="K1005" s="61"/>
      <c r="L1005" s="61"/>
      <c r="M1005" s="61"/>
      <c r="N1005" s="61"/>
      <c r="O1005" s="61"/>
      <c r="P1005" s="61"/>
      <c r="Q1005" s="61"/>
      <c r="R1005" s="61"/>
      <c r="S1005" s="61"/>
      <c r="T1005" s="61"/>
      <c r="U1005" s="61"/>
      <c r="V1005" s="61"/>
      <c r="W1005" s="61"/>
      <c r="X1005" s="61"/>
      <c r="Y1005" s="61"/>
      <c r="Z1005" s="61"/>
    </row>
  </sheetData>
  <mergeCells count="66">
    <mergeCell ref="A1:N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</mergeCells>
  <pageMargins left="0.25" right="0.25" top="0.236111111111111" bottom="0.156944444444444" header="0" footer="0"/>
  <pageSetup paperSize="9" scale="74" orientation="landscape"/>
  <headerFooter>
    <oddHeader>&amp;L000000&amp;A&amp;R000000Page &amp;P of</oddHeader>
    <oddFooter>&amp;C000000&amp;A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GRADED SPECS</vt:lpstr>
      <vt:lpstr>GRADED SPECS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DESTITO</dc:creator>
  <cp:lastModifiedBy>Amanda</cp:lastModifiedBy>
  <dcterms:created xsi:type="dcterms:W3CDTF">2022-03-24T01:19:00Z</dcterms:created>
  <dcterms:modified xsi:type="dcterms:W3CDTF">2023-09-14T01:22:28Z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9AE3C4CEA76E4D4C92C8CC9884F2CC8C_13</vt:lpwstr>
  </property>
  <property fmtid="{D5CDD505-2E9C-101B-9397-08002B2CF9AE}" pid="3" name="KSOProductBuildVer">
    <vt:lpwstr>2052-12.1.0.15374</vt:lpwstr>
  </property>
</Properties>
</file>