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1"/>
  </bookViews>
  <sheets>
    <sheet name="XS-XXL" sheetId="1" r:id="rId1"/>
    <sheet name="1X-3X" sheetId="2" r:id="rId2"/>
  </sheets>
  <definedNames>
    <definedName name="_xlnm.Print_Area" localSheetId="0">'XS-XXL'!$A$1:$M$20</definedName>
    <definedName name="_xlnm.Print_Area" localSheetId="1">'1X-3X'!$A$1:$I$19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<sst xmlns="http://schemas.openxmlformats.org/spreadsheetml/2006/main" count="96" uniqueCount="58">
  <si>
    <t>GRADED SPEC PAGE</t>
  </si>
  <si>
    <t>STYLE NAME:</t>
  </si>
  <si>
    <t>BG5032 LISA MIDI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</si>
  <si>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</si>
  <si>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</si>
  <si>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</si>
  <si>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</si>
  <si>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</si>
  <si>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</si>
  <si>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</si>
  <si>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</si>
  <si>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</si>
  <si>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</si>
  <si>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</si>
  <si>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</si>
  <si>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</si>
  <si>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</si>
  <si>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</si>
  <si>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</si>
  <si>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</si>
  <si>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</si>
  <si>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</si>
  <si>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</si>
  <si>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</si>
  <si>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</si>
  <si>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</si>
  <si>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TOTAL BODY LENGTH (FROM FRONT STRAP JOINT TO HEM)</t>
  </si>
  <si>
    <t>前身长-肩带连接点到底摆</t>
  </si>
  <si>
    <t>CB DRESS LENGTH FROM TOP EDGE</t>
  </si>
  <si>
    <t>后中长</t>
  </si>
  <si>
    <t>FRONT COWL NECK LENGTH - ALONG NECKLINE - INNER EDGE</t>
  </si>
  <si>
    <t>前内领长</t>
  </si>
  <si>
    <t>BUST WIDTH (1" BELOW AH)</t>
  </si>
  <si>
    <t>胸围腋下1''</t>
  </si>
  <si>
    <t>WAIST WIDTH (6.5" BELOW FROM UNDER AH)</t>
  </si>
  <si>
    <t>腰围腋下6.5''</t>
  </si>
  <si>
    <t>HIP WIDTH (15" BELOW UNDER AH) - 3PT MEASUREMENT</t>
  </si>
  <si>
    <t>臀围腋下15''-3点量</t>
  </si>
  <si>
    <t>KNEE WIDTH (29" BELOW AH) - 3PT MEASUREMENT</t>
  </si>
  <si>
    <t>膝盖围腋下29''-3点量</t>
  </si>
  <si>
    <t>SWEEP WIDTH (SELF) - ALONG CURVE</t>
  </si>
  <si>
    <t>面布摆围弧量</t>
  </si>
  <si>
    <t>SWEEP WIDTH (LINING) - ALONG CURVE</t>
  </si>
  <si>
    <t>里布摆围弧量</t>
  </si>
  <si>
    <t>SHOULDER STRAP LENGTH</t>
  </si>
  <si>
    <t>肩带长</t>
  </si>
  <si>
    <t>ADJUSTABLE RANGE LENGTH</t>
  </si>
  <si>
    <t>肩带调节量</t>
  </si>
  <si>
    <t>ZIPPER LENGTH</t>
  </si>
  <si>
    <t>拉链长</t>
  </si>
  <si>
    <t>BRAND:</t>
  </si>
  <si>
    <t>1X-3X</t>
  </si>
  <si>
    <t>1X</t>
  </si>
  <si>
    <t>2X</t>
  </si>
  <si>
    <t>3X</t>
  </si>
  <si>
    <r>
      <rPr>
        <sz val="10"/>
        <color rgb="FF000000"/>
        <rFont val="宋体"/>
        <charset val="134"/>
      </rPr>
      <t>胸围腋下</t>
    </r>
    <r>
      <rPr>
        <sz val="10"/>
        <color rgb="FF000000"/>
        <rFont val="Calibri"/>
        <charset val="134"/>
      </rPr>
      <t>1''</t>
    </r>
  </si>
  <si>
    <r>
      <rPr>
        <sz val="10"/>
        <color theme="1"/>
        <rFont val="宋体"/>
        <charset val="134"/>
      </rPr>
      <t>腰围腋下</t>
    </r>
    <r>
      <rPr>
        <sz val="10"/>
        <color theme="1"/>
        <rFont val="Calibri"/>
        <charset val="134"/>
      </rPr>
      <t>6.5''</t>
    </r>
  </si>
  <si>
    <r>
      <rPr>
        <sz val="10"/>
        <color theme="1"/>
        <rFont val="宋体"/>
        <charset val="134"/>
      </rPr>
      <t>臀围腋下</t>
    </r>
    <r>
      <rPr>
        <sz val="10"/>
        <color theme="1"/>
        <rFont val="Calibri"/>
        <charset val="134"/>
      </rPr>
      <t>15''-3</t>
    </r>
    <r>
      <rPr>
        <sz val="10"/>
        <color theme="1"/>
        <rFont val="宋体"/>
        <charset val="134"/>
      </rPr>
      <t>点量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</si>
</sst>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?/??"/>
    <numFmt numFmtId="180" formatCode="#\ ?/?;\-?/?;0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0"/>
      <color theme="1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9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3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4" borderId="39" applyNumberFormat="0" applyAlignment="0" applyProtection="0">
      <alignment vertical="center"/>
    </xf>
    <xf numFmtId="0" fontId="34" fillId="15" borderId="40" applyNumberFormat="0" applyAlignment="0" applyProtection="0">
      <alignment vertical="center"/>
    </xf>
    <xf numFmtId="0" fontId="35" fillId="15" borderId="39" applyNumberFormat="0" applyAlignment="0" applyProtection="0">
      <alignment vertical="center"/>
    </xf>
    <xf numFmtId="0" fontId="36" fillId="16" borderId="41" applyNumberFormat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</cellStyleXfs>
  <cellXfs count="148">
    <xf numFmtId="0" fontId="0" fillId="0" borderId="0" xfId="0">
      <alignment vertical="center"/>
    </xf>
    <xf numFmtId="0" fontId="1" fillId="0" borderId="0" xfId="53"/>
    <xf numFmtId="0" fontId="2" fillId="0" borderId="1" xfId="53" applyFont="1" applyBorder="1" applyAlignment="1">
      <alignment horizontal="center" vertical="center"/>
    </xf>
    <xf numFmtId="0" fontId="3" fillId="0" borderId="2" xfId="53" applyFont="1" applyBorder="1"/>
    <xf numFmtId="0" fontId="3" fillId="0" borderId="3" xfId="53" applyFont="1" applyBorder="1"/>
    <xf numFmtId="0" fontId="4" fillId="0" borderId="4" xfId="53" applyFont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5" fillId="3" borderId="5" xfId="53" applyFont="1" applyFill="1" applyBorder="1" applyAlignment="1">
      <alignment horizontal="right" vertical="center"/>
    </xf>
    <xf numFmtId="0" fontId="6" fillId="0" borderId="6" xfId="53" applyFont="1" applyBorder="1"/>
    <xf numFmtId="0" fontId="7" fillId="0" borderId="7" xfId="51" applyFont="1" applyFill="1" applyBorder="1" applyAlignment="1">
      <alignment horizontal="left" vertical="center"/>
    </xf>
    <xf numFmtId="0" fontId="5" fillId="3" borderId="8" xfId="53" applyFont="1" applyFill="1" applyBorder="1" applyAlignment="1">
      <alignment horizontal="right" vertical="center"/>
    </xf>
    <xf numFmtId="0" fontId="7" fillId="4" borderId="1" xfId="53" applyFont="1" applyFill="1" applyBorder="1" applyAlignment="1">
      <alignment horizontal="left" vertical="center"/>
    </xf>
    <xf numFmtId="0" fontId="7" fillId="4" borderId="3" xfId="53" applyFont="1" applyFill="1" applyBorder="1" applyAlignment="1">
      <alignment horizontal="left" vertical="center"/>
    </xf>
    <xf numFmtId="176" fontId="7" fillId="5" borderId="9" xfId="53" applyNumberFormat="1" applyFont="1" applyFill="1" applyBorder="1" applyAlignment="1">
      <alignment horizontal="center" vertical="center"/>
    </xf>
    <xf numFmtId="176" fontId="7" fillId="5" borderId="10" xfId="53" applyNumberFormat="1" applyFont="1" applyFill="1" applyBorder="1" applyAlignment="1">
      <alignment horizontal="center" vertical="center"/>
    </xf>
    <xf numFmtId="0" fontId="5" fillId="3" borderId="11" xfId="53" applyFont="1" applyFill="1" applyBorder="1" applyAlignment="1">
      <alignment horizontal="right" vertical="center"/>
    </xf>
    <xf numFmtId="0" fontId="6" fillId="0" borderId="2" xfId="53" applyFont="1" applyBorder="1"/>
    <xf numFmtId="14" fontId="8" fillId="0" borderId="8" xfId="53" applyNumberFormat="1" applyFont="1" applyBorder="1" applyAlignment="1">
      <alignment horizontal="left" vertical="center"/>
    </xf>
    <xf numFmtId="0" fontId="5" fillId="3" borderId="1" xfId="53" applyFont="1" applyFill="1" applyBorder="1" applyAlignment="1">
      <alignment horizontal="right" vertical="center"/>
    </xf>
    <xf numFmtId="176" fontId="7" fillId="5" borderId="12" xfId="53" applyNumberFormat="1" applyFont="1" applyFill="1" applyBorder="1" applyAlignment="1">
      <alignment horizontal="center" vertical="center"/>
    </xf>
    <xf numFmtId="176" fontId="7" fillId="5" borderId="0" xfId="53" applyNumberFormat="1" applyFont="1" applyFill="1" applyAlignment="1">
      <alignment horizontal="center" vertical="center"/>
    </xf>
    <xf numFmtId="0" fontId="8" fillId="0" borderId="8" xfId="53" applyFont="1" applyBorder="1" applyAlignment="1">
      <alignment horizontal="left" vertical="center"/>
    </xf>
    <xf numFmtId="49" fontId="8" fillId="0" borderId="8" xfId="53" applyNumberFormat="1" applyFont="1" applyBorder="1" applyAlignment="1">
      <alignment horizontal="left" vertical="center"/>
    </xf>
    <xf numFmtId="0" fontId="8" fillId="0" borderId="1" xfId="53" applyFont="1" applyBorder="1" applyAlignment="1">
      <alignment horizontal="left" vertical="center"/>
    </xf>
    <xf numFmtId="176" fontId="7" fillId="5" borderId="8" xfId="53" applyNumberFormat="1" applyFont="1" applyFill="1" applyBorder="1" applyAlignment="1">
      <alignment horizontal="center" vertical="center"/>
    </xf>
    <xf numFmtId="176" fontId="7" fillId="5" borderId="6" xfId="53" applyNumberFormat="1" applyFont="1" applyFill="1" applyBorder="1" applyAlignment="1">
      <alignment horizontal="center" vertical="center"/>
    </xf>
    <xf numFmtId="0" fontId="4" fillId="0" borderId="0" xfId="53" applyFont="1" applyAlignment="1">
      <alignment vertical="center"/>
    </xf>
    <xf numFmtId="0" fontId="9" fillId="6" borderId="12" xfId="53" applyFont="1" applyFill="1" applyBorder="1" applyAlignment="1">
      <alignment horizontal="center" vertical="center" wrapText="1"/>
    </xf>
    <xf numFmtId="0" fontId="3" fillId="0" borderId="0" xfId="53" applyFont="1"/>
    <xf numFmtId="0" fontId="3" fillId="0" borderId="13" xfId="53" applyFont="1" applyBorder="1"/>
    <xf numFmtId="0" fontId="10" fillId="6" borderId="14" xfId="53" applyFont="1" applyFill="1" applyBorder="1" applyAlignment="1">
      <alignment horizontal="center" vertical="center" wrapText="1"/>
    </xf>
    <xf numFmtId="0" fontId="11" fillId="6" borderId="14" xfId="53" applyFont="1" applyFill="1" applyBorder="1" applyAlignment="1">
      <alignment horizontal="center" vertical="center" wrapText="1"/>
    </xf>
    <xf numFmtId="0" fontId="4" fillId="0" borderId="6" xfId="53" applyFont="1" applyBorder="1" applyAlignment="1">
      <alignment vertical="center"/>
    </xf>
    <xf numFmtId="0" fontId="3" fillId="0" borderId="8" xfId="53" applyFont="1" applyBorder="1"/>
    <xf numFmtId="0" fontId="3" fillId="0" borderId="6" xfId="53" applyFont="1" applyBorder="1"/>
    <xf numFmtId="0" fontId="3" fillId="0" borderId="15" xfId="53" applyFont="1" applyBorder="1"/>
    <xf numFmtId="0" fontId="3" fillId="0" borderId="16" xfId="53" applyFont="1" applyBorder="1"/>
    <xf numFmtId="0" fontId="12" fillId="0" borderId="4" xfId="53" applyFont="1" applyBorder="1" applyAlignment="1">
      <alignment horizontal="center"/>
    </xf>
    <xf numFmtId="0" fontId="8" fillId="7" borderId="1" xfId="53" applyFont="1" applyFill="1" applyBorder="1" applyAlignment="1"/>
    <xf numFmtId="0" fontId="8" fillId="7" borderId="2" xfId="53" applyFont="1" applyFill="1" applyBorder="1" applyAlignment="1"/>
    <xf numFmtId="0" fontId="13" fillId="0" borderId="4" xfId="49" applyFont="1" applyBorder="1" applyAlignment="1">
      <alignment horizontal="left"/>
    </xf>
    <xf numFmtId="177" fontId="14" fillId="7" borderId="16" xfId="53" applyNumberFormat="1" applyFont="1" applyFill="1" applyBorder="1" applyAlignment="1">
      <alignment horizontal="center"/>
    </xf>
    <xf numFmtId="178" fontId="7" fillId="8" borderId="4" xfId="51" applyNumberFormat="1" applyFont="1" applyFill="1" applyBorder="1" applyAlignment="1">
      <alignment horizontal="center" vertical="center" wrapText="1"/>
    </xf>
    <xf numFmtId="178" fontId="7" fillId="7" borderId="4" xfId="53" applyNumberFormat="1" applyFont="1" applyFill="1" applyBorder="1" applyAlignment="1">
      <alignment horizontal="center" wrapText="1"/>
    </xf>
    <xf numFmtId="0" fontId="12" fillId="0" borderId="16" xfId="53" applyFont="1" applyBorder="1" applyAlignment="1">
      <alignment horizontal="center"/>
    </xf>
    <xf numFmtId="0" fontId="15" fillId="7" borderId="4" xfId="53" applyFont="1" applyFill="1" applyBorder="1" applyAlignment="1"/>
    <xf numFmtId="178" fontId="14" fillId="7" borderId="15" xfId="53" applyNumberFormat="1" applyFont="1" applyFill="1" applyBorder="1" applyAlignment="1">
      <alignment horizontal="center"/>
    </xf>
    <xf numFmtId="179" fontId="7" fillId="9" borderId="4" xfId="53" applyNumberFormat="1" applyFont="1" applyFill="1" applyBorder="1" applyAlignment="1">
      <alignment horizontal="center" wrapText="1"/>
    </xf>
    <xf numFmtId="0" fontId="7" fillId="0" borderId="1" xfId="53" applyFont="1" applyBorder="1" applyAlignment="1"/>
    <xf numFmtId="0" fontId="7" fillId="0" borderId="2" xfId="53" applyFont="1" applyBorder="1" applyAlignment="1"/>
    <xf numFmtId="0" fontId="13" fillId="0" borderId="4" xfId="53" applyFont="1" applyBorder="1" applyAlignment="1"/>
    <xf numFmtId="177" fontId="14" fillId="7" borderId="15" xfId="53" applyNumberFormat="1" applyFont="1" applyFill="1" applyBorder="1" applyAlignment="1">
      <alignment horizontal="center"/>
    </xf>
    <xf numFmtId="179" fontId="8" fillId="7" borderId="3" xfId="53" applyNumberFormat="1" applyFont="1" applyFill="1" applyBorder="1" applyAlignment="1">
      <alignment horizontal="center" wrapText="1"/>
    </xf>
    <xf numFmtId="178" fontId="8" fillId="10" borderId="3" xfId="51" applyNumberFormat="1" applyFont="1" applyFill="1" applyBorder="1" applyAlignment="1">
      <alignment horizontal="center" vertical="center" wrapText="1"/>
    </xf>
    <xf numFmtId="0" fontId="12" fillId="0" borderId="16" xfId="49" applyFont="1" applyFill="1" applyBorder="1" applyAlignment="1">
      <alignment horizontal="center"/>
    </xf>
    <xf numFmtId="0" fontId="8" fillId="0" borderId="1" xfId="51" applyFont="1" applyFill="1" applyBorder="1" applyAlignment="1">
      <alignment vertical="center"/>
    </xf>
    <xf numFmtId="0" fontId="8" fillId="0" borderId="2" xfId="51" applyFont="1" applyFill="1" applyBorder="1" applyAlignment="1">
      <alignment vertical="center"/>
    </xf>
    <xf numFmtId="0" fontId="15" fillId="0" borderId="4" xfId="51" applyFont="1" applyFill="1" applyBorder="1" applyAlignment="1">
      <alignment vertical="center"/>
    </xf>
    <xf numFmtId="179" fontId="8" fillId="7" borderId="3" xfId="54" applyNumberFormat="1" applyFont="1" applyFill="1" applyBorder="1" applyAlignment="1">
      <alignment horizontal="center" wrapText="1"/>
    </xf>
    <xf numFmtId="0" fontId="8" fillId="0" borderId="4" xfId="51" applyFont="1" applyFill="1" applyBorder="1" applyAlignment="1">
      <alignment vertical="center"/>
    </xf>
    <xf numFmtId="177" fontId="14" fillId="7" borderId="15" xfId="53" applyNumberFormat="1" applyFont="1" applyFill="1" applyBorder="1" applyAlignment="1">
      <alignment horizontal="center" vertical="center"/>
    </xf>
    <xf numFmtId="179" fontId="7" fillId="7" borderId="4" xfId="53" applyNumberFormat="1" applyFont="1" applyFill="1" applyBorder="1" applyAlignment="1">
      <alignment horizontal="center" wrapText="1"/>
    </xf>
    <xf numFmtId="179" fontId="14" fillId="0" borderId="16" xfId="53" applyNumberFormat="1" applyFont="1" applyBorder="1" applyAlignment="1">
      <alignment horizontal="center"/>
    </xf>
    <xf numFmtId="0" fontId="7" fillId="0" borderId="0" xfId="53" applyFont="1"/>
    <xf numFmtId="0" fontId="16" fillId="0" borderId="0" xfId="53" applyFont="1"/>
    <xf numFmtId="176" fontId="7" fillId="5" borderId="17" xfId="53" applyNumberFormat="1" applyFont="1" applyFill="1" applyBorder="1" applyAlignment="1">
      <alignment horizontal="center" vertical="center"/>
    </xf>
    <xf numFmtId="0" fontId="8" fillId="7" borderId="0" xfId="53" applyFont="1" applyFill="1"/>
    <xf numFmtId="176" fontId="7" fillId="5" borderId="13" xfId="53" applyNumberFormat="1" applyFont="1" applyFill="1" applyBorder="1" applyAlignment="1">
      <alignment horizontal="center" vertical="center"/>
    </xf>
    <xf numFmtId="176" fontId="7" fillId="5" borderId="15" xfId="53" applyNumberFormat="1" applyFont="1" applyFill="1" applyBorder="1" applyAlignment="1">
      <alignment horizontal="center" vertical="center"/>
    </xf>
    <xf numFmtId="0" fontId="8" fillId="11" borderId="0" xfId="53" applyFont="1" applyFill="1"/>
    <xf numFmtId="0" fontId="17" fillId="6" borderId="14" xfId="53" applyFont="1" applyFill="1" applyBorder="1" applyAlignment="1">
      <alignment horizontal="center" vertical="center" wrapText="1"/>
    </xf>
    <xf numFmtId="0" fontId="8" fillId="0" borderId="0" xfId="53" applyFont="1" applyAlignment="1">
      <alignment vertical="center"/>
    </xf>
    <xf numFmtId="0" fontId="5" fillId="0" borderId="0" xfId="53" applyFont="1" applyAlignment="1">
      <alignment horizontal="center" vertical="center"/>
    </xf>
    <xf numFmtId="0" fontId="10" fillId="0" borderId="0" xfId="53" applyFont="1" applyAlignment="1">
      <alignment horizontal="center" vertical="center" wrapText="1"/>
    </xf>
    <xf numFmtId="0" fontId="18" fillId="0" borderId="0" xfId="53" applyFont="1" applyAlignment="1">
      <alignment horizontal="center" vertical="center"/>
    </xf>
    <xf numFmtId="178" fontId="8" fillId="0" borderId="0" xfId="53" applyNumberFormat="1" applyFont="1" applyAlignment="1">
      <alignment horizontal="center" vertical="center" wrapText="1"/>
    </xf>
    <xf numFmtId="178" fontId="19" fillId="0" borderId="0" xfId="53" applyNumberFormat="1" applyFont="1" applyAlignment="1">
      <alignment horizontal="center" vertical="center" wrapText="1"/>
    </xf>
    <xf numFmtId="179" fontId="8" fillId="0" borderId="3" xfId="54" applyNumberFormat="1" applyFont="1" applyBorder="1" applyAlignment="1">
      <alignment horizontal="center" wrapText="1"/>
    </xf>
    <xf numFmtId="0" fontId="8" fillId="0" borderId="0" xfId="53" applyFont="1" applyAlignment="1">
      <alignment horizontal="center" vertical="center"/>
    </xf>
    <xf numFmtId="0" fontId="1" fillId="0" borderId="0" xfId="49"/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4" fillId="12" borderId="21" xfId="49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23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7" xfId="50" applyFont="1" applyBorder="1" applyAlignment="1">
      <alignment horizontal="left" vertical="center"/>
    </xf>
    <xf numFmtId="176" fontId="7" fillId="5" borderId="0" xfId="49" applyNumberFormat="1" applyFont="1" applyFill="1" applyAlignment="1">
      <alignment horizontal="center" vertical="center"/>
    </xf>
    <xf numFmtId="176" fontId="7" fillId="5" borderId="10" xfId="49" applyNumberFormat="1" applyFont="1" applyFill="1" applyBorder="1" applyAlignment="1">
      <alignment horizontal="center" vertical="center"/>
    </xf>
    <xf numFmtId="0" fontId="5" fillId="3" borderId="24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176" fontId="7" fillId="5" borderId="25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4" fillId="0" borderId="26" xfId="49" applyFont="1" applyBorder="1" applyAlignment="1">
      <alignment vertical="center"/>
    </xf>
    <xf numFmtId="0" fontId="9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10" fillId="6" borderId="14" xfId="49" applyFont="1" applyFill="1" applyBorder="1" applyAlignment="1">
      <alignment horizontal="center" vertical="center" wrapText="1"/>
    </xf>
    <xf numFmtId="0" fontId="10" fillId="6" borderId="27" xfId="49" applyFont="1" applyFill="1" applyBorder="1" applyAlignment="1">
      <alignment horizontal="center" vertical="center" wrapText="1"/>
    </xf>
    <xf numFmtId="0" fontId="20" fillId="6" borderId="14" xfId="49" applyFont="1" applyFill="1" applyBorder="1" applyAlignment="1">
      <alignment horizontal="center" vertical="center" wrapText="1"/>
    </xf>
    <xf numFmtId="0" fontId="4" fillId="0" borderId="22" xfId="49" applyFont="1" applyBorder="1" applyAlignment="1">
      <alignment vertical="center"/>
    </xf>
    <xf numFmtId="0" fontId="3" fillId="0" borderId="8" xfId="49" applyFont="1" applyBorder="1"/>
    <xf numFmtId="0" fontId="3" fillId="0" borderId="6" xfId="49" applyFont="1" applyBorder="1"/>
    <xf numFmtId="0" fontId="3" fillId="0" borderId="15" xfId="49" applyFont="1" applyBorder="1"/>
    <xf numFmtId="0" fontId="3" fillId="0" borderId="16" xfId="49" applyFont="1" applyBorder="1"/>
    <xf numFmtId="0" fontId="10" fillId="6" borderId="16" xfId="49" applyFont="1" applyFill="1" applyBorder="1" applyAlignment="1">
      <alignment horizontal="center" vertical="center" wrapText="1"/>
    </xf>
    <xf numFmtId="0" fontId="12" fillId="0" borderId="24" xfId="49" applyFont="1" applyBorder="1" applyAlignment="1">
      <alignment horizontal="center"/>
    </xf>
    <xf numFmtId="0" fontId="7" fillId="0" borderId="1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177" fontId="14" fillId="7" borderId="16" xfId="49" applyNumberFormat="1" applyFont="1" applyFill="1" applyBorder="1" applyAlignment="1">
      <alignment horizontal="center"/>
    </xf>
    <xf numFmtId="180" fontId="8" fillId="0" borderId="4" xfId="49" applyNumberFormat="1" applyFont="1" applyBorder="1" applyAlignment="1">
      <alignment horizontal="center" wrapText="1"/>
    </xf>
    <xf numFmtId="180" fontId="21" fillId="0" borderId="3" xfId="49" applyNumberFormat="1" applyFont="1" applyBorder="1" applyAlignment="1">
      <alignment horizontal="center" wrapText="1"/>
    </xf>
    <xf numFmtId="178" fontId="14" fillId="7" borderId="16" xfId="49" applyNumberFormat="1" applyFont="1" applyFill="1" applyBorder="1" applyAlignment="1">
      <alignment horizontal="center"/>
    </xf>
    <xf numFmtId="180" fontId="7" fillId="0" borderId="4" xfId="49" applyNumberFormat="1" applyFont="1" applyBorder="1" applyAlignment="1">
      <alignment horizontal="center" wrapText="1"/>
    </xf>
    <xf numFmtId="180" fontId="22" fillId="0" borderId="4" xfId="49" applyNumberFormat="1" applyFont="1" applyBorder="1" applyAlignment="1">
      <alignment horizontal="center" wrapText="1"/>
    </xf>
    <xf numFmtId="177" fontId="14" fillId="0" borderId="16" xfId="49" applyNumberFormat="1" applyFont="1" applyBorder="1" applyAlignment="1">
      <alignment horizontal="center"/>
    </xf>
    <xf numFmtId="178" fontId="7" fillId="0" borderId="4" xfId="49" applyNumberFormat="1" applyFont="1" applyBorder="1" applyAlignment="1">
      <alignment horizontal="center" wrapText="1"/>
    </xf>
    <xf numFmtId="178" fontId="22" fillId="0" borderId="4" xfId="49" applyNumberFormat="1" applyFont="1" applyBorder="1" applyAlignment="1">
      <alignment horizontal="center" wrapText="1"/>
    </xf>
    <xf numFmtId="179" fontId="14" fillId="0" borderId="16" xfId="49" applyNumberFormat="1" applyFont="1" applyBorder="1" applyAlignment="1">
      <alignment horizontal="center"/>
    </xf>
    <xf numFmtId="0" fontId="7" fillId="0" borderId="0" xfId="49" applyFont="1"/>
    <xf numFmtId="0" fontId="3" fillId="0" borderId="28" xfId="49" applyFont="1" applyBorder="1"/>
    <xf numFmtId="0" fontId="3" fillId="0" borderId="29" xfId="49" applyFont="1" applyBorder="1"/>
    <xf numFmtId="0" fontId="16" fillId="0" borderId="0" xfId="49" applyFont="1"/>
    <xf numFmtId="176" fontId="7" fillId="5" borderId="30" xfId="49" applyNumberFormat="1" applyFont="1" applyFill="1" applyBorder="1" applyAlignment="1">
      <alignment horizontal="center" vertical="center"/>
    </xf>
    <xf numFmtId="0" fontId="8" fillId="7" borderId="0" xfId="49" applyFont="1" applyFill="1"/>
    <xf numFmtId="176" fontId="7" fillId="5" borderId="31" xfId="49" applyNumberFormat="1" applyFont="1" applyFill="1" applyBorder="1" applyAlignment="1">
      <alignment horizontal="center" vertical="center"/>
    </xf>
    <xf numFmtId="176" fontId="7" fillId="5" borderId="32" xfId="49" applyNumberFormat="1" applyFont="1" applyFill="1" applyBorder="1" applyAlignment="1">
      <alignment horizontal="center" vertical="center"/>
    </xf>
    <xf numFmtId="176" fontId="7" fillId="5" borderId="33" xfId="49" applyNumberFormat="1" applyFont="1" applyFill="1" applyBorder="1" applyAlignment="1">
      <alignment horizontal="center" vertical="center"/>
    </xf>
    <xf numFmtId="0" fontId="23" fillId="6" borderId="14" xfId="49" applyFont="1" applyFill="1" applyBorder="1" applyAlignment="1">
      <alignment horizontal="center" vertical="center" wrapText="1"/>
    </xf>
    <xf numFmtId="0" fontId="24" fillId="6" borderId="14" xfId="49" applyFont="1" applyFill="1" applyBorder="1" applyAlignment="1">
      <alignment horizontal="center" vertical="center" wrapText="1"/>
    </xf>
    <xf numFmtId="0" fontId="20" fillId="6" borderId="34" xfId="49" applyFont="1" applyFill="1" applyBorder="1" applyAlignment="1">
      <alignment horizontal="center" vertical="center" wrapText="1"/>
    </xf>
    <xf numFmtId="0" fontId="8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3" fillId="0" borderId="35" xfId="49" applyFont="1" applyBorder="1"/>
    <xf numFmtId="0" fontId="18" fillId="0" borderId="0" xfId="49" applyFont="1" applyAlignment="1">
      <alignment horizontal="center" vertical="center"/>
    </xf>
    <xf numFmtId="0" fontId="10" fillId="0" borderId="0" xfId="49" applyFont="1" applyAlignment="1">
      <alignment horizontal="center" vertical="center" wrapText="1"/>
    </xf>
    <xf numFmtId="178" fontId="22" fillId="8" borderId="4" xfId="51" applyNumberFormat="1" applyFont="1" applyFill="1" applyBorder="1" applyAlignment="1">
      <alignment horizontal="center" vertical="center" wrapText="1"/>
    </xf>
    <xf numFmtId="180" fontId="21" fillId="0" borderId="3" xfId="52" applyNumberFormat="1" applyFont="1" applyBorder="1" applyAlignment="1">
      <alignment horizontal="center" wrapText="1"/>
    </xf>
    <xf numFmtId="178" fontId="8" fillId="0" borderId="0" xfId="49" applyNumberFormat="1" applyFont="1" applyAlignment="1">
      <alignment horizontal="center" vertical="center" wrapText="1"/>
    </xf>
    <xf numFmtId="180" fontId="22" fillId="9" borderId="4" xfId="49" applyNumberFormat="1" applyFont="1" applyFill="1" applyBorder="1" applyAlignment="1">
      <alignment horizontal="center" wrapText="1"/>
    </xf>
    <xf numFmtId="179" fontId="22" fillId="0" borderId="4" xfId="52" applyNumberFormat="1" applyFont="1" applyBorder="1" applyAlignment="1">
      <alignment horizontal="center" wrapText="1"/>
    </xf>
    <xf numFmtId="0" fontId="8" fillId="11" borderId="0" xfId="49" applyFont="1" applyFill="1"/>
    <xf numFmtId="178" fontId="19" fillId="0" borderId="0" xfId="49" applyNumberFormat="1" applyFont="1" applyAlignment="1">
      <alignment horizontal="center" vertical="center" wrapText="1"/>
    </xf>
    <xf numFmtId="0" fontId="8" fillId="0" borderId="0" xfId="49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 3" xfId="50"/>
    <cellStyle name="Normal 2" xfId="51"/>
    <cellStyle name="Normal 3 2 2" xfId="52"/>
    <cellStyle name="Normal 3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4"/>
  <sheetViews>
    <sheetView view="pageBreakPreview" zoomScaleNormal="100" workbookViewId="0">
      <selection activeCell="E2" sqref="E2:F2"/>
    </sheetView>
  </sheetViews>
  <sheetFormatPr defaultColWidth="11.9469026548673" defaultRowHeight="15" customHeight="1"/>
  <cols>
    <col min="1" max="1" width="4.38053097345133" style="79" customWidth="1"/>
    <col min="2" max="2" width="17.3893805309735" style="79" customWidth="1"/>
    <col min="3" max="3" width="26.6814159292035" style="79" customWidth="1"/>
    <col min="4" max="4" width="14.8141592920354" style="79" customWidth="1"/>
    <col min="5" max="5" width="26.0265486725664" style="79" customWidth="1"/>
    <col min="6" max="6" width="9.55752212389381" style="79" customWidth="1"/>
    <col min="7" max="7" width="9.29203539823009" style="79" hidden="1" customWidth="1"/>
    <col min="8" max="13" width="9.29203539823009" style="79" customWidth="1"/>
    <col min="14" max="14" width="5.97345132743363" style="79" customWidth="1"/>
    <col min="15" max="17" width="9.15929203539823" style="79" customWidth="1"/>
    <col min="18" max="18" width="5.84070796460177" style="79" customWidth="1"/>
    <col min="19" max="19" width="9.15929203539823" style="79" customWidth="1"/>
    <col min="20" max="21" width="9.02654867256637" style="79" customWidth="1"/>
    <col min="22" max="22" width="7.0353982300885" style="79" customWidth="1"/>
    <col min="23" max="23" width="10.7522123893805" style="79" customWidth="1"/>
    <col min="24" max="24" width="30.3982300884956" style="79" customWidth="1"/>
    <col min="25" max="26" width="12.7433628318584" style="79" customWidth="1"/>
    <col min="27" max="16384" width="11.9469026548673" style="79"/>
  </cols>
  <sheetData>
    <row r="1" s="79" customFormat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24"/>
      <c r="J1" s="124"/>
      <c r="K1" s="124"/>
      <c r="L1" s="124"/>
      <c r="M1" s="125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3"/>
      <c r="Y1" s="123"/>
      <c r="Z1" s="123"/>
    </row>
    <row r="2" s="79" customFormat="1" ht="16.1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27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3"/>
      <c r="Y2" s="123"/>
      <c r="Z2" s="123"/>
    </row>
    <row r="3" s="79" customFormat="1" ht="16.15" customHeight="1" spans="1:26">
      <c r="A3" s="91" t="s">
        <v>5</v>
      </c>
      <c r="B3" s="92"/>
      <c r="C3" s="93">
        <v>45330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29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3"/>
      <c r="Y3" s="123"/>
      <c r="Z3" s="123"/>
    </row>
    <row r="4" s="79" customFormat="1" ht="16.1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29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3"/>
      <c r="Y4" s="123"/>
      <c r="Z4" s="123"/>
    </row>
    <row r="5" s="79" customFormat="1" ht="16.1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0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3"/>
      <c r="Y5" s="123"/>
      <c r="Z5" s="123"/>
    </row>
    <row r="6" s="79" customFormat="1" ht="16.1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1"/>
      <c r="N6" s="128"/>
      <c r="O6" s="128"/>
      <c r="P6" s="128"/>
      <c r="Q6" s="128"/>
      <c r="R6" s="128"/>
      <c r="S6" s="128"/>
      <c r="T6" s="128"/>
      <c r="U6" s="128"/>
      <c r="V6" s="128"/>
      <c r="W6" s="145"/>
      <c r="X6" s="123"/>
      <c r="Y6" s="123"/>
      <c r="Z6" s="123"/>
    </row>
    <row r="7" s="79" customFormat="1" ht="16.1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2" t="s">
        <v>21</v>
      </c>
      <c r="J7" s="133" t="s">
        <v>22</v>
      </c>
      <c r="K7" s="103" t="s">
        <v>23</v>
      </c>
      <c r="L7" s="103" t="s">
        <v>24</v>
      </c>
      <c r="M7" s="134" t="s">
        <v>25</v>
      </c>
      <c r="N7" s="135"/>
      <c r="O7" s="135"/>
      <c r="P7" s="136"/>
      <c r="Q7" s="135"/>
      <c r="R7" s="135"/>
      <c r="S7" s="135"/>
      <c r="T7" s="136"/>
      <c r="U7" s="135"/>
      <c r="V7" s="135"/>
      <c r="W7" s="136"/>
      <c r="X7" s="139"/>
      <c r="Y7" s="123"/>
      <c r="Z7" s="123"/>
    </row>
    <row r="8" s="79" customFormat="1" customHeight="1" spans="1:26">
      <c r="A8" s="104"/>
      <c r="B8" s="105"/>
      <c r="C8" s="106"/>
      <c r="D8" s="106"/>
      <c r="E8" s="107"/>
      <c r="F8" s="108"/>
      <c r="G8" s="109"/>
      <c r="H8" s="108"/>
      <c r="I8" s="108"/>
      <c r="J8" s="108"/>
      <c r="K8" s="108"/>
      <c r="L8" s="108"/>
      <c r="M8" s="137"/>
      <c r="N8" s="138"/>
      <c r="O8" s="139"/>
      <c r="P8" s="139"/>
      <c r="Q8" s="139"/>
      <c r="R8" s="138"/>
      <c r="S8" s="139"/>
      <c r="T8" s="139"/>
      <c r="U8" s="139"/>
      <c r="V8" s="138"/>
      <c r="W8" s="139"/>
      <c r="X8" s="139"/>
      <c r="Y8" s="123"/>
      <c r="Z8" s="123"/>
    </row>
    <row r="9" s="79" customFormat="1" ht="20" customHeight="1" spans="1:26">
      <c r="A9" s="110"/>
      <c r="B9" s="111" t="s">
        <v>26</v>
      </c>
      <c r="C9" s="112"/>
      <c r="D9" s="112"/>
      <c r="E9" s="40" t="s">
        <v>27</v>
      </c>
      <c r="F9" s="113">
        <v>44930</v>
      </c>
      <c r="G9" s="114">
        <f>SUM(H9-0.25)</f>
        <v>42.5</v>
      </c>
      <c r="H9" s="115">
        <f>SUM(I9-1/2)</f>
        <v>42.75</v>
      </c>
      <c r="I9" s="140">
        <v>43.25</v>
      </c>
      <c r="J9" s="141">
        <f>SUM(I9+0.5)</f>
        <v>43.75</v>
      </c>
      <c r="K9" s="141">
        <f>SUM(J9+0.5)</f>
        <v>44.25</v>
      </c>
      <c r="L9" s="141">
        <f>SUM(K9+0)</f>
        <v>44.25</v>
      </c>
      <c r="M9" s="141">
        <f>SUM(L9+0)</f>
        <v>44.25</v>
      </c>
      <c r="N9" s="142"/>
      <c r="O9" s="142"/>
      <c r="P9" s="142"/>
      <c r="Q9" s="146"/>
      <c r="R9" s="142"/>
      <c r="S9" s="142"/>
      <c r="T9" s="142"/>
      <c r="U9" s="146"/>
      <c r="V9" s="142"/>
      <c r="W9" s="142"/>
      <c r="X9" s="147"/>
      <c r="Y9" s="123"/>
      <c r="Z9" s="123"/>
    </row>
    <row r="10" s="79" customFormat="1" ht="20" customHeight="1" spans="1:26">
      <c r="A10" s="110"/>
      <c r="B10" s="111" t="s">
        <v>28</v>
      </c>
      <c r="C10" s="112"/>
      <c r="D10" s="112"/>
      <c r="E10" s="40" t="s">
        <v>29</v>
      </c>
      <c r="F10" s="113">
        <v>44930</v>
      </c>
      <c r="G10" s="114">
        <f>SUM(H10-0.25)</f>
        <v>36.25</v>
      </c>
      <c r="H10" s="115">
        <f>SUM(I10-1/2)</f>
        <v>36.5</v>
      </c>
      <c r="I10" s="140">
        <v>37</v>
      </c>
      <c r="J10" s="141">
        <f>SUM(I10+0.5)</f>
        <v>37.5</v>
      </c>
      <c r="K10" s="141">
        <f>SUM(J10+0.5)</f>
        <v>38</v>
      </c>
      <c r="L10" s="141">
        <f>SUM(K10+0)</f>
        <v>38</v>
      </c>
      <c r="M10" s="141">
        <f>SUM(L10+0)</f>
        <v>38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="79" customFormat="1" ht="20" customHeight="1" spans="1:26">
      <c r="A11" s="110"/>
      <c r="B11" s="111" t="s">
        <v>30</v>
      </c>
      <c r="C11" s="112"/>
      <c r="D11" s="112"/>
      <c r="E11" s="40" t="s">
        <v>31</v>
      </c>
      <c r="F11" s="116">
        <v>0.125</v>
      </c>
      <c r="G11" s="117">
        <f>SUM(H11-0.125)</f>
        <v>14.625</v>
      </c>
      <c r="H11" s="118">
        <f>SUM(I11-0.25)</f>
        <v>14.75</v>
      </c>
      <c r="I11" s="143">
        <v>15</v>
      </c>
      <c r="J11" s="118">
        <f t="shared" ref="J11:M11" si="0">SUM(I11+0.25)</f>
        <v>15.25</v>
      </c>
      <c r="K11" s="118">
        <f t="shared" si="0"/>
        <v>15.5</v>
      </c>
      <c r="L11" s="118">
        <f t="shared" si="0"/>
        <v>15.75</v>
      </c>
      <c r="M11" s="118">
        <f t="shared" si="0"/>
        <v>16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="79" customFormat="1" ht="20" customHeight="1" spans="1:26">
      <c r="A12" s="110"/>
      <c r="B12" s="111" t="s">
        <v>32</v>
      </c>
      <c r="C12" s="112" t="s">
        <v>32</v>
      </c>
      <c r="D12" s="112"/>
      <c r="E12" s="40" t="s">
        <v>33</v>
      </c>
      <c r="F12" s="119">
        <v>44928</v>
      </c>
      <c r="G12" s="120">
        <f t="shared" ref="G12:G17" si="1">SUM(H12-1)</f>
        <v>29</v>
      </c>
      <c r="H12" s="121">
        <f t="shared" ref="H12:H17" si="2">SUM(I12-2)</f>
        <v>30</v>
      </c>
      <c r="I12" s="140">
        <v>32</v>
      </c>
      <c r="J12" s="121">
        <f t="shared" ref="J12:M12" si="3">SUM(I12+2)</f>
        <v>34</v>
      </c>
      <c r="K12" s="121">
        <f t="shared" ref="K12:K17" si="4">SUM(J12+2.5)</f>
        <v>36.5</v>
      </c>
      <c r="L12" s="121">
        <f t="shared" si="3"/>
        <v>38.5</v>
      </c>
      <c r="M12" s="121">
        <f t="shared" si="3"/>
        <v>40.5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="79" customFormat="1" ht="20" customHeight="1" spans="1:26">
      <c r="A13" s="110"/>
      <c r="B13" s="111" t="s">
        <v>34</v>
      </c>
      <c r="C13" s="112"/>
      <c r="D13" s="112"/>
      <c r="E13" s="40" t="s">
        <v>35</v>
      </c>
      <c r="F13" s="119">
        <v>44928</v>
      </c>
      <c r="G13" s="120">
        <f t="shared" si="1"/>
        <v>26</v>
      </c>
      <c r="H13" s="121">
        <f t="shared" si="2"/>
        <v>27</v>
      </c>
      <c r="I13" s="140">
        <v>29</v>
      </c>
      <c r="J13" s="121">
        <f t="shared" ref="J13:M13" si="5">SUM(I13+2)</f>
        <v>31</v>
      </c>
      <c r="K13" s="121">
        <f t="shared" si="4"/>
        <v>33.5</v>
      </c>
      <c r="L13" s="121">
        <f t="shared" si="5"/>
        <v>35.5</v>
      </c>
      <c r="M13" s="121">
        <f t="shared" si="5"/>
        <v>37.5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="79" customFormat="1" ht="20" customHeight="1" spans="1:26">
      <c r="A14" s="110"/>
      <c r="B14" s="111" t="s">
        <v>36</v>
      </c>
      <c r="C14" s="112"/>
      <c r="D14" s="112"/>
      <c r="E14" s="40" t="s">
        <v>37</v>
      </c>
      <c r="F14" s="119">
        <v>44928</v>
      </c>
      <c r="G14" s="120">
        <f t="shared" si="1"/>
        <v>33</v>
      </c>
      <c r="H14" s="121">
        <f t="shared" si="2"/>
        <v>34</v>
      </c>
      <c r="I14" s="140">
        <v>36</v>
      </c>
      <c r="J14" s="121">
        <f t="shared" ref="J14:M14" si="6">SUM(I14+2)</f>
        <v>38</v>
      </c>
      <c r="K14" s="121">
        <f t="shared" si="4"/>
        <v>40.5</v>
      </c>
      <c r="L14" s="121">
        <f t="shared" si="6"/>
        <v>42.5</v>
      </c>
      <c r="M14" s="121">
        <f t="shared" si="6"/>
        <v>44.5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="79" customFormat="1" ht="20" customHeight="1" spans="1:26">
      <c r="A15" s="110"/>
      <c r="B15" s="111" t="s">
        <v>38</v>
      </c>
      <c r="C15" s="112"/>
      <c r="D15" s="112"/>
      <c r="E15" s="40" t="s">
        <v>39</v>
      </c>
      <c r="F15" s="119">
        <v>44928</v>
      </c>
      <c r="G15" s="120">
        <f t="shared" si="1"/>
        <v>39</v>
      </c>
      <c r="H15" s="121">
        <f t="shared" si="2"/>
        <v>40</v>
      </c>
      <c r="I15" s="140">
        <v>42</v>
      </c>
      <c r="J15" s="121">
        <f t="shared" ref="J15:M15" si="7">SUM(I15+2)</f>
        <v>44</v>
      </c>
      <c r="K15" s="121">
        <f t="shared" si="4"/>
        <v>46.5</v>
      </c>
      <c r="L15" s="121">
        <f t="shared" si="7"/>
        <v>48.5</v>
      </c>
      <c r="M15" s="121">
        <f t="shared" si="7"/>
        <v>50.5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="79" customFormat="1" ht="20" customHeight="1" spans="1:26">
      <c r="A16" s="110"/>
      <c r="B16" s="111" t="s">
        <v>40</v>
      </c>
      <c r="C16" s="112"/>
      <c r="D16" s="112"/>
      <c r="E16" s="40" t="s">
        <v>41</v>
      </c>
      <c r="F16" s="119">
        <v>44928</v>
      </c>
      <c r="G16" s="120">
        <f t="shared" si="1"/>
        <v>43</v>
      </c>
      <c r="H16" s="121">
        <f t="shared" si="2"/>
        <v>44</v>
      </c>
      <c r="I16" s="140">
        <v>46</v>
      </c>
      <c r="J16" s="121">
        <f t="shared" ref="J16:M16" si="8">SUM(I16+2)</f>
        <v>48</v>
      </c>
      <c r="K16" s="121">
        <f t="shared" si="4"/>
        <v>50.5</v>
      </c>
      <c r="L16" s="121">
        <f t="shared" si="8"/>
        <v>52.5</v>
      </c>
      <c r="M16" s="121">
        <f t="shared" si="8"/>
        <v>54.5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="79" customFormat="1" ht="20" customHeight="1" spans="1:26">
      <c r="A17" s="110"/>
      <c r="B17" s="111" t="s">
        <v>42</v>
      </c>
      <c r="C17" s="112"/>
      <c r="D17" s="112"/>
      <c r="E17" s="40" t="s">
        <v>43</v>
      </c>
      <c r="F17" s="119">
        <v>44928</v>
      </c>
      <c r="G17" s="120">
        <f t="shared" si="1"/>
        <v>42</v>
      </c>
      <c r="H17" s="121">
        <f t="shared" si="2"/>
        <v>43</v>
      </c>
      <c r="I17" s="140">
        <v>45</v>
      </c>
      <c r="J17" s="121">
        <f t="shared" ref="J17:M17" si="9">SUM(I17+2)</f>
        <v>47</v>
      </c>
      <c r="K17" s="121">
        <f t="shared" si="4"/>
        <v>49.5</v>
      </c>
      <c r="L17" s="121">
        <f t="shared" si="9"/>
        <v>51.5</v>
      </c>
      <c r="M17" s="121">
        <f t="shared" si="9"/>
        <v>53.5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="79" customFormat="1" ht="20" customHeight="1" spans="1:26">
      <c r="A18" s="110"/>
      <c r="B18" s="111" t="s">
        <v>44</v>
      </c>
      <c r="C18" s="112"/>
      <c r="D18" s="112"/>
      <c r="E18" s="40" t="s">
        <v>45</v>
      </c>
      <c r="F18" s="116">
        <v>0.125</v>
      </c>
      <c r="G18" s="120"/>
      <c r="H18" s="115">
        <f>SUM(I18-1/4)</f>
        <v>11.75</v>
      </c>
      <c r="I18" s="140">
        <v>12</v>
      </c>
      <c r="J18" s="141">
        <f t="shared" ref="J18:M18" si="10">SUM(I18+0.25)</f>
        <v>12.25</v>
      </c>
      <c r="K18" s="141">
        <f t="shared" si="10"/>
        <v>12.5</v>
      </c>
      <c r="L18" s="141">
        <f t="shared" si="10"/>
        <v>12.75</v>
      </c>
      <c r="M18" s="141">
        <f t="shared" si="10"/>
        <v>13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="79" customFormat="1" ht="20" customHeight="1" spans="1:26">
      <c r="A19" s="110"/>
      <c r="B19" s="111" t="s">
        <v>46</v>
      </c>
      <c r="C19" s="112"/>
      <c r="D19" s="112"/>
      <c r="E19" s="40" t="s">
        <v>47</v>
      </c>
      <c r="F19" s="113">
        <v>44930</v>
      </c>
      <c r="G19" s="120">
        <f>H19</f>
        <v>2</v>
      </c>
      <c r="H19" s="121">
        <f>I19</f>
        <v>2</v>
      </c>
      <c r="I19" s="140">
        <v>2</v>
      </c>
      <c r="J19" s="121">
        <f t="shared" ref="J19:M19" si="11">I19</f>
        <v>2</v>
      </c>
      <c r="K19" s="121">
        <f t="shared" si="11"/>
        <v>2</v>
      </c>
      <c r="L19" s="121">
        <f t="shared" si="11"/>
        <v>2</v>
      </c>
      <c r="M19" s="121">
        <f t="shared" si="11"/>
        <v>2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="79" customFormat="1" ht="20" customHeight="1" spans="1:26">
      <c r="A20" s="110"/>
      <c r="B20" s="111" t="s">
        <v>48</v>
      </c>
      <c r="C20" s="112"/>
      <c r="D20" s="112"/>
      <c r="E20" s="40" t="s">
        <v>49</v>
      </c>
      <c r="F20" s="122">
        <v>0.25</v>
      </c>
      <c r="G20" s="120">
        <f>SUM(H20+0)</f>
        <v>14</v>
      </c>
      <c r="H20" s="121">
        <f>SUM(I20+0)</f>
        <v>14</v>
      </c>
      <c r="I20" s="140">
        <v>14</v>
      </c>
      <c r="J20" s="144">
        <f>SUM(I20+0.5)</f>
        <v>14.5</v>
      </c>
      <c r="K20" s="144">
        <f>SUM(J20+0)</f>
        <v>14.5</v>
      </c>
      <c r="L20" s="144">
        <f>SUM(K20+0.5)</f>
        <v>15</v>
      </c>
      <c r="M20" s="144">
        <f>SUM(L20+0)</f>
        <v>15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="79" customFormat="1" ht="16.15" customHeight="1" spans="1:26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="79" customFormat="1" ht="16.15" customHeight="1" spans="1:26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="79" customFormat="1" ht="16.15" customHeight="1" spans="1:26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="79" customFormat="1" ht="16.15" customHeight="1" spans="1:26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="79" customFormat="1" ht="16.15" customHeight="1" spans="1:26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="79" customFormat="1" ht="16.15" customHeight="1" spans="1:26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="79" customFormat="1" ht="16.15" customHeight="1" spans="1:26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="79" customFormat="1" ht="16.15" customHeight="1" spans="1:26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="79" customFormat="1" ht="16.15" customHeight="1" spans="1:26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="79" customFormat="1" ht="16.15" customHeight="1" spans="1:26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="79" customFormat="1" ht="16.15" customHeight="1" spans="1:26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="79" customFormat="1" ht="16.15" customHeight="1" spans="1:26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="79" customFormat="1" ht="16.15" customHeight="1" spans="1:26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="79" customFormat="1" ht="16.15" customHeight="1" spans="1:26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="79" customFormat="1" ht="16.15" customHeight="1" spans="1:26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="79" customFormat="1" ht="16.15" customHeight="1" spans="1:2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="79" customFormat="1" ht="16.15" customHeight="1" spans="1:26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="79" customFormat="1" ht="16.15" customHeight="1" spans="1:26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="79" customFormat="1" ht="16.15" customHeight="1" spans="1:26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="79" customFormat="1" ht="16.15" customHeight="1" spans="1:26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="79" customFormat="1" ht="16.15" customHeight="1" spans="1:26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="79" customFormat="1" ht="16.15" customHeight="1" spans="1:26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="79" customFormat="1" ht="16.15" customHeight="1" spans="1:26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="79" customFormat="1" ht="16.15" customHeight="1" spans="1:26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="79" customFormat="1" ht="16.15" customHeight="1" spans="1:26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="79" customFormat="1" ht="16.15" customHeight="1" spans="1:26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="79" customFormat="1" ht="16.15" customHeight="1" spans="1:26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="79" customFormat="1" ht="16.15" customHeight="1" spans="1:26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="79" customFormat="1" ht="16.15" customHeight="1" spans="1:26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="79" customFormat="1" ht="16.15" customHeight="1" spans="1:26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="79" customFormat="1" ht="16.15" customHeight="1" spans="1:26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="79" customFormat="1" ht="16.15" customHeight="1" spans="1:26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="79" customFormat="1" ht="16.15" customHeight="1" spans="1:26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s="79" customFormat="1" ht="16.15" customHeight="1" spans="1:26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="79" customFormat="1" ht="16.15" customHeight="1" spans="1:26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="79" customFormat="1" ht="16.15" customHeight="1" spans="1:26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="79" customFormat="1" ht="16.15" customHeight="1" spans="1:26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="79" customFormat="1" ht="16.15" customHeight="1" spans="1:26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="79" customFormat="1" ht="16.15" customHeight="1" spans="1:26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="79" customFormat="1" ht="16.15" customHeight="1" spans="1:26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="79" customFormat="1" ht="16.15" customHeight="1" spans="1:26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="79" customFormat="1" ht="16.15" customHeight="1" spans="1:26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="79" customFormat="1" ht="16.15" customHeight="1" spans="1:26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="79" customFormat="1" ht="16.15" customHeight="1" spans="1:26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="79" customFormat="1" ht="16.15" customHeight="1" spans="1:26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s="79" customFormat="1" ht="16.15" customHeight="1" spans="1:26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s="79" customFormat="1" ht="16.15" customHeight="1" spans="1:26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s="79" customFormat="1" ht="16.15" customHeight="1" spans="1:26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s="79" customFormat="1" ht="16.15" customHeight="1" spans="1:26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s="79" customFormat="1" ht="16.15" customHeight="1" spans="1:26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s="79" customFormat="1" ht="16.15" customHeight="1" spans="1:26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s="79" customFormat="1" ht="16.15" customHeight="1" spans="1:26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s="79" customFormat="1" ht="16.15" customHeight="1" spans="1:26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s="79" customFormat="1" ht="16.15" customHeight="1" spans="1:26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s="79" customFormat="1" ht="16.15" customHeight="1" spans="1:26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s="79" customFormat="1" ht="16.15" customHeight="1" spans="1:26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s="79" customFormat="1" ht="16.15" customHeight="1" spans="1:26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s="79" customFormat="1" ht="16.15" customHeight="1" spans="1:26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s="79" customFormat="1" ht="16.15" customHeight="1" spans="1:26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s="79" customFormat="1" ht="16.15" customHeight="1" spans="1:26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s="79" customFormat="1" ht="16.15" customHeight="1" spans="1:26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s="79" customFormat="1" ht="16.15" customHeight="1" spans="1:26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s="79" customFormat="1" ht="16.15" customHeight="1" spans="1:26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s="79" customFormat="1" ht="16.15" customHeight="1" spans="1:26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s="79" customFormat="1" ht="16.15" customHeight="1" spans="1:26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s="79" customFormat="1" ht="16.15" customHeight="1" spans="1:26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s="79" customFormat="1" ht="16.15" customHeight="1" spans="1:26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s="79" customFormat="1" ht="16.15" customHeight="1" spans="1:26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="79" customFormat="1" ht="16.15" customHeight="1" spans="1:26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="79" customFormat="1" ht="16.15" customHeight="1" spans="1:26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="79" customFormat="1" ht="16.15" customHeight="1" spans="1:26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s="79" customFormat="1" ht="16.15" customHeight="1" spans="1:26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s="79" customFormat="1" ht="16.15" customHeight="1" spans="1:26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s="79" customFormat="1" ht="16.15" customHeight="1" spans="1:26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s="79" customFormat="1" ht="16.15" customHeight="1" spans="1:26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s="79" customFormat="1" ht="16.15" customHeight="1" spans="1:26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s="79" customFormat="1" ht="16.15" customHeight="1" spans="1:26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s="79" customFormat="1" ht="16.15" customHeight="1" spans="1:26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s="79" customFormat="1" ht="16.15" customHeight="1" spans="1:26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s="79" customFormat="1" ht="16.15" customHeight="1" spans="1:26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s="79" customFormat="1" ht="16.15" customHeight="1" spans="1:26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s="79" customFormat="1" ht="16.15" customHeight="1" spans="1:26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s="79" customFormat="1" ht="16.15" customHeight="1" spans="1:26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s="79" customFormat="1" ht="16.15" customHeight="1" spans="1:26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s="79" customFormat="1" ht="16.15" customHeight="1" spans="1:26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s="79" customFormat="1" ht="16.15" customHeight="1" spans="1:26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s="79" customFormat="1" ht="16.15" customHeight="1" spans="1:26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s="79" customFormat="1" ht="16.15" customHeight="1" spans="1:26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s="79" customFormat="1" ht="16.15" customHeight="1" spans="1:26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s="79" customFormat="1" ht="16.15" customHeight="1" spans="1:26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s="79" customFormat="1" ht="16.15" customHeight="1" spans="1:26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="79" customFormat="1" ht="16.15" customHeight="1" spans="1:26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s="79" customFormat="1" ht="16.15" customHeight="1" spans="1:26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s="79" customFormat="1" ht="16.15" customHeight="1" spans="1:26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s="79" customFormat="1" ht="16.15" customHeight="1" spans="1:26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s="79" customFormat="1" ht="16.15" customHeight="1" spans="1:26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s="79" customFormat="1" ht="16.15" customHeight="1" spans="1:26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s="79" customFormat="1" ht="16.15" customHeight="1" spans="1:26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s="79" customFormat="1" ht="16.15" customHeight="1" spans="1:26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s="79" customFormat="1" ht="16.15" customHeight="1" spans="1:26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s="79" customFormat="1" ht="16.15" customHeight="1" spans="1:26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s="79" customFormat="1" ht="16.15" customHeight="1" spans="1:26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s="79" customFormat="1" ht="16.15" customHeight="1" spans="1:26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s="79" customFormat="1" ht="16.15" customHeight="1" spans="1:26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s="79" customFormat="1" ht="16.15" customHeight="1" spans="1:26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s="79" customFormat="1" ht="16.15" customHeight="1" spans="1:26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s="79" customFormat="1" ht="16.15" customHeight="1" spans="1:26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s="79" customFormat="1" ht="16.15" customHeight="1" spans="1:26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s="79" customFormat="1" ht="16.15" customHeight="1" spans="1:26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s="79" customFormat="1" ht="16.15" customHeight="1" spans="1:26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s="79" customFormat="1" ht="16.15" customHeight="1" spans="1:26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s="79" customFormat="1" ht="16.15" customHeight="1" spans="1:26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s="79" customFormat="1" ht="16.15" customHeight="1" spans="1:26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s="79" customFormat="1" ht="16.15" customHeight="1" spans="1:26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s="79" customFormat="1" ht="16.15" customHeight="1" spans="1:26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s="79" customFormat="1" ht="16.15" customHeight="1" spans="1:26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s="79" customFormat="1" ht="16.15" customHeight="1" spans="1:26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s="79" customFormat="1" ht="16.15" customHeight="1" spans="1:26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s="79" customFormat="1" ht="16.15" customHeight="1" spans="1:26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s="79" customFormat="1" ht="16.15" customHeight="1" spans="1:26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s="79" customFormat="1" ht="16.15" customHeight="1" spans="1:26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s="79" customFormat="1" ht="16.15" customHeight="1" spans="1:26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s="79" customFormat="1" ht="16.15" customHeight="1" spans="1:26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s="79" customFormat="1" ht="16.15" customHeight="1" spans="1:26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s="79" customFormat="1" ht="16.15" customHeight="1" spans="1:26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s="79" customFormat="1" ht="16.15" customHeight="1" spans="1:26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s="79" customFormat="1" ht="16.15" customHeight="1" spans="1:26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s="79" customFormat="1" ht="16.15" customHeight="1" spans="1:26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s="79" customFormat="1" ht="16.15" customHeight="1" spans="1:26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s="79" customFormat="1" ht="16.15" customHeight="1" spans="1:26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s="79" customFormat="1" ht="16.15" customHeight="1" spans="1:26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s="79" customFormat="1" ht="16.15" customHeight="1" spans="1:26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s="79" customFormat="1" ht="16.15" customHeight="1" spans="1:26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s="79" customFormat="1" ht="16.15" customHeight="1" spans="1:26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s="79" customFormat="1" ht="16.15" customHeight="1" spans="1:26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s="79" customFormat="1" ht="16.15" customHeight="1" spans="1:26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s="79" customFormat="1" ht="16.15" customHeight="1" spans="1:26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s="79" customFormat="1" ht="16.15" customHeight="1" spans="1:26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s="79" customFormat="1" ht="16.15" customHeight="1" spans="1:26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s="79" customFormat="1" ht="16.15" customHeight="1" spans="1:26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s="79" customFormat="1" ht="16.15" customHeight="1" spans="1:26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s="79" customFormat="1" ht="16.15" customHeight="1" spans="1:26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s="79" customFormat="1" ht="16.15" customHeight="1" spans="1:26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="79" customFormat="1" ht="16.15" customHeight="1" spans="1:26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s="79" customFormat="1" ht="16.15" customHeight="1" spans="1:26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s="79" customFormat="1" ht="16.15" customHeight="1" spans="1:26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s="79" customFormat="1" ht="16.15" customHeight="1" spans="1:26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s="79" customFormat="1" ht="16.15" customHeight="1" spans="1:26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s="79" customFormat="1" ht="16.15" customHeight="1" spans="1:26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s="79" customFormat="1" ht="16.15" customHeight="1" spans="1:26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s="79" customFormat="1" ht="16.15" customHeight="1" spans="1:26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s="79" customFormat="1" ht="16.15" customHeight="1" spans="1:26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s="79" customFormat="1" ht="16.15" customHeight="1" spans="1:26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s="79" customFormat="1" ht="16.15" customHeight="1" spans="1:26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s="79" customFormat="1" ht="16.15" customHeight="1" spans="1:26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s="79" customFormat="1" ht="16.15" customHeight="1" spans="1:26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s="79" customFormat="1" ht="16.15" customHeight="1" spans="1:26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s="79" customFormat="1" ht="16.15" customHeight="1" spans="1:26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s="79" customFormat="1" ht="16.15" customHeight="1" spans="1:26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s="79" customFormat="1" ht="16.15" customHeight="1" spans="1:26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s="79" customFormat="1" ht="16.15" customHeight="1" spans="1:26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s="79" customFormat="1" ht="16.15" customHeight="1" spans="1:26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s="79" customFormat="1" ht="16.15" customHeight="1" spans="1:26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s="79" customFormat="1" ht="16.15" customHeight="1" spans="1:26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s="79" customFormat="1" ht="16.15" customHeight="1" spans="1:26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s="79" customFormat="1" ht="16.15" customHeight="1" spans="1:26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s="79" customFormat="1" ht="16.15" customHeight="1" spans="1:26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s="79" customFormat="1" ht="16.15" customHeight="1" spans="1:26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s="79" customFormat="1" ht="16.15" customHeight="1" spans="1:26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s="79" customFormat="1" ht="16.15" customHeight="1" spans="1:26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s="79" customFormat="1" ht="16.15" customHeight="1" spans="1:26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s="79" customFormat="1" ht="16.15" customHeight="1" spans="1:26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s="79" customFormat="1" ht="16.15" customHeight="1" spans="1:26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s="79" customFormat="1" ht="16.15" customHeight="1" spans="1:26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s="79" customFormat="1" ht="16.15" customHeight="1" spans="1:26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s="79" customFormat="1" ht="16.15" customHeight="1" spans="1:26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s="79" customFormat="1" ht="16.15" customHeight="1" spans="1:26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s="79" customFormat="1" ht="16.15" customHeight="1" spans="1:26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s="79" customFormat="1" ht="16.15" customHeight="1" spans="1:26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s="79" customFormat="1" ht="16.15" customHeight="1" spans="1:26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s="79" customFormat="1" ht="16.15" customHeight="1" spans="1:26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s="79" customFormat="1" ht="16.15" customHeight="1" spans="1:26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s="79" customFormat="1" ht="16.15" customHeight="1" spans="1:26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s="79" customFormat="1" ht="16.15" customHeight="1" spans="1:26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s="79" customFormat="1" ht="16.15" customHeight="1" spans="1:26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s="79" customFormat="1" ht="16.15" customHeight="1" spans="1:26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s="79" customFormat="1" ht="16.15" customHeight="1" spans="1:26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s="79" customFormat="1" ht="16.15" customHeight="1" spans="1:26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s="79" customFormat="1" ht="16.15" customHeight="1" spans="1:26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s="79" customFormat="1" ht="16.15" customHeight="1" spans="1:26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s="79" customFormat="1" ht="16.15" customHeight="1" spans="1:26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s="79" customFormat="1" ht="16.15" customHeight="1" spans="1:26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s="79" customFormat="1" ht="16.15" customHeight="1" spans="1:26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s="79" customFormat="1" ht="16.15" customHeight="1" spans="1:26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s="79" customFormat="1" ht="16.15" customHeight="1" spans="1:26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s="79" customFormat="1" ht="16.15" customHeight="1" spans="1:26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s="79" customFormat="1" ht="16.15" customHeight="1" spans="1:26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s="79" customFormat="1" ht="16.15" customHeight="1" spans="1:26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s="79" customFormat="1" ht="16.15" customHeight="1" spans="1:26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s="79" customFormat="1" ht="16.15" customHeight="1" spans="1:26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s="79" customFormat="1" ht="16.15" customHeight="1" spans="1:26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s="79" customFormat="1" ht="16.15" customHeight="1" spans="1:26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s="79" customFormat="1" ht="16.15" customHeight="1" spans="1:26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s="79" customFormat="1" ht="16.15" customHeight="1" spans="1:26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s="79" customFormat="1" ht="16.15" customHeight="1" spans="1:26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s="79" customFormat="1" ht="16.15" customHeight="1" spans="1:26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s="79" customFormat="1" ht="16.15" customHeight="1" spans="1:26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s="79" customFormat="1" ht="16.15" customHeight="1" spans="1:26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s="79" customFormat="1" ht="16.15" customHeight="1" spans="1:26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s="79" customFormat="1" ht="16.15" customHeight="1" spans="1:26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s="79" customFormat="1" ht="16.15" customHeight="1" spans="1:26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s="79" customFormat="1" ht="16.15" customHeight="1" spans="1:26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s="79" customFormat="1" ht="16.15" customHeight="1" spans="1:26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s="79" customFormat="1" ht="16.15" customHeight="1" spans="1:26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="79" customFormat="1" ht="16.15" customHeight="1" spans="1:26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="79" customFormat="1" ht="16.15" customHeight="1" spans="1:26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="79" customFormat="1" ht="16.15" customHeight="1" spans="1:26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="79" customFormat="1" ht="16.15" customHeight="1" spans="1:26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="79" customFormat="1" ht="16.15" customHeight="1" spans="1:26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="79" customFormat="1" ht="16.15" customHeight="1" spans="1:26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="79" customFormat="1" ht="16.15" customHeight="1" spans="1:26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="79" customFormat="1" ht="16.15" customHeight="1" spans="1:26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="79" customFormat="1" ht="16.15" customHeight="1" spans="1:26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="79" customFormat="1" ht="16.15" customHeight="1" spans="1:26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="79" customFormat="1" ht="16.15" customHeight="1" spans="1:26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="79" customFormat="1" ht="16.15" customHeight="1" spans="1:26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="79" customFormat="1" ht="16.15" customHeight="1" spans="1:26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="79" customFormat="1" ht="16.15" customHeight="1" spans="1:26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="79" customFormat="1" ht="16.15" customHeight="1" spans="1:26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="79" customFormat="1" ht="16.15" customHeight="1" spans="1:26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="79" customFormat="1" ht="16.15" customHeight="1" spans="1:26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="79" customFormat="1" ht="16.15" customHeight="1" spans="1:26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="79" customFormat="1" ht="16.15" customHeight="1" spans="1:26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="79" customFormat="1" ht="16.15" customHeight="1" spans="1:26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="79" customFormat="1" ht="16.15" customHeight="1" spans="1:26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="79" customFormat="1" ht="16.15" customHeight="1" spans="1:26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="79" customFormat="1" ht="16.15" customHeight="1" spans="1:26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="79" customFormat="1" ht="16.15" customHeight="1" spans="1:26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="79" customFormat="1" ht="16.15" customHeight="1" spans="1:26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="79" customFormat="1" ht="16.15" customHeight="1" spans="1:26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="79" customFormat="1" ht="16.15" customHeight="1" spans="1:26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="79" customFormat="1" ht="16.15" customHeight="1" spans="1:26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="79" customFormat="1" ht="16.15" customHeight="1" spans="1:26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="79" customFormat="1" ht="16.15" customHeight="1" spans="1:26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="79" customFormat="1" ht="16.15" customHeight="1" spans="1:26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="79" customFormat="1" ht="16.15" customHeight="1" spans="1:26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="79" customFormat="1" ht="16.15" customHeight="1" spans="1:26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="79" customFormat="1" ht="16.15" customHeight="1" spans="1:26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="79" customFormat="1" ht="16.15" customHeight="1" spans="1:26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="79" customFormat="1" ht="16.15" customHeight="1" spans="1:26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="79" customFormat="1" ht="16.15" customHeight="1" spans="1:26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="79" customFormat="1" ht="16.15" customHeight="1" spans="1:26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="79" customFormat="1" ht="16.15" customHeight="1" spans="1:26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="79" customFormat="1" ht="16.15" customHeight="1" spans="1:26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="79" customFormat="1" ht="16.15" customHeight="1" spans="1:26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="79" customFormat="1" ht="16.15" customHeight="1" spans="1:26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="79" customFormat="1" ht="16.15" customHeight="1" spans="1:26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="79" customFormat="1" ht="16.15" customHeight="1" spans="1:26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="79" customFormat="1" ht="16.15" customHeight="1" spans="1:26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="79" customFormat="1" ht="16.15" customHeight="1" spans="1:26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="79" customFormat="1" ht="16.15" customHeight="1" spans="1:26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="79" customFormat="1" ht="16.15" customHeight="1" spans="1:26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="79" customFormat="1" ht="16.15" customHeight="1" spans="1:26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="79" customFormat="1" ht="16.15" customHeight="1" spans="1:26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="79" customFormat="1" ht="16.15" customHeight="1" spans="1:26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="79" customFormat="1" ht="16.15" customHeight="1" spans="1:26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="79" customFormat="1" ht="16.15" customHeight="1" spans="1:26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="79" customFormat="1" ht="16.15" customHeight="1" spans="1:26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="79" customFormat="1" ht="16.15" customHeight="1" spans="1:26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="79" customFormat="1" ht="16.15" customHeight="1" spans="1:26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="79" customFormat="1" ht="16.15" customHeight="1" spans="1:26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="79" customFormat="1" ht="16.15" customHeight="1" spans="1:26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="79" customFormat="1" ht="16.15" customHeight="1" spans="1:26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="79" customFormat="1" ht="16.15" customHeight="1" spans="1:26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="79" customFormat="1" ht="16.15" customHeight="1" spans="1:26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="79" customFormat="1" ht="16.15" customHeight="1" spans="1:26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="79" customFormat="1" ht="16.15" customHeight="1" spans="1:26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="79" customFormat="1" ht="16.15" customHeight="1" spans="1:26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="79" customFormat="1" ht="16.15" customHeight="1" spans="1:26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="79" customFormat="1" ht="16.15" customHeight="1" spans="1:26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="79" customFormat="1" ht="16.15" customHeight="1" spans="1:26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="79" customFormat="1" ht="16.15" customHeight="1" spans="1:26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="79" customFormat="1" ht="16.15" customHeight="1" spans="1:26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="79" customFormat="1" ht="16.15" customHeight="1" spans="1:26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="79" customFormat="1" ht="16.15" customHeight="1" spans="1:26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="79" customFormat="1" ht="16.15" customHeight="1" spans="1:26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="79" customFormat="1" ht="16.15" customHeight="1" spans="1:26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="79" customFormat="1" ht="16.15" customHeight="1" spans="1:26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="79" customFormat="1" ht="16.15" customHeight="1" spans="1:26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="79" customFormat="1" ht="16.15" customHeight="1" spans="1:26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="79" customFormat="1" ht="16.15" customHeight="1" spans="1:26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="79" customFormat="1" ht="16.15" customHeight="1" spans="1:26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="79" customFormat="1" ht="16.15" customHeight="1" spans="1:26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="79" customFormat="1" ht="16.15" customHeight="1" spans="1:26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="79" customFormat="1" ht="16.15" customHeight="1" spans="1:26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="79" customFormat="1" ht="16.15" customHeight="1" spans="1:26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="79" customFormat="1" ht="16.15" customHeight="1" spans="1:26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="79" customFormat="1" ht="16.15" customHeight="1" spans="1:26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="79" customFormat="1" ht="16.15" customHeight="1" spans="1:26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="79" customFormat="1" ht="16.15" customHeight="1" spans="1:26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="79" customFormat="1" ht="16.15" customHeight="1" spans="1:26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="79" customFormat="1" ht="16.15" customHeight="1" spans="1:26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="79" customFormat="1" ht="16.15" customHeight="1" spans="1:26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="79" customFormat="1" ht="16.15" customHeight="1" spans="1:26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="79" customFormat="1" ht="16.15" customHeight="1" spans="1:26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="79" customFormat="1" ht="16.15" customHeight="1" spans="1:26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="79" customFormat="1" ht="16.15" customHeight="1" spans="1:26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="79" customFormat="1" ht="16.15" customHeight="1" spans="1:26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="79" customFormat="1" ht="16.15" customHeight="1" spans="1:26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="79" customFormat="1" ht="16.15" customHeight="1" spans="1:26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="79" customFormat="1" ht="16.15" customHeight="1" spans="1:26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="79" customFormat="1" ht="16.15" customHeight="1" spans="1:26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="79" customFormat="1" ht="16.15" customHeight="1" spans="1:26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="79" customFormat="1" ht="16.15" customHeight="1" spans="1:26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="79" customFormat="1" ht="16.15" customHeight="1" spans="1:26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="79" customFormat="1" ht="16.15" customHeight="1" spans="1:26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="79" customFormat="1" ht="16.15" customHeight="1" spans="1:26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="79" customFormat="1" ht="16.15" customHeight="1" spans="1:26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="79" customFormat="1" ht="16.15" customHeight="1" spans="1:26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="79" customFormat="1" ht="16.15" customHeight="1" spans="1:26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="79" customFormat="1" ht="16.15" customHeight="1" spans="1:26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="79" customFormat="1" ht="16.15" customHeight="1" spans="1:26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="79" customFormat="1" ht="16.15" customHeight="1" spans="1:26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="79" customFormat="1" ht="16.15" customHeight="1" spans="1:26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="79" customFormat="1" ht="16.15" customHeight="1" spans="1:26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="79" customFormat="1" ht="16.15" customHeight="1" spans="1:26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="79" customFormat="1" ht="16.15" customHeight="1" spans="1:26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="79" customFormat="1" ht="16.15" customHeight="1" spans="1:26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="79" customFormat="1" ht="16.15" customHeight="1" spans="1:26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="79" customFormat="1" ht="16.15" customHeight="1" spans="1:26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="79" customFormat="1" ht="16.15" customHeight="1" spans="1:26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="79" customFormat="1" ht="16.15" customHeight="1" spans="1:26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="79" customFormat="1" ht="16.15" customHeight="1" spans="1:26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="79" customFormat="1" ht="16.15" customHeight="1" spans="1:26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="79" customFormat="1" ht="16.15" customHeight="1" spans="1:26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="79" customFormat="1" ht="16.15" customHeight="1" spans="1:26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="79" customFormat="1" ht="16.15" customHeight="1" spans="1:26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="79" customFormat="1" ht="16.15" customHeight="1" spans="1:26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="79" customFormat="1" ht="16.15" customHeight="1" spans="1:26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="79" customFormat="1" ht="16.15" customHeight="1" spans="1:26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="79" customFormat="1" ht="16.15" customHeight="1" spans="1:26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="79" customFormat="1" ht="16.15" customHeight="1" spans="1:26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="79" customFormat="1" ht="16.15" customHeight="1" spans="1:26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="79" customFormat="1" ht="16.15" customHeight="1" spans="1:26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="79" customFormat="1" ht="16.15" customHeight="1" spans="1:26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="79" customFormat="1" ht="16.15" customHeight="1" spans="1:26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="79" customFormat="1" ht="16.15" customHeight="1" spans="1:26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="79" customFormat="1" ht="16.15" customHeight="1" spans="1:26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="79" customFormat="1" ht="16.15" customHeight="1" spans="1:26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="79" customFormat="1" ht="16.15" customHeight="1" spans="1:26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="79" customFormat="1" ht="16.15" customHeight="1" spans="1:26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="79" customFormat="1" ht="16.15" customHeight="1" spans="1:26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="79" customFormat="1" ht="16.15" customHeight="1" spans="1:26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="79" customFormat="1" ht="16.15" customHeight="1" spans="1:26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="79" customFormat="1" ht="16.15" customHeight="1" spans="1:26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="79" customFormat="1" ht="16.15" customHeight="1" spans="1:26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="79" customFormat="1" ht="16.15" customHeight="1" spans="1:26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="79" customFormat="1" ht="16.15" customHeight="1" spans="1:26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="79" customFormat="1" ht="16.15" customHeight="1" spans="1:26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="79" customFormat="1" ht="16.15" customHeight="1" spans="1:26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="79" customFormat="1" ht="16.15" customHeight="1" spans="1:26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="79" customFormat="1" ht="16.15" customHeight="1" spans="1:26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="79" customFormat="1" ht="16.15" customHeight="1" spans="1:26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="79" customFormat="1" ht="16.15" customHeight="1" spans="1:26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="79" customFormat="1" ht="16.15" customHeight="1" spans="1:26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="79" customFormat="1" ht="16.15" customHeight="1" spans="1:26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="79" customFormat="1" ht="16.15" customHeight="1" spans="1:26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="79" customFormat="1" ht="16.15" customHeight="1" spans="1:26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="79" customFormat="1" ht="16.15" customHeight="1" spans="1:26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="79" customFormat="1" ht="16.15" customHeight="1" spans="1:26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="79" customFormat="1" ht="16.15" customHeight="1" spans="1:26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="79" customFormat="1" ht="16.15" customHeight="1" spans="1:26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="79" customFormat="1" ht="16.15" customHeight="1" spans="1:26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="79" customFormat="1" ht="16.15" customHeight="1" spans="1:26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="79" customFormat="1" ht="16.15" customHeight="1" spans="1:26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="79" customFormat="1" ht="16.15" customHeight="1" spans="1:26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="79" customFormat="1" ht="16.15" customHeight="1" spans="1:26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="79" customFormat="1" ht="16.15" customHeight="1" spans="1:26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="79" customFormat="1" ht="16.15" customHeight="1" spans="1:26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="79" customFormat="1" ht="16.15" customHeight="1" spans="1:26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="79" customFormat="1" ht="16.15" customHeight="1" spans="1:26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="79" customFormat="1" ht="16.15" customHeight="1" spans="1:26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="79" customFormat="1" ht="16.15" customHeight="1" spans="1:26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="79" customFormat="1" ht="16.15" customHeight="1" spans="1:26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="79" customFormat="1" ht="16.15" customHeight="1" spans="1:26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="79" customFormat="1" ht="16.15" customHeight="1" spans="1:26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="79" customFormat="1" ht="16.15" customHeight="1" spans="1:26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="79" customFormat="1" ht="16.15" customHeight="1" spans="1:26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="79" customFormat="1" ht="16.15" customHeight="1" spans="1:26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="79" customFormat="1" ht="16.15" customHeight="1" spans="1:26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="79" customFormat="1" ht="16.15" customHeight="1" spans="1:26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="79" customFormat="1" ht="16.15" customHeight="1" spans="1:26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="79" customFormat="1" ht="16.15" customHeight="1" spans="1:26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="79" customFormat="1" ht="16.15" customHeight="1" spans="1:26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="79" customFormat="1" ht="16.15" customHeight="1" spans="1:26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="79" customFormat="1" ht="16.15" customHeight="1" spans="1:26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="79" customFormat="1" ht="16.15" customHeight="1" spans="1:26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="79" customFormat="1" ht="16.15" customHeight="1" spans="1:26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="79" customFormat="1" ht="16.15" customHeight="1" spans="1:26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="79" customFormat="1" ht="16.15" customHeight="1" spans="1:26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="79" customFormat="1" ht="16.15" customHeight="1" spans="1:26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="79" customFormat="1" ht="16.15" customHeight="1" spans="1:26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="79" customFormat="1" ht="16.15" customHeight="1" spans="1:26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="79" customFormat="1" ht="16.15" customHeight="1" spans="1:26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="79" customFormat="1" ht="16.15" customHeight="1" spans="1:26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="79" customFormat="1" ht="16.15" customHeight="1" spans="1:26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="79" customFormat="1" ht="16.15" customHeight="1" spans="1:26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="79" customFormat="1" ht="16.15" customHeight="1" spans="1:26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="79" customFormat="1" ht="16.15" customHeight="1" spans="1:26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="79" customFormat="1" ht="16.15" customHeight="1" spans="1:26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="79" customFormat="1" ht="16.15" customHeight="1" spans="1:26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="79" customFormat="1" ht="16.15" customHeight="1" spans="1:26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="79" customFormat="1" ht="16.15" customHeight="1" spans="1:26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="79" customFormat="1" ht="16.15" customHeight="1" spans="1:26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="79" customFormat="1" ht="16.15" customHeight="1" spans="1:26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="79" customFormat="1" ht="16.15" customHeight="1" spans="1:26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="79" customFormat="1" ht="16.15" customHeight="1" spans="1:26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="79" customFormat="1" ht="16.15" customHeight="1" spans="1:26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="79" customFormat="1" ht="16.15" customHeight="1" spans="1:26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="79" customFormat="1" ht="16.15" customHeight="1" spans="1:26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="79" customFormat="1" ht="16.15" customHeight="1" spans="1:26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="79" customFormat="1" ht="16.15" customHeight="1" spans="1:26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="79" customFormat="1" ht="16.15" customHeight="1" spans="1:26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="79" customFormat="1" ht="16.15" customHeight="1" spans="1:26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="79" customFormat="1" ht="16.15" customHeight="1" spans="1:26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="79" customFormat="1" ht="16.15" customHeight="1" spans="1:2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="79" customFormat="1" ht="16.15" customHeight="1" spans="1:26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="79" customFormat="1" ht="16.15" customHeight="1" spans="1:26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="79" customFormat="1" ht="16.15" customHeight="1" spans="1:26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="79" customFormat="1" ht="16.15" customHeight="1" spans="1:26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="79" customFormat="1" ht="16.15" customHeight="1" spans="1:26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="79" customFormat="1" ht="16.15" customHeight="1" spans="1:26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="79" customFormat="1" ht="16.15" customHeight="1" spans="1:26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="79" customFormat="1" ht="16.15" customHeight="1" spans="1:26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="79" customFormat="1" ht="16.15" customHeight="1" spans="1:26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="79" customFormat="1" ht="16.15" customHeight="1" spans="1:26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="79" customFormat="1" ht="16.15" customHeight="1" spans="1:26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="79" customFormat="1" ht="16.15" customHeight="1" spans="1:26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="79" customFormat="1" ht="16.15" customHeight="1" spans="1:26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="79" customFormat="1" ht="16.15" customHeight="1" spans="1:26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="79" customFormat="1" ht="16.15" customHeight="1" spans="1:26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="79" customFormat="1" ht="16.15" customHeight="1" spans="1:26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="79" customFormat="1" ht="16.15" customHeight="1" spans="1:26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="79" customFormat="1" ht="16.15" customHeight="1" spans="1:26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="79" customFormat="1" ht="16.15" customHeight="1" spans="1:26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="79" customFormat="1" ht="16.15" customHeight="1" spans="1:26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="79" customFormat="1" ht="16.15" customHeight="1" spans="1:26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="79" customFormat="1" ht="16.15" customHeight="1" spans="1:26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="79" customFormat="1" ht="16.15" customHeight="1" spans="1:26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="79" customFormat="1" ht="16.15" customHeight="1" spans="1:26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="79" customFormat="1" ht="16.15" customHeight="1" spans="1:26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="79" customFormat="1" ht="16.15" customHeight="1" spans="1:26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="79" customFormat="1" ht="16.15" customHeight="1" spans="1:26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="79" customFormat="1" ht="16.15" customHeight="1" spans="1:26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="79" customFormat="1" ht="16.15" customHeight="1" spans="1:26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="79" customFormat="1" ht="16.15" customHeight="1" spans="1:26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="79" customFormat="1" ht="16.15" customHeight="1" spans="1:26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="79" customFormat="1" ht="16.15" customHeight="1" spans="1:26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="79" customFormat="1" ht="16.15" customHeight="1" spans="1:26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="79" customFormat="1" ht="16.15" customHeight="1" spans="1:26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="79" customFormat="1" ht="16.15" customHeight="1" spans="1:26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="79" customFormat="1" ht="16.15" customHeight="1" spans="1:26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="79" customFormat="1" ht="16.15" customHeight="1" spans="1:26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="79" customFormat="1" ht="16.15" customHeight="1" spans="1:26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="79" customFormat="1" ht="16.15" customHeight="1" spans="1:26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="79" customFormat="1" ht="16.15" customHeight="1" spans="1:26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="79" customFormat="1" ht="16.15" customHeight="1" spans="1:26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="79" customFormat="1" ht="16.15" customHeight="1" spans="1:26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="79" customFormat="1" ht="16.15" customHeight="1" spans="1:26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="79" customFormat="1" ht="16.15" customHeight="1" spans="1:26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="79" customFormat="1" ht="16.15" customHeight="1" spans="1:26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="79" customFormat="1" ht="16.15" customHeight="1" spans="1:26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="79" customFormat="1" ht="16.15" customHeight="1" spans="1:26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="79" customFormat="1" ht="16.15" customHeight="1" spans="1:26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="79" customFormat="1" ht="16.15" customHeight="1" spans="1:26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="79" customFormat="1" ht="16.15" customHeight="1" spans="1:26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="79" customFormat="1" ht="16.15" customHeight="1" spans="1:26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="79" customFormat="1" ht="16.15" customHeight="1" spans="1:26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="79" customFormat="1" ht="16.15" customHeight="1" spans="1:26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="79" customFormat="1" ht="16.15" customHeight="1" spans="1:26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="79" customFormat="1" ht="16.15" customHeight="1" spans="1:26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="79" customFormat="1" ht="16.15" customHeight="1" spans="1:26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="79" customFormat="1" ht="16.15" customHeight="1" spans="1:26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="79" customFormat="1" ht="16.15" customHeight="1" spans="1:26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="79" customFormat="1" ht="16.15" customHeight="1" spans="1:26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="79" customFormat="1" ht="16.15" customHeight="1" spans="1:26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="79" customFormat="1" ht="16.15" customHeight="1" spans="1:26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="79" customFormat="1" ht="16.15" customHeight="1" spans="1:26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="79" customFormat="1" ht="16.15" customHeight="1" spans="1:26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="79" customFormat="1" ht="16.15" customHeight="1" spans="1:26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="79" customFormat="1" ht="16.15" customHeight="1" spans="1:26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="79" customFormat="1" ht="16.15" customHeight="1" spans="1:26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="79" customFormat="1" ht="16.15" customHeight="1" spans="1:26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="79" customFormat="1" ht="16.15" customHeight="1" spans="1:26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="79" customFormat="1" ht="16.15" customHeight="1" spans="1:26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="79" customFormat="1" ht="16.15" customHeight="1" spans="1:26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="79" customFormat="1" ht="16.15" customHeight="1" spans="1:26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="79" customFormat="1" ht="16.15" customHeight="1" spans="1:26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="79" customFormat="1" ht="16.15" customHeight="1" spans="1:26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="79" customFormat="1" ht="16.15" customHeight="1" spans="1:26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="79" customFormat="1" ht="16.15" customHeight="1" spans="1:26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="79" customFormat="1" ht="16.15" customHeight="1" spans="1:26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="79" customFormat="1" ht="16.15" customHeight="1" spans="1:26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="79" customFormat="1" ht="16.15" customHeight="1" spans="1:26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="79" customFormat="1" ht="16.15" customHeight="1" spans="1:26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="79" customFormat="1" ht="16.15" customHeight="1" spans="1:26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="79" customFormat="1" ht="16.15" customHeight="1" spans="1:26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="79" customFormat="1" ht="16.15" customHeight="1" spans="1:26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="79" customFormat="1" ht="16.15" customHeight="1" spans="1:26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="79" customFormat="1" ht="16.15" customHeight="1" spans="1:26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="79" customFormat="1" ht="16.15" customHeight="1" spans="1:26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="79" customFormat="1" ht="16.15" customHeight="1" spans="1:26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="79" customFormat="1" ht="16.15" customHeight="1" spans="1:26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="79" customFormat="1" ht="16.15" customHeight="1" spans="1:26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="79" customFormat="1" ht="16.15" customHeight="1" spans="1:26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="79" customFormat="1" ht="16.15" customHeight="1" spans="1:26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="79" customFormat="1" ht="16.15" customHeight="1" spans="1:26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="79" customFormat="1" ht="16.15" customHeight="1" spans="1:26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="79" customFormat="1" ht="16.15" customHeight="1" spans="1:26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="79" customFormat="1" ht="16.15" customHeight="1" spans="1:26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="79" customFormat="1" ht="16.15" customHeight="1" spans="1:26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="79" customFormat="1" ht="16.15" customHeight="1" spans="1:26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="79" customFormat="1" ht="16.15" customHeight="1" spans="1:26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="79" customFormat="1" ht="16.15" customHeight="1" spans="1:26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="79" customFormat="1" ht="16.15" customHeight="1" spans="1:26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="79" customFormat="1" ht="16.15" customHeight="1" spans="1:26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="79" customFormat="1" ht="16.15" customHeight="1" spans="1:26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="79" customFormat="1" ht="16.15" customHeight="1" spans="1:26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="79" customFormat="1" ht="16.15" customHeight="1" spans="1:26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="79" customFormat="1" ht="16.15" customHeight="1" spans="1:26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="79" customFormat="1" ht="16.15" customHeight="1" spans="1:26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="79" customFormat="1" ht="16.15" customHeight="1" spans="1:26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="79" customFormat="1" ht="16.15" customHeight="1" spans="1:26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="79" customFormat="1" ht="16.15" customHeight="1" spans="1:26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="79" customFormat="1" ht="16.15" customHeight="1" spans="1:26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="79" customFormat="1" ht="16.15" customHeight="1" spans="1:26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="79" customFormat="1" ht="16.15" customHeight="1" spans="1:26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="79" customFormat="1" ht="16.15" customHeight="1" spans="1:26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="79" customFormat="1" ht="16.15" customHeight="1" spans="1:26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="79" customFormat="1" ht="16.15" customHeight="1" spans="1:26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="79" customFormat="1" ht="16.15" customHeight="1" spans="1:26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="79" customFormat="1" ht="16.15" customHeight="1" spans="1:26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="79" customFormat="1" ht="16.15" customHeight="1" spans="1:26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="79" customFormat="1" ht="16.15" customHeight="1" spans="1:26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="79" customFormat="1" ht="16.15" customHeight="1" spans="1:26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="79" customFormat="1" ht="16.15" customHeight="1" spans="1:26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="79" customFormat="1" ht="16.15" customHeight="1" spans="1:26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="79" customFormat="1" ht="16.15" customHeight="1" spans="1:26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="79" customFormat="1" ht="16.15" customHeight="1" spans="1:26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="79" customFormat="1" ht="16.15" customHeight="1" spans="1:26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="79" customFormat="1" ht="16.15" customHeight="1" spans="1:26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="79" customFormat="1" ht="16.15" customHeight="1" spans="1:26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="79" customFormat="1" ht="16.15" customHeight="1" spans="1:26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="79" customFormat="1" ht="16.15" customHeight="1" spans="1:26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="79" customFormat="1" ht="16.15" customHeight="1" spans="1:26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="79" customFormat="1" ht="16.15" customHeight="1" spans="1:26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="79" customFormat="1" ht="16.15" customHeight="1" spans="1:26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="79" customFormat="1" ht="16.15" customHeight="1" spans="1:26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="79" customFormat="1" ht="16.15" customHeight="1" spans="1:26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="79" customFormat="1" ht="16.15" customHeight="1" spans="1:26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="79" customFormat="1" ht="16.15" customHeight="1" spans="1:26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="79" customFormat="1" ht="16.15" customHeight="1" spans="1:26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="79" customFormat="1" ht="16.15" customHeight="1" spans="1:26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="79" customFormat="1" ht="16.15" customHeight="1" spans="1:26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="79" customFormat="1" ht="16.15" customHeight="1" spans="1:26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="79" customFormat="1" ht="16.15" customHeight="1" spans="1:26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="79" customFormat="1" ht="16.15" customHeight="1" spans="1:26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="79" customFormat="1" ht="16.15" customHeight="1" spans="1:26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="79" customFormat="1" ht="16.15" customHeight="1" spans="1:26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="79" customFormat="1" ht="16.15" customHeight="1" spans="1:26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="79" customFormat="1" ht="16.15" customHeight="1" spans="1:26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="79" customFormat="1" ht="16.15" customHeight="1" spans="1:26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="79" customFormat="1" ht="16.15" customHeight="1" spans="1:26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="79" customFormat="1" ht="16.15" customHeight="1" spans="1:26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="79" customFormat="1" ht="16.15" customHeight="1" spans="1:26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="79" customFormat="1" ht="16.15" customHeight="1" spans="1:26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="79" customFormat="1" ht="16.15" customHeight="1" spans="1:26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="79" customFormat="1" ht="16.15" customHeight="1" spans="1:26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="79" customFormat="1" ht="16.15" customHeight="1" spans="1:26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="79" customFormat="1" ht="16.15" customHeight="1" spans="1:26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="79" customFormat="1" ht="16.15" customHeight="1" spans="1:26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="79" customFormat="1" ht="16.15" customHeight="1" spans="1:26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="79" customFormat="1" ht="16.15" customHeight="1" spans="1:26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="79" customFormat="1" ht="16.15" customHeight="1" spans="1:26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="79" customFormat="1" ht="16.15" customHeight="1" spans="1:26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="79" customFormat="1" ht="16.15" customHeight="1" spans="1:26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="79" customFormat="1" ht="16.15" customHeight="1" spans="1:26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="79" customFormat="1" ht="16.15" customHeight="1" spans="1:26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="79" customFormat="1" ht="16.15" customHeight="1" spans="1:26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="79" customFormat="1" ht="16.15" customHeight="1" spans="1:26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="79" customFormat="1" ht="16.15" customHeight="1" spans="1:26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="79" customFormat="1" ht="16.15" customHeight="1" spans="1:26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="79" customFormat="1" ht="16.15" customHeight="1" spans="1:26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="79" customFormat="1" ht="16.15" customHeight="1" spans="1:26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="79" customFormat="1" ht="16.15" customHeight="1" spans="1:26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="79" customFormat="1" ht="16.15" customHeight="1" spans="1:26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="79" customFormat="1" ht="16.15" customHeight="1" spans="1:26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="79" customFormat="1" ht="16.15" customHeight="1" spans="1:26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="79" customFormat="1" ht="16.15" customHeight="1" spans="1:26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="79" customFormat="1" ht="16.15" customHeight="1" spans="1:26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="79" customFormat="1" ht="16.15" customHeight="1" spans="1:26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="79" customFormat="1" ht="16.15" customHeight="1" spans="1:26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="79" customFormat="1" ht="16.15" customHeight="1" spans="1:26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="79" customFormat="1" ht="16.15" customHeight="1" spans="1:26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="79" customFormat="1" ht="16.15" customHeight="1" spans="1:26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="79" customFormat="1" ht="16.15" customHeight="1" spans="1:26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="79" customFormat="1" ht="16.15" customHeight="1" spans="1:26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="79" customFormat="1" ht="16.15" customHeight="1" spans="1:26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="79" customFormat="1" ht="16.15" customHeight="1" spans="1:26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="79" customFormat="1" ht="16.15" customHeight="1" spans="1:26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="79" customFormat="1" ht="16.15" customHeight="1" spans="1:26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="79" customFormat="1" ht="16.15" customHeight="1" spans="1:26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="79" customFormat="1" ht="16.15" customHeight="1" spans="1:26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="79" customFormat="1" ht="16.15" customHeight="1" spans="1:26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="79" customFormat="1" ht="16.15" customHeight="1" spans="1:26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="79" customFormat="1" ht="16.15" customHeight="1" spans="1:26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="79" customFormat="1" ht="16.15" customHeight="1" spans="1:26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="79" customFormat="1" ht="16.15" customHeight="1" spans="1:26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="79" customFormat="1" ht="16.15" customHeight="1" spans="1:26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="79" customFormat="1" ht="16.15" customHeight="1" spans="1:26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="79" customFormat="1" ht="16.15" customHeight="1" spans="1:26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="79" customFormat="1" ht="16.15" customHeight="1" spans="1:26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="79" customFormat="1" ht="16.15" customHeight="1" spans="1:26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="79" customFormat="1" ht="16.15" customHeight="1" spans="1:26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="79" customFormat="1" ht="16.15" customHeight="1" spans="1:26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="79" customFormat="1" ht="16.15" customHeight="1" spans="1:26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="79" customFormat="1" ht="16.15" customHeight="1" spans="1:26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="79" customFormat="1" ht="16.15" customHeight="1" spans="1:26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="79" customFormat="1" ht="16.15" customHeight="1" spans="1:26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="79" customFormat="1" ht="16.15" customHeight="1" spans="1:26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="79" customFormat="1" ht="16.15" customHeight="1" spans="1:26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="79" customFormat="1" ht="16.15" customHeight="1" spans="1:26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="79" customFormat="1" ht="16.15" customHeight="1" spans="1:26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="79" customFormat="1" ht="16.15" customHeight="1" spans="1:26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="79" customFormat="1" ht="16.15" customHeight="1" spans="1:26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="79" customFormat="1" ht="16.15" customHeight="1" spans="1:26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="79" customFormat="1" ht="16.15" customHeight="1" spans="1:26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="79" customFormat="1" ht="16.15" customHeight="1" spans="1:26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="79" customFormat="1" ht="16.15" customHeight="1" spans="1:26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="79" customFormat="1" ht="16.15" customHeight="1" spans="1:26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="79" customFormat="1" ht="16.15" customHeight="1" spans="1:26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="79" customFormat="1" ht="16.15" customHeight="1" spans="1:26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="79" customFormat="1" ht="16.15" customHeight="1" spans="1:26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="79" customFormat="1" ht="16.15" customHeight="1" spans="1:26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="79" customFormat="1" ht="16.15" customHeight="1" spans="1:26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="79" customFormat="1" ht="16.15" customHeight="1" spans="1:26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="79" customFormat="1" ht="16.15" customHeight="1" spans="1:26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="79" customFormat="1" ht="16.15" customHeight="1" spans="1:26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="79" customFormat="1" ht="16.15" customHeight="1" spans="1:26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="79" customFormat="1" ht="16.15" customHeight="1" spans="1:26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="79" customFormat="1" ht="16.15" customHeight="1" spans="1:26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="79" customFormat="1" ht="16.15" customHeight="1" spans="1:26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="79" customFormat="1" ht="16.15" customHeight="1" spans="1:26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="79" customFormat="1" ht="16.15" customHeight="1" spans="1:26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="79" customFormat="1" ht="16.15" customHeight="1" spans="1:26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="79" customFormat="1" ht="16.15" customHeight="1" spans="1:26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="79" customFormat="1" ht="16.15" customHeight="1" spans="1:26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="79" customFormat="1" ht="16.15" customHeight="1" spans="1:26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="79" customFormat="1" ht="16.15" customHeight="1" spans="1:26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="79" customFormat="1" ht="16.15" customHeight="1" spans="1:26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="79" customFormat="1" ht="16.15" customHeight="1" spans="1:26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="79" customFormat="1" ht="16.15" customHeight="1" spans="1:26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="79" customFormat="1" ht="16.15" customHeight="1" spans="1:26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="79" customFormat="1" ht="16.15" customHeight="1" spans="1:26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="79" customFormat="1" ht="16.15" customHeight="1" spans="1:26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="79" customFormat="1" ht="16.15" customHeight="1" spans="1:26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="79" customFormat="1" ht="16.15" customHeight="1" spans="1:26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="79" customFormat="1" ht="16.15" customHeight="1" spans="1:26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="79" customFormat="1" ht="16.15" customHeight="1" spans="1:26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="79" customFormat="1" ht="16.15" customHeight="1" spans="1:26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="79" customFormat="1" ht="16.15" customHeight="1" spans="1:26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="79" customFormat="1" ht="16.15" customHeight="1" spans="1:26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="79" customFormat="1" ht="16.15" customHeight="1" spans="1:26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="79" customFormat="1" ht="16.15" customHeight="1" spans="1:26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="79" customFormat="1" ht="16.15" customHeight="1" spans="1:26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="79" customFormat="1" ht="16.15" customHeight="1" spans="1:26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="79" customFormat="1" ht="16.15" customHeight="1" spans="1:26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="79" customFormat="1" ht="16.15" customHeight="1" spans="1:26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="79" customFormat="1" ht="16.15" customHeight="1" spans="1:26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="79" customFormat="1" ht="16.15" customHeight="1" spans="1:26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="79" customFormat="1" ht="16.15" customHeight="1" spans="1:26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="79" customFormat="1" ht="16.15" customHeight="1" spans="1:26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="79" customFormat="1" ht="16.15" customHeight="1" spans="1:26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="79" customFormat="1" ht="16.15" customHeight="1" spans="1:26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="79" customFormat="1" ht="16.15" customHeight="1" spans="1:26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="79" customFormat="1" ht="16.15" customHeight="1" spans="1:26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="79" customFormat="1" ht="16.15" customHeight="1" spans="1:26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="79" customFormat="1" ht="16.15" customHeight="1" spans="1:26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="79" customFormat="1" ht="16.15" customHeight="1" spans="1:26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="79" customFormat="1" ht="16.15" customHeight="1" spans="1:26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="79" customFormat="1" ht="16.15" customHeight="1" spans="1:26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="79" customFormat="1" ht="16.15" customHeight="1" spans="1:26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="79" customFormat="1" ht="16.15" customHeight="1" spans="1:26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="79" customFormat="1" ht="16.15" customHeight="1" spans="1:26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="79" customFormat="1" ht="16.15" customHeight="1" spans="1:26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="79" customFormat="1" ht="16.15" customHeight="1" spans="1:26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="79" customFormat="1" ht="16.15" customHeight="1" spans="1:26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="79" customFormat="1" ht="16.15" customHeight="1" spans="1:26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="79" customFormat="1" ht="16.15" customHeight="1" spans="1:26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="79" customFormat="1" ht="16.15" customHeight="1" spans="1:26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="79" customFormat="1" ht="16.15" customHeight="1" spans="1:26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="79" customFormat="1" ht="16.15" customHeight="1" spans="1:26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="79" customFormat="1" ht="16.15" customHeight="1" spans="1:26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="79" customFormat="1" ht="16.15" customHeight="1" spans="1:26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="79" customFormat="1" ht="16.15" customHeight="1" spans="1:26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="79" customFormat="1" ht="16.15" customHeight="1" spans="1:26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="79" customFormat="1" ht="16.15" customHeight="1" spans="1:26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="79" customFormat="1" ht="16.15" customHeight="1" spans="1:26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="79" customFormat="1" ht="16.15" customHeight="1" spans="1:26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="79" customFormat="1" ht="16.15" customHeight="1" spans="1:26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="79" customFormat="1" ht="16.15" customHeight="1" spans="1:26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="79" customFormat="1" ht="16.15" customHeight="1" spans="1:26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="79" customFormat="1" ht="16.15" customHeight="1" spans="1:26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="79" customFormat="1" ht="16.15" customHeight="1" spans="1:26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="79" customFormat="1" ht="16.15" customHeight="1" spans="1:26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="79" customFormat="1" ht="16.15" customHeight="1" spans="1:26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="79" customFormat="1" ht="16.15" customHeight="1" spans="1:26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="79" customFormat="1" ht="16.15" customHeight="1" spans="1:26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="79" customFormat="1" ht="16.15" customHeight="1" spans="1:26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="79" customFormat="1" ht="16.15" customHeight="1" spans="1:26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="79" customFormat="1" ht="16.15" customHeight="1" spans="1:26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="79" customFormat="1" ht="16.15" customHeight="1" spans="1:26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="79" customFormat="1" ht="16.15" customHeight="1" spans="1:26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="79" customFormat="1" ht="16.15" customHeight="1" spans="1:26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="79" customFormat="1" ht="16.15" customHeight="1" spans="1:26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="79" customFormat="1" ht="16.15" customHeight="1" spans="1:26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="79" customFormat="1" ht="16.15" customHeight="1" spans="1:26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="79" customFormat="1" ht="16.15" customHeight="1" spans="1:26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="79" customFormat="1" ht="16.15" customHeight="1" spans="1:26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="79" customFormat="1" ht="16.15" customHeight="1" spans="1:26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="79" customFormat="1" ht="16.15" customHeight="1" spans="1:26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="79" customFormat="1" ht="16.15" customHeight="1" spans="1:26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="79" customFormat="1" ht="16.15" customHeight="1" spans="1:26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="79" customFormat="1" ht="16.15" customHeight="1" spans="1:26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="79" customFormat="1" ht="16.15" customHeight="1" spans="1:26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="79" customFormat="1" ht="16.15" customHeight="1" spans="1:26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="79" customFormat="1" ht="16.15" customHeight="1" spans="1:26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="79" customFormat="1" ht="16.15" customHeight="1" spans="1:26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="79" customFormat="1" ht="16.15" customHeight="1" spans="1:26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="79" customFormat="1" ht="16.15" customHeight="1" spans="1:26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="79" customFormat="1" ht="16.15" customHeight="1" spans="1:26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="79" customFormat="1" ht="16.15" customHeight="1" spans="1:26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="79" customFormat="1" ht="16.15" customHeight="1" spans="1:26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="79" customFormat="1" ht="16.15" customHeight="1" spans="1:26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="79" customFormat="1" ht="16.15" customHeight="1" spans="1:26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="79" customFormat="1" ht="16.15" customHeight="1" spans="1:26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="79" customFormat="1" ht="16.15" customHeight="1" spans="1:26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="79" customFormat="1" ht="16.15" customHeight="1" spans="1:26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="79" customFormat="1" ht="16.15" customHeight="1" spans="1:26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="79" customFormat="1" ht="16.15" customHeight="1" spans="1:26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="79" customFormat="1" ht="16.15" customHeight="1" spans="1:26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="79" customFormat="1" ht="16.15" customHeight="1" spans="1:26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="79" customFormat="1" ht="16.15" customHeight="1" spans="1:26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="79" customFormat="1" ht="16.15" customHeight="1" spans="1:26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="79" customFormat="1" ht="16.15" customHeight="1" spans="1:26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="79" customFormat="1" ht="16.15" customHeight="1" spans="1:26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="79" customFormat="1" ht="16.15" customHeight="1" spans="1:26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="79" customFormat="1" ht="16.15" customHeight="1" spans="1:26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="79" customFormat="1" ht="16.15" customHeight="1" spans="1:26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="79" customFormat="1" ht="16.15" customHeight="1" spans="1:26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="79" customFormat="1" ht="16.15" customHeight="1" spans="1:26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="79" customFormat="1" ht="16.15" customHeight="1" spans="1:26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="79" customFormat="1" ht="16.15" customHeight="1" spans="1:26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="79" customFormat="1" ht="16.15" customHeight="1" spans="1:26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="79" customFormat="1" ht="16.15" customHeight="1" spans="1:26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="79" customFormat="1" ht="16.15" customHeight="1" spans="1:26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="79" customFormat="1" ht="16.15" customHeight="1" spans="1:26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="79" customFormat="1" ht="16.15" customHeight="1" spans="1:26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="79" customFormat="1" ht="16.15" customHeight="1" spans="1:26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="79" customFormat="1" ht="16.15" customHeight="1" spans="1:26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="79" customFormat="1" ht="16.15" customHeight="1" spans="1:26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="79" customFormat="1" ht="16.15" customHeight="1" spans="1:26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="79" customFormat="1" ht="16.15" customHeight="1" spans="1:26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="79" customFormat="1" ht="16.15" customHeight="1" spans="1:26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="79" customFormat="1" ht="16.15" customHeight="1" spans="1:26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="79" customFormat="1" ht="16.15" customHeight="1" spans="1:26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="79" customFormat="1" ht="16.15" customHeight="1" spans="1:26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="79" customFormat="1" ht="16.15" customHeight="1" spans="1:26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="79" customFormat="1" ht="16.15" customHeight="1" spans="1:26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="79" customFormat="1" ht="16.15" customHeight="1" spans="1:26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="79" customFormat="1" ht="16.15" customHeight="1" spans="1:26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="79" customFormat="1" ht="16.15" customHeight="1" spans="1:26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="79" customFormat="1" ht="16.15" customHeight="1" spans="1:26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="79" customFormat="1" ht="16.15" customHeight="1" spans="1:26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="79" customFormat="1" ht="16.15" customHeight="1" spans="1:26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="79" customFormat="1" ht="16.15" customHeight="1" spans="1:26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="79" customFormat="1" ht="16.15" customHeight="1" spans="1:26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="79" customFormat="1" ht="16.15" customHeight="1" spans="1:26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="79" customFormat="1" ht="16.15" customHeight="1" spans="1:26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="79" customFormat="1" ht="16.15" customHeight="1" spans="1:26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="79" customFormat="1" ht="16.15" customHeight="1" spans="1:26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="79" customFormat="1" ht="16.15" customHeight="1" spans="1:26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="79" customFormat="1" ht="16.15" customHeight="1" spans="1:26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="79" customFormat="1" ht="16.15" customHeight="1" spans="1:26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="79" customFormat="1" ht="16.15" customHeight="1" spans="1:26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="79" customFormat="1" ht="16.15" customHeight="1" spans="1:26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="79" customFormat="1" ht="16.15" customHeight="1" spans="1:26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="79" customFormat="1" ht="16.15" customHeight="1" spans="1:26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="79" customFormat="1" ht="16.15" customHeight="1" spans="1:26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="79" customFormat="1" ht="16.15" customHeight="1" spans="1:26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="79" customFormat="1" ht="16.15" customHeight="1" spans="1:26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="79" customFormat="1" ht="16.15" customHeight="1" spans="1:26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="79" customFormat="1" ht="16.15" customHeight="1" spans="1:26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="79" customFormat="1" ht="16.15" customHeight="1" spans="1:26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="79" customFormat="1" ht="16.15" customHeight="1" spans="1:26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="79" customFormat="1" ht="16.15" customHeight="1" spans="1:26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="79" customFormat="1" ht="16.15" customHeight="1" spans="1:26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="79" customFormat="1" ht="16.15" customHeight="1" spans="1:26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="79" customFormat="1" ht="16.15" customHeight="1" spans="1:26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="79" customFormat="1" ht="16.15" customHeight="1" spans="1:26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="79" customFormat="1" ht="16.15" customHeight="1" spans="1:26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="79" customFormat="1" ht="16.15" customHeight="1" spans="1:26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="79" customFormat="1" ht="16.15" customHeight="1" spans="1:26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="79" customFormat="1" ht="16.15" customHeight="1" spans="1:26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="79" customFormat="1" ht="16.15" customHeight="1" spans="1:26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="79" customFormat="1" ht="16.15" customHeight="1" spans="1:26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="79" customFormat="1" ht="16.15" customHeight="1" spans="1:26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="79" customFormat="1" ht="16.15" customHeight="1" spans="1:26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="79" customFormat="1" ht="16.15" customHeight="1" spans="1:26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="79" customFormat="1" ht="16.15" customHeight="1" spans="1:26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="79" customFormat="1" ht="16.15" customHeight="1" spans="1:26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="79" customFormat="1" ht="16.15" customHeight="1" spans="1:26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="79" customFormat="1" ht="16.15" customHeight="1" spans="1:26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="79" customFormat="1" ht="16.15" customHeight="1" spans="1:26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="79" customFormat="1" ht="16.15" customHeight="1" spans="1:26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="79" customFormat="1" ht="16.15" customHeight="1" spans="1:26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="79" customFormat="1" ht="16.15" customHeight="1" spans="1:26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="79" customFormat="1" ht="16.15" customHeight="1" spans="1:26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="79" customFormat="1" ht="16.15" customHeight="1" spans="1:26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="79" customFormat="1" ht="16.15" customHeight="1" spans="1:26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="79" customFormat="1" ht="16.15" customHeight="1" spans="1:26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="79" customFormat="1" ht="16.15" customHeight="1" spans="1:26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="79" customFormat="1" ht="16.15" customHeight="1" spans="1:26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="79" customFormat="1" ht="16.15" customHeight="1" spans="1:26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="79" customFormat="1" ht="16.15" customHeight="1" spans="1:26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="79" customFormat="1" ht="16.15" customHeight="1" spans="1:26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="79" customFormat="1" ht="16.15" customHeight="1" spans="1:26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="79" customFormat="1" ht="16.15" customHeight="1" spans="1:26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="79" customFormat="1" ht="16.15" customHeight="1" spans="1:26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="79" customFormat="1" ht="16.15" customHeight="1" spans="1:26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="79" customFormat="1" ht="16.15" customHeight="1" spans="1:26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="79" customFormat="1" ht="16.15" customHeight="1" spans="1:26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="79" customFormat="1" ht="16.15" customHeight="1" spans="1:26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="79" customFormat="1" ht="16.15" customHeight="1" spans="1:26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="79" customFormat="1" ht="16.15" customHeight="1" spans="1:26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="79" customFormat="1" ht="16.15" customHeight="1" spans="1:26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="79" customFormat="1" ht="16.15" customHeight="1" spans="1:26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="79" customFormat="1" ht="16.15" customHeight="1" spans="1:26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="79" customFormat="1" ht="16.15" customHeight="1" spans="1:26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="79" customFormat="1" ht="16.15" customHeight="1" spans="1:26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="79" customFormat="1" ht="16.15" customHeight="1" spans="1:26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="79" customFormat="1" ht="16.15" customHeight="1" spans="1:26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="79" customFormat="1" ht="16.15" customHeight="1" spans="1:26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="79" customFormat="1" ht="16.15" customHeight="1" spans="1:26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="79" customFormat="1" ht="16.15" customHeight="1" spans="1:26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="79" customFormat="1" ht="16.15" customHeight="1" spans="1:26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="79" customFormat="1" ht="16.15" customHeight="1" spans="1:26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="79" customFormat="1" ht="16.15" customHeight="1" spans="1:26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="79" customFormat="1" ht="16.15" customHeight="1" spans="1:26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="79" customFormat="1" ht="16.15" customHeight="1" spans="1:26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="79" customFormat="1" ht="16.15" customHeight="1" spans="1:26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="79" customFormat="1" ht="16.15" customHeight="1" spans="1:26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="79" customFormat="1" ht="16.15" customHeight="1" spans="1:26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="79" customFormat="1" ht="16.15" customHeight="1" spans="1:26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="79" customFormat="1" ht="16.15" customHeight="1" spans="1:26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="79" customFormat="1" ht="16.15" customHeight="1" spans="1:26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="79" customFormat="1" ht="16.15" customHeight="1" spans="1:26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="79" customFormat="1" ht="16.15" customHeight="1" spans="1:26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="79" customFormat="1" ht="16.15" customHeight="1" spans="1:26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="79" customFormat="1" ht="16.15" customHeight="1" spans="1:26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="79" customFormat="1" ht="16.15" customHeight="1" spans="1:26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="79" customFormat="1" ht="16.15" customHeight="1" spans="1:26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="79" customFormat="1" ht="16.15" customHeight="1" spans="1:26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="79" customFormat="1" ht="16.15" customHeight="1" spans="1:26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="79" customFormat="1" ht="16.15" customHeight="1" spans="1:26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="79" customFormat="1" ht="16.15" customHeight="1" spans="1:26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="79" customFormat="1" ht="16.15" customHeight="1" spans="1:26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="79" customFormat="1" ht="16.15" customHeight="1" spans="1:26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="79" customFormat="1" ht="16.15" customHeight="1" spans="1:26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="79" customFormat="1" ht="16.15" customHeight="1" spans="1:26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="79" customFormat="1" ht="16.15" customHeight="1" spans="1:26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="79" customFormat="1" ht="16.15" customHeight="1" spans="1:26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="79" customFormat="1" ht="16.15" customHeight="1" spans="1:26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="79" customFormat="1" ht="16.15" customHeight="1" spans="1:26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R9">
    <cfRule type="notContainsBlanks" dxfId="0" priority="5">
      <formula>LEN(TRIM(R9))&gt;0</formula>
    </cfRule>
  </conditionalFormatting>
  <conditionalFormatting sqref="V9">
    <cfRule type="notContainsBlanks" dxfId="0" priority="6">
      <formula>LEN(TRIM(V9))&gt;0</formula>
    </cfRule>
  </conditionalFormatting>
  <conditionalFormatting sqref="J11:M11">
    <cfRule type="notContainsBlanks" dxfId="0" priority="1">
      <formula>LEN(TRIM(J11))&gt;0</formula>
    </cfRule>
  </conditionalFormatting>
  <conditionalFormatting sqref="L11:M11">
    <cfRule type="notContainsBlanks" dxfId="0" priority="2">
      <formula>LEN(TRIM(L11))&gt;0</formula>
    </cfRule>
  </conditionalFormatting>
  <conditionalFormatting sqref="J9:M10 J12:M20">
    <cfRule type="notContainsBlanks" dxfId="0" priority="3">
      <formula>LEN(TRIM(J9))&gt;0</formula>
    </cfRule>
  </conditionalFormatting>
  <pageMargins left="0.7" right="0.7" top="0.75" bottom="0.75" header="0.3" footer="0.3"/>
  <pageSetup paperSize="9" scale="86" fitToHeight="0" orientation="landscape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8"/>
  <sheetViews>
    <sheetView tabSelected="1" view="pageBreakPreview" zoomScaleNormal="100" workbookViewId="0">
      <selection activeCell="F25" sqref="F25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19.858407079646" style="1" customWidth="1"/>
    <col min="4" max="4" width="14.7433628318584" style="1" customWidth="1"/>
    <col min="5" max="5" width="24.1681415929204" style="1" customWidth="1"/>
    <col min="6" max="6" width="9.55752212389381" style="1" customWidth="1"/>
    <col min="7" max="7" width="9.29203539823009" style="1" customWidth="1"/>
    <col min="8" max="9" width="9.55752212389381" style="1" customWidth="1"/>
    <col min="10" max="12" width="9.15929203539823" style="1" customWidth="1"/>
    <col min="13" max="13" width="5.84070796460177" style="1" customWidth="1"/>
    <col min="14" max="14" width="9.15929203539823" style="1" customWidth="1"/>
    <col min="15" max="16" width="9.02654867256637" style="1" customWidth="1"/>
    <col min="17" max="17" width="7.0353982300885" style="1" customWidth="1"/>
    <col min="18" max="18" width="10.7522123893805" style="1" customWidth="1"/>
    <col min="19" max="19" width="30.3982300884956" style="1" customWidth="1"/>
    <col min="20" max="26" width="12.7433628318584" style="1" customWidth="1"/>
    <col min="27" max="16384" width="11.946902654867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50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5.95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5.95" customHeight="1" spans="1:26">
      <c r="A3" s="15" t="s">
        <v>5</v>
      </c>
      <c r="B3" s="16"/>
      <c r="C3" s="17">
        <v>45330</v>
      </c>
      <c r="D3" s="18" t="s">
        <v>6</v>
      </c>
      <c r="E3" s="11"/>
      <c r="F3" s="12"/>
      <c r="G3" s="19"/>
      <c r="H3" s="20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5.95" customHeight="1" spans="1:26">
      <c r="A4" s="15" t="s">
        <v>7</v>
      </c>
      <c r="B4" s="16"/>
      <c r="C4" s="21"/>
      <c r="D4" s="18" t="s">
        <v>8</v>
      </c>
      <c r="E4" s="11" t="s">
        <v>9</v>
      </c>
      <c r="F4" s="12"/>
      <c r="G4" s="19"/>
      <c r="H4" s="20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5.95" customHeight="1" spans="1:26">
      <c r="A5" s="15" t="s">
        <v>10</v>
      </c>
      <c r="B5" s="16"/>
      <c r="C5" s="22"/>
      <c r="D5" s="18" t="s">
        <v>11</v>
      </c>
      <c r="E5" s="11" t="s">
        <v>12</v>
      </c>
      <c r="F5" s="12"/>
      <c r="G5" s="19"/>
      <c r="H5" s="20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5.95" customHeight="1" spans="1:26">
      <c r="A6" s="15" t="s">
        <v>13</v>
      </c>
      <c r="B6" s="16"/>
      <c r="C6" s="23" t="s">
        <v>51</v>
      </c>
      <c r="D6" s="18" t="s">
        <v>15</v>
      </c>
      <c r="E6" s="11" t="s">
        <v>52</v>
      </c>
      <c r="F6" s="12"/>
      <c r="G6" s="24"/>
      <c r="H6" s="25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5.95" customHeight="1" spans="1:26">
      <c r="A7" s="26"/>
      <c r="B7" s="27" t="s">
        <v>17</v>
      </c>
      <c r="C7" s="28"/>
      <c r="D7" s="28"/>
      <c r="E7" s="29"/>
      <c r="F7" s="30" t="s">
        <v>18</v>
      </c>
      <c r="G7" s="31" t="s">
        <v>52</v>
      </c>
      <c r="H7" s="30" t="s">
        <v>53</v>
      </c>
      <c r="I7" s="70" t="s">
        <v>54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2"/>
      <c r="B8" s="33"/>
      <c r="C8" s="34"/>
      <c r="D8" s="34"/>
      <c r="E8" s="35"/>
      <c r="F8" s="36"/>
      <c r="G8" s="36"/>
      <c r="H8" s="36"/>
      <c r="I8" s="36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20" customHeight="1" spans="1:26">
      <c r="A9" s="37"/>
      <c r="B9" s="38" t="s">
        <v>26</v>
      </c>
      <c r="C9" s="39"/>
      <c r="D9" s="39"/>
      <c r="E9" s="40" t="s">
        <v>27</v>
      </c>
      <c r="F9" s="41">
        <v>44930</v>
      </c>
      <c r="G9" s="42">
        <v>41</v>
      </c>
      <c r="H9" s="43">
        <f>SUM(G9+0.5)</f>
        <v>41.5</v>
      </c>
      <c r="I9" s="43">
        <f>SUM(H9+0.5)</f>
        <v>42</v>
      </c>
      <c r="J9" s="75"/>
      <c r="K9" s="75"/>
      <c r="L9" s="76"/>
      <c r="M9" s="75"/>
      <c r="N9" s="75"/>
      <c r="O9" s="75"/>
      <c r="P9" s="76"/>
      <c r="Q9" s="75"/>
      <c r="R9" s="75"/>
      <c r="S9" s="78"/>
      <c r="T9" s="63"/>
      <c r="U9" s="63"/>
      <c r="V9" s="63"/>
      <c r="W9" s="63"/>
      <c r="X9" s="63"/>
      <c r="Y9" s="63"/>
      <c r="Z9" s="63"/>
    </row>
    <row r="10" s="1" customFormat="1" ht="20" customHeight="1" spans="1:26">
      <c r="A10" s="44"/>
      <c r="B10" s="38" t="s">
        <v>28</v>
      </c>
      <c r="C10" s="39"/>
      <c r="D10" s="39"/>
      <c r="E10" s="45" t="s">
        <v>29</v>
      </c>
      <c r="F10" s="41">
        <v>44930</v>
      </c>
      <c r="G10" s="42">
        <v>36</v>
      </c>
      <c r="H10" s="43">
        <f>SUM(G10+0.5)</f>
        <v>36.5</v>
      </c>
      <c r="I10" s="43">
        <f>SUM(H10+0.5)</f>
        <v>37</v>
      </c>
      <c r="J10" s="75"/>
      <c r="K10" s="75"/>
      <c r="L10" s="76"/>
      <c r="M10" s="75"/>
      <c r="N10" s="75"/>
      <c r="O10" s="75"/>
      <c r="P10" s="76"/>
      <c r="Q10" s="75"/>
      <c r="R10" s="75"/>
      <c r="S10" s="78"/>
      <c r="T10" s="63"/>
      <c r="U10" s="63"/>
      <c r="V10" s="63"/>
      <c r="W10" s="63"/>
      <c r="X10" s="63"/>
      <c r="Y10" s="63"/>
      <c r="Z10" s="63"/>
    </row>
    <row r="11" s="1" customFormat="1" ht="20" customHeight="1" spans="1:26">
      <c r="A11" s="44"/>
      <c r="B11" s="38" t="s">
        <v>30</v>
      </c>
      <c r="C11" s="39"/>
      <c r="D11" s="39"/>
      <c r="E11" s="45" t="s">
        <v>31</v>
      </c>
      <c r="F11" s="46">
        <v>0.125</v>
      </c>
      <c r="G11" s="47">
        <v>18</v>
      </c>
      <c r="H11" s="43">
        <f>SUM(G11+0.25)</f>
        <v>18.25</v>
      </c>
      <c r="I11" s="43">
        <f>SUM(H11+0.25)</f>
        <v>18.5</v>
      </c>
      <c r="J11" s="75"/>
      <c r="K11" s="75"/>
      <c r="L11" s="76"/>
      <c r="M11" s="75"/>
      <c r="N11" s="75"/>
      <c r="O11" s="75"/>
      <c r="P11" s="76"/>
      <c r="Q11" s="75"/>
      <c r="R11" s="75"/>
      <c r="S11" s="78"/>
      <c r="T11" s="63"/>
      <c r="U11" s="63"/>
      <c r="V11" s="63"/>
      <c r="W11" s="63"/>
      <c r="X11" s="63"/>
      <c r="Y11" s="63"/>
      <c r="Z11" s="63"/>
    </row>
    <row r="12" s="1" customFormat="1" ht="20" customHeight="1" spans="1:26">
      <c r="A12" s="44"/>
      <c r="B12" s="48" t="s">
        <v>32</v>
      </c>
      <c r="C12" s="49"/>
      <c r="D12" s="49"/>
      <c r="E12" s="50" t="s">
        <v>55</v>
      </c>
      <c r="F12" s="51">
        <v>44928</v>
      </c>
      <c r="G12" s="42">
        <v>46</v>
      </c>
      <c r="H12" s="52">
        <f t="shared" ref="H12:H16" si="0">SUM(G12+2.5)</f>
        <v>48.5</v>
      </c>
      <c r="I12" s="52">
        <f t="shared" ref="I12:I16" si="1">SUM(H12+2.5)</f>
        <v>51</v>
      </c>
      <c r="J12" s="75"/>
      <c r="K12" s="75"/>
      <c r="L12" s="76"/>
      <c r="M12" s="75"/>
      <c r="N12" s="75"/>
      <c r="O12" s="75"/>
      <c r="P12" s="76"/>
      <c r="Q12" s="75"/>
      <c r="R12" s="75"/>
      <c r="S12" s="78"/>
      <c r="T12" s="63"/>
      <c r="U12" s="63"/>
      <c r="V12" s="63"/>
      <c r="W12" s="63"/>
      <c r="X12" s="63"/>
      <c r="Y12" s="63"/>
      <c r="Z12" s="63"/>
    </row>
    <row r="13" s="1" customFormat="1" ht="20" customHeight="1" spans="1:26">
      <c r="A13" s="44"/>
      <c r="B13" s="38" t="s">
        <v>34</v>
      </c>
      <c r="C13" s="39"/>
      <c r="D13" s="39"/>
      <c r="E13" s="45" t="s">
        <v>56</v>
      </c>
      <c r="F13" s="51">
        <v>44928</v>
      </c>
      <c r="G13" s="53">
        <v>45</v>
      </c>
      <c r="H13" s="52">
        <f t="shared" si="0"/>
        <v>47.5</v>
      </c>
      <c r="I13" s="52">
        <f t="shared" si="1"/>
        <v>50</v>
      </c>
      <c r="J13" s="75"/>
      <c r="K13" s="75"/>
      <c r="L13" s="76"/>
      <c r="M13" s="75"/>
      <c r="N13" s="75"/>
      <c r="O13" s="75"/>
      <c r="P13" s="76"/>
      <c r="Q13" s="75"/>
      <c r="R13" s="75"/>
      <c r="S13" s="78"/>
      <c r="T13" s="63"/>
      <c r="U13" s="63"/>
      <c r="V13" s="63"/>
      <c r="W13" s="63"/>
      <c r="X13" s="63"/>
      <c r="Y13" s="63"/>
      <c r="Z13" s="63"/>
    </row>
    <row r="14" s="1" customFormat="1" ht="20" customHeight="1" spans="1:26">
      <c r="A14" s="54"/>
      <c r="B14" s="38" t="s">
        <v>36</v>
      </c>
      <c r="C14" s="39"/>
      <c r="D14" s="39"/>
      <c r="E14" s="45" t="s">
        <v>57</v>
      </c>
      <c r="F14" s="51">
        <v>44928</v>
      </c>
      <c r="G14" s="53">
        <v>50</v>
      </c>
      <c r="H14" s="52">
        <f t="shared" si="0"/>
        <v>52.5</v>
      </c>
      <c r="I14" s="52">
        <f t="shared" si="1"/>
        <v>55</v>
      </c>
      <c r="J14" s="75"/>
      <c r="K14" s="75"/>
      <c r="L14" s="76"/>
      <c r="M14" s="75"/>
      <c r="N14" s="75"/>
      <c r="O14" s="75"/>
      <c r="P14" s="76"/>
      <c r="Q14" s="75"/>
      <c r="R14" s="75"/>
      <c r="S14" s="78"/>
      <c r="T14" s="63"/>
      <c r="U14" s="63"/>
      <c r="V14" s="63"/>
      <c r="W14" s="63"/>
      <c r="X14" s="63"/>
      <c r="Y14" s="63"/>
      <c r="Z14" s="63"/>
    </row>
    <row r="15" s="1" customFormat="1" ht="20" customHeight="1" spans="1:26">
      <c r="A15" s="54"/>
      <c r="B15" s="55" t="s">
        <v>40</v>
      </c>
      <c r="C15" s="56"/>
      <c r="D15" s="56"/>
      <c r="E15" s="57" t="s">
        <v>41</v>
      </c>
      <c r="F15" s="51">
        <v>44928</v>
      </c>
      <c r="G15" s="42">
        <v>62</v>
      </c>
      <c r="H15" s="52">
        <f t="shared" si="0"/>
        <v>64.5</v>
      </c>
      <c r="I15" s="52">
        <f t="shared" si="1"/>
        <v>67</v>
      </c>
      <c r="J15" s="75"/>
      <c r="K15" s="75"/>
      <c r="L15" s="76"/>
      <c r="M15" s="75"/>
      <c r="N15" s="75"/>
      <c r="O15" s="75"/>
      <c r="P15" s="76"/>
      <c r="Q15" s="75"/>
      <c r="R15" s="75"/>
      <c r="S15" s="78"/>
      <c r="T15" s="63"/>
      <c r="U15" s="63"/>
      <c r="V15" s="63"/>
      <c r="W15" s="63"/>
      <c r="X15" s="63"/>
      <c r="Y15" s="63"/>
      <c r="Z15" s="63"/>
    </row>
    <row r="16" s="1" customFormat="1" ht="20" customHeight="1" spans="1:26">
      <c r="A16" s="54"/>
      <c r="B16" s="55" t="s">
        <v>42</v>
      </c>
      <c r="C16" s="56"/>
      <c r="D16" s="56"/>
      <c r="E16" s="57" t="s">
        <v>43</v>
      </c>
      <c r="F16" s="51">
        <v>44928</v>
      </c>
      <c r="G16" s="42">
        <v>60.5</v>
      </c>
      <c r="H16" s="52">
        <f t="shared" si="0"/>
        <v>63</v>
      </c>
      <c r="I16" s="52">
        <f t="shared" si="1"/>
        <v>65.5</v>
      </c>
      <c r="J16" s="75"/>
      <c r="K16" s="75"/>
      <c r="L16" s="76"/>
      <c r="M16" s="75"/>
      <c r="N16" s="75"/>
      <c r="O16" s="75"/>
      <c r="P16" s="76"/>
      <c r="Q16" s="75"/>
      <c r="R16" s="75"/>
      <c r="S16" s="78"/>
      <c r="T16" s="63"/>
      <c r="U16" s="63"/>
      <c r="V16" s="63"/>
      <c r="W16" s="63"/>
      <c r="X16" s="63"/>
      <c r="Y16" s="63"/>
      <c r="Z16" s="63"/>
    </row>
    <row r="17" s="1" customFormat="1" ht="20" customHeight="1" spans="1:26">
      <c r="A17" s="54"/>
      <c r="B17" s="55" t="s">
        <v>44</v>
      </c>
      <c r="C17" s="56"/>
      <c r="D17" s="56"/>
      <c r="E17" s="57" t="s">
        <v>45</v>
      </c>
      <c r="F17" s="46">
        <v>0.125</v>
      </c>
      <c r="G17" s="42">
        <v>13.5</v>
      </c>
      <c r="H17" s="58">
        <f>SUM(G17+3/8)</f>
        <v>13.875</v>
      </c>
      <c r="I17" s="58">
        <f>SUM(H17+3/8)</f>
        <v>14.25</v>
      </c>
      <c r="J17" s="75"/>
      <c r="K17" s="75"/>
      <c r="L17" s="76"/>
      <c r="M17" s="75"/>
      <c r="N17" s="75"/>
      <c r="O17" s="75"/>
      <c r="P17" s="76"/>
      <c r="Q17" s="75"/>
      <c r="R17" s="75"/>
      <c r="S17" s="78"/>
      <c r="T17" s="63"/>
      <c r="U17" s="63"/>
      <c r="V17" s="63"/>
      <c r="W17" s="63"/>
      <c r="X17" s="63"/>
      <c r="Y17" s="63"/>
      <c r="Z17" s="63"/>
    </row>
    <row r="18" s="1" customFormat="1" ht="20" customHeight="1" spans="1:26">
      <c r="A18" s="54"/>
      <c r="B18" s="55" t="s">
        <v>46</v>
      </c>
      <c r="C18" s="56"/>
      <c r="D18" s="56"/>
      <c r="E18" s="59" t="s">
        <v>47</v>
      </c>
      <c r="F18" s="60">
        <v>44930</v>
      </c>
      <c r="G18" s="42">
        <v>2.5</v>
      </c>
      <c r="H18" s="61">
        <f>SUM(G18+0)</f>
        <v>2.5</v>
      </c>
      <c r="I18" s="61">
        <f>SUM(H18+0)</f>
        <v>2.5</v>
      </c>
      <c r="J18" s="75"/>
      <c r="K18" s="75"/>
      <c r="L18" s="76"/>
      <c r="M18" s="75"/>
      <c r="N18" s="75"/>
      <c r="O18" s="75"/>
      <c r="P18" s="76"/>
      <c r="Q18" s="75"/>
      <c r="R18" s="75"/>
      <c r="S18" s="78"/>
      <c r="T18" s="63"/>
      <c r="U18" s="63"/>
      <c r="V18" s="63"/>
      <c r="W18" s="63"/>
      <c r="X18" s="63"/>
      <c r="Y18" s="63"/>
      <c r="Z18" s="63"/>
    </row>
    <row r="19" s="1" customFormat="1" ht="20" customHeight="1" spans="1:26">
      <c r="A19" s="54"/>
      <c r="B19" s="55" t="s">
        <v>48</v>
      </c>
      <c r="C19" s="56"/>
      <c r="D19" s="56"/>
      <c r="E19" s="57" t="s">
        <v>49</v>
      </c>
      <c r="F19" s="62">
        <v>0.25</v>
      </c>
      <c r="G19" s="42">
        <v>14.75</v>
      </c>
      <c r="H19" s="58">
        <f>SUM(G19+0.5)</f>
        <v>15.25</v>
      </c>
      <c r="I19" s="77">
        <f>SUM(H19+0)</f>
        <v>15.25</v>
      </c>
      <c r="J19" s="75"/>
      <c r="K19" s="75"/>
      <c r="L19" s="76"/>
      <c r="M19" s="75"/>
      <c r="N19" s="75"/>
      <c r="O19" s="75"/>
      <c r="P19" s="76"/>
      <c r="Q19" s="75"/>
      <c r="R19" s="75"/>
      <c r="S19" s="78"/>
      <c r="T19" s="63"/>
      <c r="U19" s="63"/>
      <c r="V19" s="63"/>
      <c r="W19" s="63"/>
      <c r="X19" s="63"/>
      <c r="Y19" s="63"/>
      <c r="Z19" s="63"/>
    </row>
    <row r="20" s="1" customFormat="1" ht="15.95" customHeight="1" spans="1:2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="1" customFormat="1" ht="15.95" customHeight="1" spans="1:2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="1" customFormat="1" ht="15.95" customHeight="1" spans="1:2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="1" customFormat="1" ht="15.95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="1" customFormat="1" ht="15.95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="1" customFormat="1" ht="15.95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="1" customFormat="1" ht="15.95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="1" customFormat="1" ht="15.95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5.95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5.95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5.95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5.95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5.95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5.95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5.95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5.95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5.95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5.95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5.95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5.95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5.95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5.95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5.95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5.95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5.95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5.95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5.95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5.95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5.95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5.9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5.9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5.9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5.9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5.9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5.9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5.9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5.9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5.9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5.9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5.9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5.9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5.9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5.9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5.9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5.9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5.9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5.9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5.9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5.9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5.9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5.9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5.9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5.9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5.9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5.9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5.9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5.9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5.9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5.9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5.9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5.9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5.9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5.9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5.9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5.9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5.9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5.9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5.9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5.9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5.9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5.9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5.9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5.9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5.9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5.9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5.9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5.9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5.9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5.9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5.9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5.9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5.9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5.9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5.9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5.9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5.9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5.9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5.9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5.9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5.9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5.9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5.9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5.9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5.9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5.9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5.9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5.9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5.9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5.9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5.9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5.9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5.9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5.9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5.9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5.9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5.9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5.9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5.9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5.9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5.9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5.9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5.9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5.9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5.9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5.9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5.9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5.9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5.9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5.9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5.9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5.9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5.9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5.9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5.9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5.9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5.9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5.9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5.9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5.9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5.9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5.9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5.9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5.9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5.9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5.9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5.9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5.9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5.9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5.9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5.9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5.9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5.9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5.9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5.9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5.9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5.9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5.9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5.9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5.9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5.9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5.9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5.9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5.9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5.9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5.9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5.9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5.9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5.9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5.9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5.9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5.9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5.9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5.9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5.9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5.9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5.9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5.9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5.9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5.9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5.9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5.9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5.9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5.9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5.9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5.9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5.9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5.9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5.9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5.9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5.9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5.9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5.9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5.9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5.9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5.9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5.9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5.9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5.9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5.9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5.9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5.9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5.9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5.9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5.9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5.9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5.9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5.9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5.9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5.9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5.9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5.9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5.9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5.9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5.9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5.9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5.9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5.9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5.9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5.9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5.9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5.9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5.9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5.9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5.9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5.9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5.9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5.9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5.9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5.9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5.9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5.9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5.9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5.9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5.9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5.95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5.95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5.95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5.95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5.95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5.95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5.95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5.95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5.95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5.95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5.95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5.95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5.95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5.95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5.95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5.95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5.95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5.95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5.95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5.95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5.95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5.95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5.95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5.95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5.95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5.95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5.95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5.95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5.95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5.95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5.95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5.95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5.95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5.95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5.95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5.95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5.95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5.95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5.95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5.95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5.95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5.95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5.95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5.95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5.95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5.95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5.95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5.95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5.95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5.95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5.95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5.95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5.95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5.95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5.95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5.95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5.95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5.95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5.95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5.95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5.95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5.95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5.95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5.95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5.95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5.95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5.95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5.95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5.95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5.95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5.95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5.95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5.95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5.95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5.95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5.95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5.95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5.95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5.95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5.95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5.95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5.95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5.95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5.95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5.95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5.95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5.95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5.95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5.95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5.95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5.95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5.95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5.95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5.95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5.95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5.95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5.95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5.95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5.95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5.95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5.95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5.95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5.95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5.95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5.95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5.95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5.95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5.95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5.95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5.95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5.95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5.95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5.95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5.95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5.95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5.95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5.95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5.95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5.95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5.95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5.95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5.95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5.95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5.95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5.95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5.95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5.95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5.95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5.95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5.95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5.95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5.95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5.95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5.95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5.95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5.95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5.95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5.95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5.95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5.95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5.95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5.95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5.95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5.95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5.95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5.95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5.95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5.95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5.95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5.95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5.95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5.95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5.95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5.95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5.95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5.95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5.95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5.95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5.95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5.95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5.95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5.95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5.95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5.95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5.95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5.95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5.95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5.95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5.95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5.95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5.95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5.95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5.95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5.95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5.95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5.95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5.95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5.95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5.95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5.95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5.95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5.95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5.95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5.95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5.95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5.95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5.95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5.95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5.95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5.95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5.95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5.95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5.95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5.95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5.95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5.95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5.95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5.95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5.95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5.95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5.95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5.95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5.95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5.95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5.95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5.95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5.95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5.95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5.95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5.95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5.95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5.95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5.95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5.95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5.95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5.95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5.95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5.95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5.95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5.95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5.95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5.95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5.95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5.95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5.95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5.95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5.95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5.95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5.95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5.95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5.95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5.95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5.95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5.95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5.95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5.95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5.95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5.95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5.95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5.95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5.95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5.95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5.95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5.95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5.95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5.95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5.95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5.95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5.95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5.95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5.95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5.95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5.95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5.95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5.95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5.95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5.95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5.95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5.95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5.95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5.95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5.95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5.95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5.95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5.95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5.95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5.95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5.95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5.95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5.95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5.95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5.95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5.95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5.95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5.95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5.95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5.95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5.95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5.95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5.95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5.95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5.95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5.95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5.95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5.95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5.95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5.95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5.95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5.95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5.95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5.95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5.95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5.95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5.95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5.95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5.95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5.95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5.95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5.95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5.95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5.95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5.95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5.95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5.95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5.95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5.95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5.95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5.95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5.95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5.95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5.95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5.95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5.95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5.95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5.95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5.95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5.95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5.95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5.95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5.95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5.95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5.95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5.95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5.95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5.95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5.95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5.95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5.95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5.95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5.95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5.95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5.95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5.95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5.95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5.95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5.95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5.95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5.95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5.95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5.95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5.95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5.95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5.95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5.95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5.95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5.95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5.95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5.95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5.95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5.95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5.95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5.95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5.95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5.95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5.95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5.95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5.95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5.95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5.95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5.95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5.95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5.95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5.95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5.95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5.95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5.95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5.95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5.95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5.95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5.95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5.95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5.95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5.95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5.95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5.95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5.95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5.95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5.95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5.95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5.95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5.95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5.95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5.95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5.95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5.95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5.95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5.95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5.95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5.95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5.95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5.95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5.95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5.95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5.95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5.95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5.95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5.95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5.95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5.95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5.95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5.95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5.95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5.95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5.95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5.95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5.95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5.95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5.95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5.95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5.95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5.95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5.95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5.95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5.95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5.95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5.95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5.95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5.95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5.95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5.95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5.95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5.95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5.95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5.95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5.95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5.95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5.95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5.95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5.95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5.95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5.95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5.95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5.95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5.95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5.95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5.95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5.95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5.95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5.95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5.95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5.95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5.95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5.95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5.95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5.95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5.95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5.95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5.95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5.95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5.95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5.95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5.95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5.95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5.95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5.95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5.95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5.95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5.95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5.95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5.95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5.95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5.95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5.95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5.95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5.95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5.95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5.95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5.95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5.95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5.95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5.95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5.95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5.95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5.95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5.95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5.95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5.95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5.95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5.95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5.95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5.95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5.95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5.95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5.95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5.95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5.95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5.95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5.95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5.95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5.95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5.95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5.95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5.95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5.95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5.95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5.95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5.95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5.95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5.95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5.95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5.95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5.95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5.95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5.95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5.95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5.95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5.95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5.95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5.95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5.95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5.95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5.95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5.95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5.95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5.95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5.95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5.95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5.95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5.95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5.95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5.95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5.95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5.95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5.95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5.95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5.95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5.95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5.95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5.95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5.95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5.95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5.95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5.95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5.95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5.95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5.95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5.95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5.95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5.95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5.95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5.95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5.95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5.95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5.95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5.95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5.95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5.95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5.95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5.95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5.95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5.95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5.95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5.95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5.95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5.95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5.95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5.95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5.95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5.95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5.95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5.95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5.95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5.95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5.95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5.95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5.95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5.95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5.95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5.95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5.95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5.95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5.95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5.95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5.95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5.95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5.95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5.95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5.95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5.95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5.95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5.95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5.95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5.95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5.95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5.95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5.95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5.95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5.95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5.95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5.95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5.95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5.95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5.95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5.95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5.95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5.95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5.95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5.95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5.95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5.95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5.95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5.95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5.95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5.95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5.95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5.95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5.95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5.95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5.95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5.95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5.95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5.95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5.95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5.95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5.95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5.95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5.95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5.95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5.95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5.95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5.95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5.95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5.95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5.95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5.95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5.95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5.95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5.95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5.95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5.95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5.95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5.95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5.95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5.95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5.95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5.95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5.95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5.95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5.95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5.95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5.95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5.95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5.95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5.95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5.95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5.95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5.95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5.95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5.95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5.95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5.95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5.95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5.95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5.95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5.95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5.95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5.95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5.95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5.95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="1" customFormat="1" ht="15.95" customHeight="1" spans="1:26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="1" customFormat="1" ht="15.95" customHeight="1" spans="1:26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="1" customFormat="1" ht="15.95" customHeight="1" spans="1:26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="1" customFormat="1" ht="15.95" customHeight="1" spans="1:2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="1" customFormat="1" ht="15.95" customHeight="1" spans="1:26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="1" customFormat="1" ht="15.95" customHeight="1" spans="1:26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</sheetData>
  <mergeCells count="18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G2:I6"/>
    <mergeCell ref="B7:E8"/>
  </mergeCells>
  <conditionalFormatting sqref="I19">
    <cfRule type="notContainsBlanks" dxfId="0" priority="1">
      <formula>LEN(TRIM(I19))&gt;0</formula>
    </cfRule>
  </conditionalFormatting>
  <conditionalFormatting sqref="M9:M19 Q9:Q19">
    <cfRule type="notContainsBlanks" dxfId="0" priority="2">
      <formula>LEN(TRIM(M9))&gt;0</formula>
    </cfRule>
  </conditionalFormatting>
  <pageMargins left="0.7" right="0.7" top="0.75" bottom="0.75" header="0.3" footer="0.3"/>
  <pageSetup paperSize="9" orientation="landscape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XS-XXL</vt:lpstr>
      <vt:lpstr>1X-3X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2024-03-09T03:52:52Z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B4E902D9FE4E43B49FD55AAEB3D27D50_12</vt:lpwstr>
  </property>
</Properties>
</file>