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firstSheet="1" activeTab="3"/>
  </bookViews>
  <sheets>
    <sheet name="SPEC SHEET CHECKUP" sheetId="12" state="hidden" r:id="rId1"/>
    <sheet name="XS-XXL" sheetId="22" r:id="rId2"/>
    <sheet name="XS-XXL (cm)" sheetId="23" r:id="rId3"/>
    <sheet name="1X-3X" sheetId="24" r:id="rId4"/>
    <sheet name="1X-3X (cm)" sheetId="25" r:id="rId5"/>
    <sheet name="GRADED SPECS (2)" sheetId="7" state="hidden" r:id="rId6"/>
    <sheet name="PP SAMPLE" sheetId="8" state="hidden" r:id="rId7"/>
    <sheet name="PP SAMPLE (2X)" sheetId="9" state="hidden" r:id="rId8"/>
  </sheets>
  <definedNames>
    <definedName name="Contract_No" localSheetId="5">#REF!</definedName>
    <definedName name="Contract_No" localSheetId="0">#REF!</definedName>
    <definedName name="Contract_No">#REF!</definedName>
    <definedName name="PROBLEM" localSheetId="0">#REF!</definedName>
    <definedName name="PROBLEM">#REF!</definedName>
    <definedName name="Z_8114DFCC_A971_5F4F_A611_B1A05A9EE44E_.wvu.PrintArea" localSheetId="6">'PP SAMPLE'!$A$1:$K$105</definedName>
    <definedName name="Z_8114DFCC_A971_5F4F_A611_B1A05A9EE44E_.wvu.PrintArea" localSheetId="7">'PP SAMPLE (2X)'!$A$1:$K$116</definedName>
    <definedName name="Z_8114DFCC_A971_5F4F_A611_B1A05A9EE44E_.wvu.PrintTitles" localSheetId="5">'GRADED SPECS (2)'!$1:$6</definedName>
    <definedName name="Z_8114DFCC_A971_5F4F_A611_B1A05A9EE44E_.wvu.PrintTitles" localSheetId="6">'PP SAMPLE'!$1:$6</definedName>
    <definedName name="Z_8114DFCC_A971_5F4F_A611_B1A05A9EE44E_.wvu.PrintTitles" localSheetId="7">'PP SAMPLE (2X)'!$1:$6</definedName>
    <definedName name="_xlnm.Print_Area" localSheetId="1">'XS-XXL'!$A$1:$M$19</definedName>
    <definedName name="_xlnm.Print_Area" localSheetId="2">'XS-XXL (cm)'!$A$1:$M$19</definedName>
    <definedName name="_xlnm.Print_Area" localSheetId="3">'1X-3X'!$A$1:$I$19</definedName>
    <definedName name="_xlnm.Print_Area" localSheetId="4">'1X-3X (cm)'!$A$1:$I$19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<sst xmlns="http://schemas.openxmlformats.org/spreadsheetml/2006/main" count="525" uniqueCount="206">
  <si>
    <t>STYLE NAME:</t>
  </si>
  <si>
    <t>TECH DESIGNER:</t>
  </si>
  <si>
    <t>SOFIA / HAYLEE / ESTHER</t>
  </si>
  <si>
    <t>SEASON:</t>
  </si>
  <si>
    <t>VENDOR:</t>
  </si>
  <si>
    <t xml:space="preserve">MILLY </t>
  </si>
  <si>
    <t>DELIVERY:</t>
  </si>
  <si>
    <t>SAMPLE SIZE:</t>
  </si>
  <si>
    <t>SMALL</t>
  </si>
  <si>
    <t>POINT OF MEASURE
(TOTAL CIRCUMFERENCE)</t>
  </si>
  <si>
    <t>TOL +/-</t>
  </si>
  <si>
    <t>OG SPEC
(11/1/23)</t>
  </si>
  <si>
    <t>TARGET SPEC
(11/15/23)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</si>
  <si>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</si>
  <si>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</si>
  <si>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</si>
  <si>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</si>
  <si>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</si>
  <si>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</si>
  <si>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</si>
  <si>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(FROM FRONT SHOULDER STRAP JOIN SEAM TO WAIST SEAM)</t>
  </si>
  <si>
    <t>CF SKIRT LENGTH (FROM WAIST JOINT SEAM TO HEM)</t>
  </si>
  <si>
    <t>BUST WIDTH (1" BELOW AH)</t>
  </si>
  <si>
    <t>WAIST SEAM WIDTH</t>
  </si>
  <si>
    <t>HIP WIDTH (8.5" BELOW WAIST JOIN SEAM) - STRAIGHT ACROSS</t>
  </si>
  <si>
    <t>SWEEP WIDTH (SELF) - ALONG THE CURVE</t>
  </si>
  <si>
    <t>SWEEP WIDTH (LINING) - ALONG THE CURVE</t>
  </si>
  <si>
    <t>SLIT HEIGHT</t>
  </si>
  <si>
    <t>ADJUSTABLE RANGE LENGTH</t>
  </si>
  <si>
    <t>ZIPPER LENGTH</t>
  </si>
  <si>
    <t>NOTE: MEASURED SPECS IN BOLD RED ARE OUT OF TOLERANCE AND NEED TO BE BROUGHT BACK TO SPEC</t>
  </si>
  <si>
    <t>GRADED SPEC PAGE</t>
  </si>
  <si>
    <t>BG5035 JAY</t>
  </si>
  <si>
    <t>DESIGNER:</t>
  </si>
  <si>
    <t>SARAH P / SOPHIA S</t>
  </si>
  <si>
    <t>DATE CREATED:</t>
  </si>
  <si>
    <t>TP COMPLETED BY:</t>
  </si>
  <si>
    <t>MILLY</t>
  </si>
  <si>
    <t>SIZE RANGE:</t>
  </si>
  <si>
    <t>XS-XXL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</si>
  <si>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</si>
  <si>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</si>
  <si>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</si>
  <si>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</si>
  <si>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</si>
  <si>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</si>
  <si>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</si>
  <si>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</si>
  <si>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肩带连接点到腰缝</t>
    </r>
  </si>
  <si>
    <t>前中裙长（从腰缝到下摆）</t>
  </si>
  <si>
    <r>
      <rPr>
        <sz val="14"/>
        <color theme="1"/>
        <rFont val="宋体"/>
        <charset val="134"/>
      </rPr>
      <t>胸围（腋下</t>
    </r>
    <r>
      <rPr>
        <sz val="14"/>
        <color theme="1"/>
        <rFont val="Calibri"/>
        <charset val="134"/>
      </rPr>
      <t>1"</t>
    </r>
    <r>
      <rPr>
        <sz val="14"/>
        <color theme="1"/>
        <rFont val="宋体"/>
        <charset val="134"/>
      </rPr>
      <t>）</t>
    </r>
  </si>
  <si>
    <t>腰围</t>
  </si>
  <si>
    <r>
      <rPr>
        <sz val="14"/>
        <color theme="1"/>
        <rFont val="宋体"/>
        <charset val="134"/>
      </rPr>
      <t>臀围三点量（腰缝下</t>
    </r>
    <r>
      <rPr>
        <sz val="14"/>
        <color theme="1"/>
        <rFont val="Calibri"/>
        <charset val="134"/>
      </rPr>
      <t>8.5"</t>
    </r>
    <r>
      <rPr>
        <sz val="14"/>
        <color theme="1"/>
        <rFont val="宋体"/>
        <charset val="134"/>
      </rPr>
      <t>）</t>
    </r>
  </si>
  <si>
    <t>面布摆围弧量</t>
  </si>
  <si>
    <t>里布摆围弧量</t>
  </si>
  <si>
    <t>开叉长</t>
  </si>
  <si>
    <t>SHOULDER STRAP LENGTH</t>
  </si>
  <si>
    <t>肩带长</t>
  </si>
  <si>
    <t>肩带调节量</t>
  </si>
  <si>
    <t>拉链长</t>
  </si>
  <si>
    <t>BRAND:</t>
  </si>
  <si>
    <t>1X-3X</t>
  </si>
  <si>
    <t>1X</t>
  </si>
  <si>
    <t>2X</t>
  </si>
  <si>
    <t>3X</t>
  </si>
  <si>
    <t xml:space="preserve">STYLE  # </t>
  </si>
  <si>
    <t>ROBE</t>
  </si>
  <si>
    <t>DATE CREATED</t>
  </si>
  <si>
    <t>COLLECTION</t>
  </si>
  <si>
    <t>DESIGNER</t>
  </si>
  <si>
    <t>GRACE</t>
  </si>
  <si>
    <t>MAIN FABRIC:</t>
  </si>
  <si>
    <t>POLY SATIN/CHARMEUSE</t>
  </si>
  <si>
    <t>TECHNICAL DESIGNER</t>
  </si>
  <si>
    <t>NAOMI</t>
  </si>
  <si>
    <t>CONTRAST FABRIC A:</t>
  </si>
  <si>
    <t>SAMPLE SIZE</t>
  </si>
  <si>
    <t>LINING</t>
  </si>
  <si>
    <t>REFERENCE STYLE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</si>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</sst>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m/dd/yy"/>
    <numFmt numFmtId="180" formatCode="m/d"/>
    <numFmt numFmtId="181" formatCode="0.00_ "/>
    <numFmt numFmtId="182" formatCode="#\ ??/??"/>
    <numFmt numFmtId="183" formatCode="#\ ?/?;\-?/?;0"/>
  </numFmts>
  <fonts count="53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7"/>
      <color rgb="FF000000"/>
      <name val="Calibri"/>
      <charset val="134"/>
    </font>
    <font>
      <sz val="12"/>
      <color theme="2"/>
      <name val="Calibri"/>
      <charset val="134"/>
    </font>
    <font>
      <sz val="10"/>
      <color rgb="FF000000"/>
      <name val="Arial"/>
      <charset val="134"/>
      <scheme val="minor"/>
    </font>
    <font>
      <sz val="10"/>
      <color rgb="FF000000"/>
      <name val="Arial"/>
      <charset val="134"/>
      <scheme val="major"/>
    </font>
    <font>
      <b/>
      <sz val="1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2"/>
      <color rgb="FFFF0000"/>
      <name val="Calibri (Body)"/>
      <charset val="134"/>
    </font>
    <font>
      <sz val="14"/>
      <color theme="1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rgb="FFFEF2CB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EF2CB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5" borderId="7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8" fillId="0" borderId="77" applyNumberFormat="0" applyFill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6" borderId="79" applyNumberFormat="0" applyAlignment="0" applyProtection="0">
      <alignment vertical="center"/>
    </xf>
    <xf numFmtId="0" fontId="41" fillId="27" borderId="80" applyNumberFormat="0" applyAlignment="0" applyProtection="0">
      <alignment vertical="center"/>
    </xf>
    <xf numFmtId="0" fontId="42" fillId="27" borderId="79" applyNumberFormat="0" applyAlignment="0" applyProtection="0">
      <alignment vertical="center"/>
    </xf>
    <xf numFmtId="0" fontId="43" fillId="28" borderId="81" applyNumberFormat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</cellStyleXfs>
  <cellXfs count="32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0" fillId="0" borderId="0" xfId="52" applyFont="1" applyFill="1" applyAlignment="1"/>
    <xf numFmtId="0" fontId="12" fillId="0" borderId="3" xfId="52" applyFont="1" applyFill="1" applyBorder="1" applyAlignment="1">
      <alignment horizontal="center" vertical="center"/>
    </xf>
    <xf numFmtId="0" fontId="13" fillId="0" borderId="5" xfId="52" applyFont="1" applyFill="1" applyBorder="1" applyAlignment="1"/>
    <xf numFmtId="0" fontId="13" fillId="0" borderId="4" xfId="52" applyFont="1" applyFill="1" applyBorder="1" applyAlignment="1"/>
    <xf numFmtId="0" fontId="11" fillId="0" borderId="6" xfId="52" applyFont="1" applyFill="1" applyBorder="1" applyAlignment="1">
      <alignment horizontal="center" vertical="center"/>
    </xf>
    <xf numFmtId="0" fontId="11" fillId="12" borderId="3" xfId="52" applyFont="1" applyFill="1" applyBorder="1" applyAlignment="1">
      <alignment horizontal="center" vertical="center"/>
    </xf>
    <xf numFmtId="0" fontId="14" fillId="13" borderId="47" xfId="52" applyFont="1" applyFill="1" applyBorder="1" applyAlignment="1">
      <alignment horizontal="right" vertical="center"/>
    </xf>
    <xf numFmtId="0" fontId="15" fillId="0" borderId="30" xfId="52" applyFont="1" applyFill="1" applyBorder="1" applyAlignment="1"/>
    <xf numFmtId="0" fontId="16" fillId="0" borderId="48" xfId="55" applyFont="1" applyBorder="1" applyAlignment="1">
      <alignment vertical="center"/>
    </xf>
    <xf numFmtId="0" fontId="14" fillId="13" borderId="8" xfId="52" applyFont="1" applyFill="1" applyBorder="1" applyAlignment="1">
      <alignment horizontal="right" vertical="center"/>
    </xf>
    <xf numFmtId="0" fontId="16" fillId="0" borderId="49" xfId="55" applyFont="1" applyBorder="1" applyAlignment="1">
      <alignment horizontal="left" vertical="center"/>
    </xf>
    <xf numFmtId="0" fontId="17" fillId="0" borderId="31" xfId="52" applyFont="1" applyFill="1" applyBorder="1" applyAlignment="1"/>
    <xf numFmtId="179" fontId="16" fillId="14" borderId="10" xfId="52" applyNumberFormat="1" applyFont="1" applyFill="1" applyBorder="1" applyAlignment="1">
      <alignment horizontal="center" vertical="center"/>
    </xf>
    <xf numFmtId="179" fontId="16" fillId="14" borderId="11" xfId="52" applyNumberFormat="1" applyFont="1" applyFill="1" applyBorder="1" applyAlignment="1">
      <alignment horizontal="center" vertical="center"/>
    </xf>
    <xf numFmtId="0" fontId="14" fillId="13" borderId="16" xfId="52" applyFont="1" applyFill="1" applyBorder="1" applyAlignment="1">
      <alignment horizontal="right" vertical="center"/>
    </xf>
    <xf numFmtId="0" fontId="15" fillId="0" borderId="5" xfId="52" applyFont="1" applyFill="1" applyBorder="1" applyAlignment="1"/>
    <xf numFmtId="14" fontId="18" fillId="0" borderId="8" xfId="52" applyNumberFormat="1" applyFont="1" applyFill="1" applyBorder="1" applyAlignment="1">
      <alignment horizontal="left" vertical="center"/>
    </xf>
    <xf numFmtId="0" fontId="14" fillId="13" borderId="3" xfId="52" applyFont="1" applyFill="1" applyBorder="1" applyAlignment="1">
      <alignment horizontal="right" vertical="center"/>
    </xf>
    <xf numFmtId="0" fontId="16" fillId="0" borderId="50" xfId="55" applyFont="1" applyBorder="1" applyAlignment="1">
      <alignment horizontal="left" vertical="center"/>
    </xf>
    <xf numFmtId="0" fontId="17" fillId="0" borderId="4" xfId="52" applyFont="1" applyFill="1" applyBorder="1" applyAlignment="1"/>
    <xf numFmtId="179" fontId="16" fillId="14" borderId="22" xfId="52" applyNumberFormat="1" applyFont="1" applyFill="1" applyBorder="1" applyAlignment="1">
      <alignment horizontal="center" vertical="center"/>
    </xf>
    <xf numFmtId="179" fontId="16" fillId="14" borderId="0" xfId="52" applyNumberFormat="1" applyFont="1" applyFill="1" applyAlignment="1">
      <alignment horizontal="center" vertical="center"/>
    </xf>
    <xf numFmtId="0" fontId="18" fillId="0" borderId="8" xfId="52" applyFont="1" applyFill="1" applyBorder="1" applyAlignment="1">
      <alignment horizontal="left" vertical="center"/>
    </xf>
    <xf numFmtId="49" fontId="18" fillId="0" borderId="8" xfId="52" applyNumberFormat="1" applyFont="1" applyFill="1" applyBorder="1" applyAlignment="1">
      <alignment horizontal="left" vertical="center"/>
    </xf>
    <xf numFmtId="0" fontId="18" fillId="0" borderId="3" xfId="52" applyFont="1" applyFill="1" applyBorder="1" applyAlignment="1">
      <alignment horizontal="left" vertical="center"/>
    </xf>
    <xf numFmtId="0" fontId="16" fillId="15" borderId="3" xfId="52" applyFont="1" applyFill="1" applyBorder="1" applyAlignment="1">
      <alignment horizontal="left" vertical="center"/>
    </xf>
    <xf numFmtId="179" fontId="16" fillId="14" borderId="8" xfId="52" applyNumberFormat="1" applyFont="1" applyFill="1" applyBorder="1" applyAlignment="1">
      <alignment horizontal="center" vertical="center"/>
    </xf>
    <xf numFmtId="179" fontId="16" fillId="14" borderId="30" xfId="52" applyNumberFormat="1" applyFont="1" applyFill="1" applyBorder="1" applyAlignment="1">
      <alignment horizontal="center" vertical="center"/>
    </xf>
    <xf numFmtId="0" fontId="11" fillId="0" borderId="0" xfId="52" applyFont="1" applyFill="1" applyAlignment="1">
      <alignment vertical="center"/>
    </xf>
    <xf numFmtId="0" fontId="19" fillId="16" borderId="22" xfId="52" applyFont="1" applyFill="1" applyBorder="1" applyAlignment="1">
      <alignment horizontal="center" vertical="center" wrapText="1"/>
    </xf>
    <xf numFmtId="0" fontId="13" fillId="0" borderId="0" xfId="52" applyFont="1" applyFill="1" applyAlignment="1"/>
    <xf numFmtId="0" fontId="13" fillId="0" borderId="29" xfId="52" applyFont="1" applyFill="1" applyBorder="1" applyAlignment="1"/>
    <xf numFmtId="0" fontId="20" fillId="16" borderId="51" xfId="52" applyFont="1" applyFill="1" applyBorder="1" applyAlignment="1">
      <alignment horizontal="center" vertical="center" wrapText="1"/>
    </xf>
    <xf numFmtId="0" fontId="21" fillId="16" borderId="51" xfId="52" applyFont="1" applyFill="1" applyBorder="1" applyAlignment="1">
      <alignment horizontal="center" vertical="center" wrapText="1"/>
    </xf>
    <xf numFmtId="0" fontId="9" fillId="16" borderId="51" xfId="52" applyFont="1" applyFill="1" applyBorder="1" applyAlignment="1">
      <alignment horizontal="center" vertical="center" wrapText="1"/>
    </xf>
    <xf numFmtId="0" fontId="11" fillId="0" borderId="30" xfId="52" applyFont="1" applyFill="1" applyBorder="1" applyAlignment="1">
      <alignment vertical="center"/>
    </xf>
    <xf numFmtId="0" fontId="13" fillId="0" borderId="8" xfId="52" applyFont="1" applyFill="1" applyBorder="1" applyAlignment="1"/>
    <xf numFmtId="0" fontId="13" fillId="0" borderId="30" xfId="52" applyFont="1" applyFill="1" applyBorder="1" applyAlignment="1"/>
    <xf numFmtId="0" fontId="13" fillId="0" borderId="31" xfId="52" applyFont="1" applyFill="1" applyBorder="1" applyAlignment="1"/>
    <xf numFmtId="0" fontId="13" fillId="0" borderId="7" xfId="52" applyFont="1" applyFill="1" applyBorder="1" applyAlignment="1"/>
    <xf numFmtId="0" fontId="22" fillId="0" borderId="6" xfId="52" applyFont="1" applyFill="1" applyBorder="1" applyAlignment="1">
      <alignment horizontal="center"/>
    </xf>
    <xf numFmtId="0" fontId="16" fillId="0" borderId="3" xfId="52" applyFont="1" applyFill="1" applyBorder="1" applyAlignment="1"/>
    <xf numFmtId="0" fontId="16" fillId="0" borderId="5" xfId="52" applyFont="1" applyFill="1" applyBorder="1" applyAlignment="1"/>
    <xf numFmtId="0" fontId="23" fillId="0" borderId="6" xfId="50" applyFont="1" applyFill="1" applyBorder="1" applyAlignment="1">
      <alignment vertical="center"/>
    </xf>
    <xf numFmtId="180" fontId="24" fillId="7" borderId="6" xfId="52" applyNumberFormat="1" applyFont="1" applyFill="1" applyBorder="1" applyAlignment="1">
      <alignment horizontal="center"/>
    </xf>
    <xf numFmtId="181" fontId="13" fillId="0" borderId="7" xfId="50" applyNumberFormat="1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/>
    </xf>
    <xf numFmtId="0" fontId="16" fillId="0" borderId="3" xfId="52" applyFont="1" applyFill="1" applyBorder="1" applyAlignment="1">
      <alignment horizontal="left"/>
    </xf>
    <xf numFmtId="0" fontId="16" fillId="0" borderId="5" xfId="52" applyFont="1" applyFill="1" applyBorder="1" applyAlignment="1">
      <alignment horizontal="left"/>
    </xf>
    <xf numFmtId="180" fontId="24" fillId="0" borderId="7" xfId="52" applyNumberFormat="1" applyFont="1" applyFill="1" applyBorder="1" applyAlignment="1">
      <alignment horizontal="center"/>
    </xf>
    <xf numFmtId="180" fontId="24" fillId="7" borderId="31" xfId="52" applyNumberFormat="1" applyFont="1" applyFill="1" applyBorder="1" applyAlignment="1">
      <alignment horizontal="center"/>
    </xf>
    <xf numFmtId="182" fontId="24" fillId="0" borderId="7" xfId="52" applyNumberFormat="1" applyFont="1" applyFill="1" applyBorder="1" applyAlignment="1">
      <alignment horizontal="center"/>
    </xf>
    <xf numFmtId="177" fontId="24" fillId="7" borderId="31" xfId="52" applyNumberFormat="1" applyFont="1" applyFill="1" applyBorder="1" applyAlignment="1">
      <alignment horizontal="center"/>
    </xf>
    <xf numFmtId="180" fontId="24" fillId="7" borderId="31" xfId="52" applyNumberFormat="1" applyFont="1" applyFill="1" applyBorder="1" applyAlignment="1">
      <alignment horizontal="center" vertical="center"/>
    </xf>
    <xf numFmtId="0" fontId="18" fillId="0" borderId="30" xfId="52" applyFont="1" applyFill="1" applyBorder="1" applyAlignment="1"/>
    <xf numFmtId="180" fontId="24" fillId="0" borderId="31" xfId="52" applyNumberFormat="1" applyFont="1" applyFill="1" applyBorder="1" applyAlignment="1">
      <alignment horizontal="center"/>
    </xf>
    <xf numFmtId="182" fontId="16" fillId="17" borderId="6" xfId="52" applyNumberFormat="1" applyFont="1" applyFill="1" applyBorder="1" applyAlignment="1">
      <alignment horizontal="center" wrapText="1"/>
    </xf>
    <xf numFmtId="177" fontId="18" fillId="7" borderId="31" xfId="52" applyNumberFormat="1" applyFont="1" applyFill="1" applyBorder="1" applyAlignment="1"/>
    <xf numFmtId="0" fontId="16" fillId="0" borderId="0" xfId="52" applyFont="1" applyFill="1" applyAlignment="1"/>
    <xf numFmtId="0" fontId="25" fillId="0" borderId="0" xfId="52" applyFont="1" applyFill="1" applyAlignment="1"/>
    <xf numFmtId="179" fontId="16" fillId="14" borderId="24" xfId="52" applyNumberFormat="1" applyFont="1" applyFill="1" applyBorder="1" applyAlignment="1">
      <alignment horizontal="center" vertical="center"/>
    </xf>
    <xf numFmtId="0" fontId="18" fillId="7" borderId="0" xfId="52" applyFont="1" applyFill="1" applyAlignment="1"/>
    <xf numFmtId="179" fontId="16" fillId="14" borderId="29" xfId="52" applyNumberFormat="1" applyFont="1" applyFill="1" applyBorder="1" applyAlignment="1">
      <alignment horizontal="center" vertical="center"/>
    </xf>
    <xf numFmtId="179" fontId="16" fillId="14" borderId="31" xfId="52" applyNumberFormat="1" applyFont="1" applyFill="1" applyBorder="1" applyAlignment="1">
      <alignment horizontal="center" vertical="center"/>
    </xf>
    <xf numFmtId="0" fontId="18" fillId="18" borderId="0" xfId="52" applyFont="1" applyFill="1" applyAlignment="1"/>
    <xf numFmtId="0" fontId="3" fillId="16" borderId="51" xfId="52" applyFont="1" applyFill="1" applyBorder="1" applyAlignment="1">
      <alignment horizontal="center" vertical="center" wrapText="1"/>
    </xf>
    <xf numFmtId="0" fontId="18" fillId="0" borderId="0" xfId="52" applyFont="1" applyFill="1" applyAlignment="1">
      <alignment vertical="center"/>
    </xf>
    <xf numFmtId="0" fontId="14" fillId="0" borderId="0" xfId="52" applyFont="1" applyFill="1" applyAlignment="1">
      <alignment horizontal="center" vertical="center"/>
    </xf>
    <xf numFmtId="0" fontId="20" fillId="0" borderId="0" xfId="52" applyFont="1" applyFill="1" applyAlignment="1">
      <alignment horizontal="center" vertical="center" wrapText="1"/>
    </xf>
    <xf numFmtId="0" fontId="26" fillId="0" borderId="0" xfId="52" applyFont="1" applyFill="1" applyAlignment="1">
      <alignment horizontal="center" vertical="center"/>
    </xf>
    <xf numFmtId="177" fontId="18" fillId="0" borderId="0" xfId="52" applyNumberFormat="1" applyFont="1" applyFill="1" applyAlignment="1">
      <alignment horizontal="center" vertical="center" wrapText="1"/>
    </xf>
    <xf numFmtId="177" fontId="5" fillId="0" borderId="0" xfId="52" applyNumberFormat="1" applyFont="1" applyFill="1" applyAlignment="1">
      <alignment horizontal="center" vertical="center" wrapText="1"/>
    </xf>
    <xf numFmtId="177" fontId="18" fillId="17" borderId="31" xfId="52" applyNumberFormat="1" applyFont="1" applyFill="1" applyBorder="1" applyAlignment="1"/>
    <xf numFmtId="177" fontId="18" fillId="0" borderId="22" xfId="52" applyNumberFormat="1" applyFont="1" applyFill="1" applyBorder="1" applyAlignment="1"/>
    <xf numFmtId="177" fontId="18" fillId="0" borderId="0" xfId="52" applyNumberFormat="1" applyFont="1" applyFill="1" applyAlignment="1"/>
    <xf numFmtId="0" fontId="18" fillId="0" borderId="0" xfId="52" applyFont="1" applyFill="1" applyAlignment="1">
      <alignment horizontal="center" vertical="center"/>
    </xf>
    <xf numFmtId="177" fontId="13" fillId="19" borderId="7" xfId="50" applyNumberFormat="1" applyFont="1" applyFill="1" applyBorder="1" applyAlignment="1">
      <alignment horizontal="center" vertical="center" wrapText="1"/>
    </xf>
    <xf numFmtId="177" fontId="7" fillId="7" borderId="6" xfId="52" applyNumberFormat="1" applyFont="1" applyFill="1" applyBorder="1" applyAlignment="1">
      <alignment horizontal="center" wrapText="1"/>
    </xf>
    <xf numFmtId="177" fontId="13" fillId="19" borderId="6" xfId="50" applyNumberFormat="1" applyFont="1" applyFill="1" applyBorder="1" applyAlignment="1">
      <alignment horizontal="center" vertical="center" wrapText="1"/>
    </xf>
    <xf numFmtId="182" fontId="1" fillId="7" borderId="4" xfId="52" applyNumberFormat="1" applyFont="1" applyFill="1" applyBorder="1" applyAlignment="1">
      <alignment horizontal="center" wrapText="1"/>
    </xf>
    <xf numFmtId="182" fontId="1" fillId="7" borderId="31" xfId="52" applyNumberFormat="1" applyFont="1" applyFill="1" applyBorder="1" applyAlignment="1">
      <alignment horizontal="center" wrapText="1"/>
    </xf>
    <xf numFmtId="182" fontId="7" fillId="7" borderId="6" xfId="52" applyNumberFormat="1" applyFont="1" applyFill="1" applyBorder="1" applyAlignment="1">
      <alignment horizontal="center" wrapText="1"/>
    </xf>
    <xf numFmtId="182" fontId="1" fillId="7" borderId="4" xfId="56" applyNumberFormat="1" applyFont="1" applyFill="1" applyBorder="1" applyAlignment="1">
      <alignment horizontal="center" wrapText="1"/>
    </xf>
    <xf numFmtId="182" fontId="1" fillId="0" borderId="4" xfId="56" applyNumberFormat="1" applyFont="1" applyFill="1" applyBorder="1" applyAlignment="1">
      <alignment horizontal="center" wrapText="1"/>
    </xf>
    <xf numFmtId="0" fontId="12" fillId="0" borderId="50" xfId="52" applyFont="1" applyFill="1" applyBorder="1" applyAlignment="1">
      <alignment horizontal="center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1" fillId="20" borderId="54" xfId="52" applyFont="1" applyFill="1" applyBorder="1" applyAlignment="1">
      <alignment horizontal="center" vertical="center"/>
    </xf>
    <xf numFmtId="0" fontId="14" fillId="13" borderId="55" xfId="52" applyFont="1" applyFill="1" applyBorder="1" applyAlignment="1">
      <alignment horizontal="right" vertical="center"/>
    </xf>
    <xf numFmtId="0" fontId="27" fillId="0" borderId="31" xfId="52" applyFont="1" applyFill="1" applyBorder="1" applyAlignment="1"/>
    <xf numFmtId="0" fontId="14" fillId="13" borderId="56" xfId="52" applyFont="1" applyFill="1" applyBorder="1" applyAlignment="1">
      <alignment horizontal="right" vertical="center"/>
    </xf>
    <xf numFmtId="14" fontId="16" fillId="0" borderId="57" xfId="55" applyNumberFormat="1" applyFont="1" applyBorder="1" applyAlignment="1">
      <alignment horizontal="left" vertical="center"/>
    </xf>
    <xf numFmtId="0" fontId="27" fillId="0" borderId="4" xfId="52" applyFont="1" applyFill="1" applyBorder="1" applyAlignment="1"/>
    <xf numFmtId="179" fontId="16" fillId="14" borderId="58" xfId="52" applyNumberFormat="1" applyFont="1" applyFill="1" applyBorder="1" applyAlignment="1">
      <alignment horizontal="center" vertical="center"/>
    </xf>
    <xf numFmtId="179" fontId="16" fillId="14" borderId="59" xfId="52" applyNumberFormat="1" applyFont="1" applyFill="1" applyBorder="1" applyAlignment="1">
      <alignment horizontal="center" vertical="center"/>
    </xf>
    <xf numFmtId="0" fontId="11" fillId="0" borderId="60" xfId="52" applyFont="1" applyFill="1" applyBorder="1" applyAlignment="1">
      <alignment vertical="center"/>
    </xf>
    <xf numFmtId="0" fontId="20" fillId="16" borderId="9" xfId="52" applyFont="1" applyFill="1" applyBorder="1" applyAlignment="1">
      <alignment horizontal="center" vertical="center" wrapText="1"/>
    </xf>
    <xf numFmtId="0" fontId="9" fillId="16" borderId="51" xfId="52" applyFont="1" applyFill="1" applyBorder="1" applyAlignment="1">
      <alignment horizontal="center" wrapText="1"/>
    </xf>
    <xf numFmtId="0" fontId="11" fillId="0" borderId="55" xfId="52" applyFont="1" applyFill="1" applyBorder="1" applyAlignment="1">
      <alignment vertical="center"/>
    </xf>
    <xf numFmtId="0" fontId="20" fillId="16" borderId="7" xfId="52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wrapText="1"/>
    </xf>
    <xf numFmtId="0" fontId="22" fillId="0" borderId="56" xfId="52" applyFont="1" applyFill="1" applyBorder="1" applyAlignment="1">
      <alignment horizontal="center"/>
    </xf>
    <xf numFmtId="180" fontId="24" fillId="7" borderId="7" xfId="51" applyNumberFormat="1" applyFont="1" applyFill="1" applyBorder="1" applyAlignment="1">
      <alignment horizontal="center"/>
    </xf>
    <xf numFmtId="183" fontId="18" fillId="0" borderId="4" xfId="51" applyNumberFormat="1" applyFont="1" applyFill="1" applyBorder="1" applyAlignment="1">
      <alignment horizontal="center" wrapText="1"/>
    </xf>
    <xf numFmtId="181" fontId="1" fillId="0" borderId="4" xfId="51" applyNumberFormat="1" applyFont="1" applyFill="1" applyBorder="1" applyAlignment="1">
      <alignment horizontal="center" wrapText="1"/>
    </xf>
    <xf numFmtId="180" fontId="24" fillId="0" borderId="7" xfId="51" applyNumberFormat="1" applyFont="1" applyFill="1" applyBorder="1" applyAlignment="1">
      <alignment horizontal="center"/>
    </xf>
    <xf numFmtId="183" fontId="18" fillId="0" borderId="6" xfId="51" applyNumberFormat="1" applyFont="1" applyFill="1" applyBorder="1" applyAlignment="1">
      <alignment horizontal="center" wrapText="1"/>
    </xf>
    <xf numFmtId="177" fontId="16" fillId="0" borderId="6" xfId="51" applyNumberFormat="1" applyFont="1" applyFill="1" applyBorder="1" applyAlignment="1">
      <alignment horizontal="center" wrapText="1"/>
    </xf>
    <xf numFmtId="182" fontId="24" fillId="0" borderId="7" xfId="51" applyNumberFormat="1" applyFont="1" applyFill="1" applyBorder="1" applyAlignment="1">
      <alignment horizontal="center"/>
    </xf>
    <xf numFmtId="177" fontId="24" fillId="7" borderId="7" xfId="51" applyNumberFormat="1" applyFont="1" applyFill="1" applyBorder="1" applyAlignment="1">
      <alignment horizontal="center"/>
    </xf>
    <xf numFmtId="0" fontId="13" fillId="0" borderId="61" xfId="52" applyFont="1" applyFill="1" applyBorder="1" applyAlignment="1"/>
    <xf numFmtId="0" fontId="13" fillId="0" borderId="62" xfId="52" applyFont="1" applyFill="1" applyBorder="1" applyAlignment="1"/>
    <xf numFmtId="179" fontId="16" fillId="14" borderId="63" xfId="52" applyNumberFormat="1" applyFont="1" applyFill="1" applyBorder="1" applyAlignment="1">
      <alignment horizontal="center" vertical="center"/>
    </xf>
    <xf numFmtId="179" fontId="16" fillId="14" borderId="64" xfId="52" applyNumberFormat="1" applyFont="1" applyFill="1" applyBorder="1" applyAlignment="1">
      <alignment horizontal="center" vertical="center"/>
    </xf>
    <xf numFmtId="179" fontId="16" fillId="14" borderId="65" xfId="52" applyNumberFormat="1" applyFont="1" applyFill="1" applyBorder="1" applyAlignment="1">
      <alignment horizontal="center" vertical="center"/>
    </xf>
    <xf numFmtId="179" fontId="16" fillId="14" borderId="66" xfId="52" applyNumberFormat="1" applyFont="1" applyFill="1" applyBorder="1" applyAlignment="1">
      <alignment horizontal="center" vertical="center"/>
    </xf>
    <xf numFmtId="0" fontId="21" fillId="16" borderId="51" xfId="52" applyFont="1" applyFill="1" applyBorder="1" applyAlignment="1">
      <alignment horizontal="center" wrapText="1"/>
    </xf>
    <xf numFmtId="0" fontId="3" fillId="16" borderId="51" xfId="52" applyFont="1" applyFill="1" applyBorder="1" applyAlignment="1">
      <alignment horizontal="center" wrapText="1"/>
    </xf>
    <xf numFmtId="0" fontId="9" fillId="16" borderId="67" xfId="52" applyFont="1" applyFill="1" applyBorder="1" applyAlignment="1">
      <alignment horizontal="center" wrapText="1"/>
    </xf>
    <xf numFmtId="0" fontId="13" fillId="0" borderId="68" xfId="52" applyFont="1" applyFill="1" applyBorder="1" applyAlignment="1">
      <alignment horizontal="center" wrapText="1"/>
    </xf>
    <xf numFmtId="183" fontId="1" fillId="0" borderId="4" xfId="51" applyNumberFormat="1" applyFont="1" applyFill="1" applyBorder="1" applyAlignment="1">
      <alignment horizontal="center" wrapText="1"/>
    </xf>
    <xf numFmtId="177" fontId="7" fillId="0" borderId="6" xfId="51" applyNumberFormat="1" applyFont="1" applyFill="1" applyBorder="1" applyAlignment="1">
      <alignment horizontal="center" wrapText="1"/>
    </xf>
    <xf numFmtId="177" fontId="13" fillId="21" borderId="7" xfId="50" applyNumberFormat="1" applyFont="1" applyFill="1" applyBorder="1" applyAlignment="1">
      <alignment horizontal="center" wrapText="1"/>
    </xf>
    <xf numFmtId="183" fontId="1" fillId="0" borderId="4" xfId="53" applyNumberFormat="1" applyFont="1" applyFill="1" applyBorder="1" applyAlignment="1">
      <alignment horizontal="center" wrapText="1"/>
    </xf>
    <xf numFmtId="177" fontId="13" fillId="21" borderId="6" xfId="50" applyNumberFormat="1" applyFont="1" applyFill="1" applyBorder="1" applyAlignment="1">
      <alignment horizontal="center" wrapText="1"/>
    </xf>
    <xf numFmtId="182" fontId="7" fillId="0" borderId="6" xfId="53" applyNumberFormat="1" applyFont="1" applyFill="1" applyBorder="1" applyAlignment="1">
      <alignment horizontal="center" wrapText="1"/>
    </xf>
    <xf numFmtId="0" fontId="28" fillId="0" borderId="0" xfId="50"/>
    <xf numFmtId="0" fontId="12" fillId="12" borderId="69" xfId="50" applyFont="1" applyFill="1" applyBorder="1" applyAlignment="1">
      <alignment horizontal="center" vertical="center"/>
    </xf>
    <xf numFmtId="0" fontId="12" fillId="12" borderId="0" xfId="50" applyFont="1" applyFill="1" applyAlignment="1">
      <alignment horizontal="center" vertical="center"/>
    </xf>
    <xf numFmtId="0" fontId="14" fillId="13" borderId="57" xfId="50" applyFont="1" applyFill="1" applyBorder="1" applyAlignment="1">
      <alignment horizontal="right" vertical="center"/>
    </xf>
    <xf numFmtId="0" fontId="16" fillId="0" borderId="57" xfId="50" applyFont="1" applyBorder="1" applyAlignment="1">
      <alignment horizontal="left" vertical="center"/>
    </xf>
    <xf numFmtId="0" fontId="14" fillId="13" borderId="50" xfId="50" applyFont="1" applyFill="1" applyBorder="1" applyAlignment="1">
      <alignment horizontal="right" vertical="center"/>
    </xf>
    <xf numFmtId="0" fontId="14" fillId="13" borderId="70" xfId="50" applyFont="1" applyFill="1" applyBorder="1" applyAlignment="1">
      <alignment horizontal="right" vertical="center"/>
    </xf>
    <xf numFmtId="0" fontId="16" fillId="0" borderId="50" xfId="50" applyFont="1" applyBorder="1" applyAlignment="1">
      <alignment horizontal="left" vertical="center"/>
    </xf>
    <xf numFmtId="0" fontId="29" fillId="0" borderId="52" xfId="50" applyFont="1" applyBorder="1" applyAlignment="1">
      <alignment horizontal="left" vertical="center"/>
    </xf>
    <xf numFmtId="0" fontId="29" fillId="0" borderId="70" xfId="50" applyFont="1" applyBorder="1" applyAlignment="1">
      <alignment horizontal="left" vertical="center"/>
    </xf>
    <xf numFmtId="0" fontId="29" fillId="14" borderId="71" xfId="50" applyFont="1" applyFill="1" applyBorder="1" applyAlignment="1">
      <alignment horizontal="center" vertical="center"/>
    </xf>
    <xf numFmtId="0" fontId="29" fillId="0" borderId="52" xfId="50" applyFont="1" applyBorder="1" applyAlignment="1">
      <alignment horizontal="left"/>
    </xf>
    <xf numFmtId="0" fontId="29" fillId="0" borderId="70" xfId="50" applyFont="1" applyBorder="1" applyAlignment="1">
      <alignment horizontal="left"/>
    </xf>
    <xf numFmtId="0" fontId="29" fillId="14" borderId="60" xfId="50" applyFont="1" applyFill="1" applyBorder="1" applyAlignment="1">
      <alignment horizontal="center" vertical="center"/>
    </xf>
    <xf numFmtId="49" fontId="16" fillId="0" borderId="57" xfId="50" applyNumberFormat="1" applyFont="1" applyBorder="1" applyAlignment="1">
      <alignment horizontal="left" vertical="center"/>
    </xf>
    <xf numFmtId="0" fontId="29" fillId="14" borderId="49" xfId="50" applyFont="1" applyFill="1" applyBorder="1" applyAlignment="1">
      <alignment horizontal="center" vertical="center"/>
    </xf>
    <xf numFmtId="0" fontId="14" fillId="22" borderId="72" xfId="50" applyFont="1" applyFill="1" applyBorder="1" applyAlignment="1">
      <alignment horizontal="center" vertical="center" wrapText="1"/>
    </xf>
    <xf numFmtId="0" fontId="14" fillId="22" borderId="73" xfId="50" applyFont="1" applyFill="1" applyBorder="1" applyAlignment="1">
      <alignment horizontal="center" vertical="center" wrapText="1"/>
    </xf>
    <xf numFmtId="0" fontId="14" fillId="22" borderId="74" xfId="50" applyFont="1" applyFill="1" applyBorder="1" applyAlignment="1">
      <alignment horizontal="center" vertical="center" wrapText="1"/>
    </xf>
    <xf numFmtId="0" fontId="20" fillId="22" borderId="29" xfId="50" applyFont="1" applyFill="1" applyBorder="1" applyAlignment="1">
      <alignment horizontal="center" vertical="center" wrapText="1"/>
    </xf>
    <xf numFmtId="0" fontId="20" fillId="22" borderId="51" xfId="50" applyFont="1" applyFill="1" applyBorder="1" applyAlignment="1">
      <alignment horizontal="center" vertical="center" wrapText="1"/>
    </xf>
    <xf numFmtId="0" fontId="14" fillId="22" borderId="22" xfId="50" applyFont="1" applyFill="1" applyBorder="1" applyAlignment="1">
      <alignment horizontal="center" vertical="center" wrapText="1"/>
    </xf>
    <xf numFmtId="0" fontId="14" fillId="22" borderId="0" xfId="50" applyFont="1" applyFill="1" applyAlignment="1">
      <alignment horizontal="center" vertical="center" wrapText="1"/>
    </xf>
    <xf numFmtId="0" fontId="14" fillId="22" borderId="29" xfId="50" applyFont="1" applyFill="1" applyBorder="1" applyAlignment="1">
      <alignment horizontal="center" vertical="center" wrapText="1"/>
    </xf>
    <xf numFmtId="0" fontId="15" fillId="23" borderId="29" xfId="50" applyFont="1" applyFill="1" applyBorder="1"/>
    <xf numFmtId="0" fontId="14" fillId="22" borderId="8" xfId="50" applyFont="1" applyFill="1" applyBorder="1" applyAlignment="1">
      <alignment horizontal="center" vertical="center" wrapText="1"/>
    </xf>
    <xf numFmtId="0" fontId="14" fillId="22" borderId="30" xfId="50" applyFont="1" applyFill="1" applyBorder="1" applyAlignment="1">
      <alignment horizontal="center" vertical="center" wrapText="1"/>
    </xf>
    <xf numFmtId="0" fontId="14" fillId="22" borderId="31" xfId="50" applyFont="1" applyFill="1" applyBorder="1" applyAlignment="1">
      <alignment horizontal="center" vertical="center" wrapText="1"/>
    </xf>
    <xf numFmtId="0" fontId="15" fillId="23" borderId="31" xfId="50" applyFont="1" applyFill="1" applyBorder="1"/>
    <xf numFmtId="0" fontId="20" fillId="22" borderId="7" xfId="50" applyFont="1" applyFill="1" applyBorder="1" applyAlignment="1">
      <alignment horizontal="center" vertical="center" wrapText="1"/>
    </xf>
    <xf numFmtId="0" fontId="18" fillId="0" borderId="3" xfId="50" applyFont="1" applyBorder="1" applyAlignment="1">
      <alignment horizontal="left" vertical="center"/>
    </xf>
    <xf numFmtId="0" fontId="18" fillId="0" borderId="5" xfId="50" applyFont="1" applyBorder="1" applyAlignment="1">
      <alignment horizontal="left" vertical="center"/>
    </xf>
    <xf numFmtId="0" fontId="18" fillId="0" borderId="4" xfId="50" applyFont="1" applyBorder="1" applyAlignment="1">
      <alignment horizontal="left" vertical="center"/>
    </xf>
    <xf numFmtId="177" fontId="15" fillId="0" borderId="4" xfId="50" applyNumberFormat="1" applyFont="1" applyBorder="1" applyAlignment="1">
      <alignment horizontal="center" vertical="center" wrapText="1"/>
    </xf>
    <xf numFmtId="177" fontId="30" fillId="0" borderId="4" xfId="50" applyNumberFormat="1" applyFont="1" applyBorder="1" applyAlignment="1">
      <alignment horizontal="center" vertical="center" wrapText="1"/>
    </xf>
    <xf numFmtId="180" fontId="24" fillId="0" borderId="7" xfId="51" applyNumberFormat="1" applyFont="1" applyBorder="1" applyAlignment="1">
      <alignment horizontal="center"/>
    </xf>
    <xf numFmtId="182" fontId="24" fillId="0" borderId="7" xfId="51" applyNumberFormat="1" applyFont="1" applyBorder="1" applyAlignment="1">
      <alignment horizontal="center"/>
    </xf>
    <xf numFmtId="0" fontId="24" fillId="0" borderId="3" xfId="50" applyFont="1" applyBorder="1" applyAlignment="1">
      <alignment vertical="center"/>
    </xf>
    <xf numFmtId="0" fontId="15" fillId="0" borderId="5" xfId="50" applyFont="1" applyBorder="1"/>
    <xf numFmtId="0" fontId="16" fillId="0" borderId="0" xfId="50" applyFont="1"/>
    <xf numFmtId="0" fontId="29" fillId="14" borderId="73" xfId="50" applyFont="1" applyFill="1" applyBorder="1" applyAlignment="1">
      <alignment horizontal="center" vertical="center"/>
    </xf>
    <xf numFmtId="0" fontId="29" fillId="14" borderId="0" xfId="50" applyFont="1" applyFill="1" applyAlignment="1">
      <alignment horizontal="center" vertical="center"/>
    </xf>
    <xf numFmtId="0" fontId="29" fillId="14" borderId="59" xfId="50" applyFont="1" applyFill="1" applyBorder="1" applyAlignment="1">
      <alignment horizontal="center" vertical="center"/>
    </xf>
    <xf numFmtId="0" fontId="14" fillId="24" borderId="8" xfId="50" applyFont="1" applyFill="1" applyBorder="1" applyAlignment="1">
      <alignment horizontal="center" vertical="center"/>
    </xf>
    <xf numFmtId="0" fontId="15" fillId="0" borderId="30" xfId="50" applyFont="1" applyBorder="1"/>
    <xf numFmtId="0" fontId="15" fillId="0" borderId="31" xfId="50" applyFont="1" applyBorder="1"/>
    <xf numFmtId="0" fontId="20" fillId="24" borderId="51" xfId="50" applyFont="1" applyFill="1" applyBorder="1" applyAlignment="1">
      <alignment horizontal="center" vertical="center" wrapText="1"/>
    </xf>
    <xf numFmtId="0" fontId="20" fillId="24" borderId="51" xfId="50" applyFont="1" applyFill="1" applyBorder="1" applyAlignment="1">
      <alignment horizontal="center" vertical="center"/>
    </xf>
    <xf numFmtId="0" fontId="15" fillId="0" borderId="7" xfId="50" applyFont="1" applyBorder="1"/>
    <xf numFmtId="177" fontId="18" fillId="0" borderId="4" xfId="50" applyNumberFormat="1" applyFont="1" applyBorder="1" applyAlignment="1">
      <alignment horizontal="center" vertical="center" wrapText="1"/>
    </xf>
    <xf numFmtId="177" fontId="16" fillId="18" borderId="6" xfId="50" applyNumberFormat="1" applyFont="1" applyFill="1" applyBorder="1" applyAlignment="1">
      <alignment horizontal="center" vertical="center" wrapText="1"/>
    </xf>
    <xf numFmtId="177" fontId="24" fillId="5" borderId="6" xfId="50" applyNumberFormat="1" applyFont="1" applyFill="1" applyBorder="1" applyAlignment="1">
      <alignment horizontal="center" vertical="center" wrapText="1"/>
    </xf>
    <xf numFmtId="177" fontId="19" fillId="0" borderId="6" xfId="50" applyNumberFormat="1" applyFont="1" applyBorder="1" applyAlignment="1">
      <alignment horizontal="center" vertical="center" wrapText="1"/>
    </xf>
    <xf numFmtId="177" fontId="18" fillId="0" borderId="6" xfId="50" applyNumberFormat="1" applyFont="1" applyBorder="1" applyAlignment="1">
      <alignment horizontal="center" vertical="center" wrapText="1"/>
    </xf>
    <xf numFmtId="177" fontId="14" fillId="0" borderId="6" xfId="50" applyNumberFormat="1" applyFont="1" applyBorder="1" applyAlignment="1">
      <alignment horizontal="center" vertical="center" wrapText="1"/>
    </xf>
    <xf numFmtId="0" fontId="29" fillId="14" borderId="75" xfId="50" applyFont="1" applyFill="1" applyBorder="1" applyAlignment="1">
      <alignment horizontal="center" vertical="center"/>
    </xf>
    <xf numFmtId="0" fontId="29" fillId="14" borderId="64" xfId="50" applyFont="1" applyFill="1" applyBorder="1" applyAlignment="1">
      <alignment horizontal="center" vertical="center"/>
    </xf>
    <xf numFmtId="0" fontId="29" fillId="14" borderId="65" xfId="50" applyFont="1" applyFill="1" applyBorder="1" applyAlignment="1">
      <alignment horizontal="center" vertical="center"/>
    </xf>
    <xf numFmtId="0" fontId="15" fillId="0" borderId="4" xfId="50" applyFont="1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2 2" xfId="53"/>
    <cellStyle name="Normal 5 2" xfId="54"/>
    <cellStyle name="Normal 2 2 3" xfId="55"/>
    <cellStyle name="Normal 5 2 2" xfId="56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744700" y="17887950"/>
          <a:ext cx="771525" cy="1076325"/>
          <a:chOff x="4960238" y="3241838"/>
          <a:chExt cx="771525" cy="1076325"/>
        </a:xfrm>
      </xdr:grpSpPr>
      <xdr:grpSp>
        <xdr:nvGrpSpPr>
          <xdr:cNvPr id="18" name="Shape 18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19" name="Shape 19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" name="Shape 20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21" name="Shape 21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2" name="Shape 22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297025" y="18164175"/>
          <a:ext cx="38100" cy="1057275"/>
          <a:chOff x="5326950" y="3251363"/>
          <a:chExt cx="38100" cy="1057275"/>
        </a:xfrm>
      </xdr:grpSpPr>
      <xdr:grpSp>
        <xdr:nvGrpSpPr>
          <xdr:cNvPr id="23" name="Shape 23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19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" name="Shape 24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25" name="Shape 25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6" name="Shape 26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92250" y="19259550"/>
          <a:ext cx="771525" cy="1009650"/>
          <a:chOff x="4960238" y="3275175"/>
          <a:chExt cx="771525" cy="1009650"/>
        </a:xfrm>
      </xdr:grpSpPr>
      <xdr:grpSp>
        <xdr:nvGrpSpPr>
          <xdr:cNvPr id="27" name="Shape 2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9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" name="Shape 28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29" name="Shape 29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30" name="Shape 30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31" name="Shape 31"/>
        <xdr:cNvSpPr txBox="1"/>
      </xdr:nvSpPr>
      <xdr:spPr>
        <a:xfrm>
          <a:off x="16154400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32" name="Shape 32"/>
        <xdr:cNvSpPr txBox="1"/>
      </xdr:nvSpPr>
      <xdr:spPr>
        <a:xfrm>
          <a:off x="15668625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33" name="Shape 33"/>
        <xdr:cNvSpPr txBox="1"/>
      </xdr:nvSpPr>
      <xdr:spPr>
        <a:xfrm>
          <a:off x="14754225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34" name="Shape 34"/>
        <xdr:cNvSpPr txBox="1"/>
      </xdr:nvSpPr>
      <xdr:spPr>
        <a:xfrm>
          <a:off x="15592425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35" name="Shape 35"/>
        <xdr:cNvSpPr/>
      </xdr:nvSpPr>
      <xdr:spPr>
        <a:xfrm>
          <a:off x="14849475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6" name="Shape 36"/>
        <xdr:cNvSpPr/>
      </xdr:nvSpPr>
      <xdr:spPr>
        <a:xfrm>
          <a:off x="1402080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37" name="Shape 37"/>
        <xdr:cNvSpPr/>
      </xdr:nvSpPr>
      <xdr:spPr>
        <a:xfrm>
          <a:off x="15563850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38" name="Shape 38"/>
        <xdr:cNvSpPr txBox="1"/>
      </xdr:nvSpPr>
      <xdr:spPr>
        <a:xfrm>
          <a:off x="1499235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114550" y="11734800"/>
          <a:ext cx="10277475" cy="5648325"/>
          <a:chOff x="207263" y="955838"/>
          <a:chExt cx="10277475" cy="5648325"/>
        </a:xfrm>
      </xdr:grpSpPr>
      <xdr:grpSp>
        <xdr:nvGrpSpPr>
          <xdr:cNvPr id="39" name="Shape 39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19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" name="Shape 40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41" name="Shape 41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2" name="Shape 42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43" name="Shape 43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44" name="Shape 44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5" name="Shape 45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6" name="Shape 46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7" name="Shape 47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744700" y="17887950"/>
          <a:ext cx="771525" cy="3276600"/>
          <a:chOff x="4960238" y="2141700"/>
          <a:chExt cx="771525" cy="3276600"/>
        </a:xfrm>
      </xdr:grpSpPr>
      <xdr:grpSp>
        <xdr:nvGrpSpPr>
          <xdr:cNvPr id="48" name="Shape 48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19" name="Shape 19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" name="Shape 49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50" name="Shape 50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1" name="Shape 51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297025" y="18164175"/>
          <a:ext cx="38100" cy="3257550"/>
          <a:chOff x="5326950" y="2151225"/>
          <a:chExt cx="38100" cy="3257550"/>
        </a:xfrm>
      </xdr:grpSpPr>
      <xdr:grpSp>
        <xdr:nvGrpSpPr>
          <xdr:cNvPr id="52" name="Shape 52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19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54" name="Shape 54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5" name="Shape 55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92250" y="21459825"/>
          <a:ext cx="771525" cy="1009650"/>
          <a:chOff x="4960238" y="3275175"/>
          <a:chExt cx="771525" cy="1009650"/>
        </a:xfrm>
      </xdr:grpSpPr>
      <xdr:grpSp>
        <xdr:nvGrpSpPr>
          <xdr:cNvPr id="56" name="Shape 56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9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" name="Shape 57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8" name="Shape 58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9" name="Shape 59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60" name="Shape 60"/>
        <xdr:cNvSpPr txBox="1"/>
      </xdr:nvSpPr>
      <xdr:spPr>
        <a:xfrm>
          <a:off x="16154400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61" name="Shape 61"/>
        <xdr:cNvSpPr txBox="1"/>
      </xdr:nvSpPr>
      <xdr:spPr>
        <a:xfrm>
          <a:off x="15668625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62" name="Shape 62"/>
        <xdr:cNvSpPr txBox="1"/>
      </xdr:nvSpPr>
      <xdr:spPr>
        <a:xfrm>
          <a:off x="13925550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63" name="Shape 63"/>
        <xdr:cNvSpPr txBox="1"/>
      </xdr:nvSpPr>
      <xdr:spPr>
        <a:xfrm>
          <a:off x="15592425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35" name="Shape 35"/>
        <xdr:cNvSpPr/>
      </xdr:nvSpPr>
      <xdr:spPr>
        <a:xfrm>
          <a:off x="14849475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6" name="Shape 36"/>
        <xdr:cNvSpPr/>
      </xdr:nvSpPr>
      <xdr:spPr>
        <a:xfrm>
          <a:off x="1402080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64" name="Shape 64"/>
        <xdr:cNvSpPr/>
      </xdr:nvSpPr>
      <xdr:spPr>
        <a:xfrm>
          <a:off x="15563850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65" name="Shape 65"/>
        <xdr:cNvSpPr txBox="1"/>
      </xdr:nvSpPr>
      <xdr:spPr>
        <a:xfrm>
          <a:off x="1499235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66" name="Shape 66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19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" name="Shape 67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68" name="Shape 68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9" name="Shape 69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70" name="Shape 70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71" name="Shape 71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2" name="Shape 72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3" name="Shape 73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74" name="Shape 74"/>
        <xdr:cNvSpPr txBox="1"/>
      </xdr:nvSpPr>
      <xdr:spPr>
        <a:xfrm>
          <a:off x="11363325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17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2967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5"/>
  <sheetViews>
    <sheetView showGridLines="0" showZeros="0" workbookViewId="0">
      <selection activeCell="H25" sqref="H25"/>
    </sheetView>
  </sheetViews>
  <sheetFormatPr defaultColWidth="11.2222222222222" defaultRowHeight="15" customHeight="1"/>
  <cols>
    <col min="1" max="1" width="19" style="269" customWidth="1"/>
    <col min="2" max="2" width="23.6666666666667" style="269" customWidth="1"/>
    <col min="3" max="3" width="12.2222222222222" style="269" customWidth="1"/>
    <col min="4" max="4" width="7" style="269" customWidth="1"/>
    <col min="5" max="5" width="15" style="269" customWidth="1"/>
    <col min="6" max="6" width="7" style="269" customWidth="1"/>
    <col min="7" max="10" width="12.4444444444444" style="269" customWidth="1"/>
    <col min="11" max="11" width="4.22222222222222" style="269" customWidth="1"/>
    <col min="12" max="12" width="12.4444444444444" style="269" customWidth="1"/>
    <col min="13" max="13" width="10.8888888888889" style="269" customWidth="1"/>
    <col min="14" max="14" width="5.44444444444444" style="269" customWidth="1"/>
    <col min="15" max="15" width="11.7777777777778" style="269" customWidth="1"/>
    <col min="16" max="16" width="11.2222222222222" style="269"/>
    <col min="17" max="17" width="4.22222222222222" style="269" customWidth="1"/>
    <col min="18" max="19" width="11.2222222222222" style="269"/>
    <col min="20" max="20" width="4.22222222222222" style="269" customWidth="1"/>
    <col min="21" max="16384" width="11.2222222222222" style="269"/>
  </cols>
  <sheetData>
    <row r="1" ht="30" customHeight="1" spans="1:30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308"/>
      <c r="V1" s="308"/>
      <c r="W1" s="308"/>
      <c r="X1" s="308"/>
      <c r="Y1" s="308"/>
      <c r="Z1" s="308"/>
      <c r="AA1" s="308"/>
      <c r="AB1" s="308"/>
      <c r="AC1" s="308"/>
      <c r="AD1" s="308"/>
    </row>
    <row r="2" ht="15.95" customHeight="1" spans="1:30">
      <c r="A2" s="272" t="s">
        <v>0</v>
      </c>
      <c r="B2" s="273" t="e">
        <f>#REF!</f>
        <v>#REF!</v>
      </c>
      <c r="C2" s="274" t="s">
        <v>1</v>
      </c>
      <c r="D2" s="275"/>
      <c r="E2" s="276" t="s">
        <v>2</v>
      </c>
      <c r="F2" s="277"/>
      <c r="G2" s="278"/>
      <c r="H2" s="27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24"/>
      <c r="U2" s="308"/>
      <c r="V2" s="308"/>
      <c r="W2" s="308"/>
      <c r="X2" s="308"/>
      <c r="Y2" s="308"/>
      <c r="Z2" s="308"/>
      <c r="AA2" s="308"/>
      <c r="AB2" s="308"/>
      <c r="AC2" s="308"/>
      <c r="AD2" s="308"/>
    </row>
    <row r="3" ht="15.95" customHeight="1" spans="1:30">
      <c r="A3" s="272" t="s">
        <v>3</v>
      </c>
      <c r="B3" s="273"/>
      <c r="C3" s="274" t="s">
        <v>4</v>
      </c>
      <c r="D3" s="275"/>
      <c r="E3" s="276" t="s">
        <v>5</v>
      </c>
      <c r="F3" s="280"/>
      <c r="G3" s="281"/>
      <c r="H3" s="282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25"/>
      <c r="U3" s="308"/>
      <c r="V3" s="308"/>
      <c r="W3" s="308"/>
      <c r="X3" s="308"/>
      <c r="Y3" s="308"/>
      <c r="Z3" s="308"/>
      <c r="AA3" s="308"/>
      <c r="AB3" s="308"/>
      <c r="AC3" s="308"/>
      <c r="AD3" s="308"/>
    </row>
    <row r="4" ht="15.95" customHeight="1" spans="1:30">
      <c r="A4" s="272" t="s">
        <v>6</v>
      </c>
      <c r="B4" s="283"/>
      <c r="C4" s="274" t="s">
        <v>7</v>
      </c>
      <c r="D4" s="275"/>
      <c r="E4" s="276" t="s">
        <v>8</v>
      </c>
      <c r="F4" s="280"/>
      <c r="G4" s="281"/>
      <c r="H4" s="284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26"/>
      <c r="U4" s="308"/>
      <c r="V4" s="308"/>
      <c r="W4" s="308"/>
      <c r="X4" s="308"/>
      <c r="Y4" s="308"/>
      <c r="Z4" s="308"/>
      <c r="AA4" s="308"/>
      <c r="AB4" s="308"/>
      <c r="AC4" s="308"/>
      <c r="AD4" s="308"/>
    </row>
    <row r="5" ht="15.95" customHeight="1" spans="1:30">
      <c r="A5" s="285" t="s">
        <v>9</v>
      </c>
      <c r="B5" s="286"/>
      <c r="C5" s="286"/>
      <c r="D5" s="286"/>
      <c r="E5" s="287"/>
      <c r="F5" s="288" t="s">
        <v>10</v>
      </c>
      <c r="G5" s="289" t="s">
        <v>11</v>
      </c>
      <c r="H5" s="288" t="s">
        <v>12</v>
      </c>
      <c r="I5" s="312" t="s">
        <v>13</v>
      </c>
      <c r="J5" s="313"/>
      <c r="K5" s="314"/>
      <c r="L5" s="312" t="s">
        <v>14</v>
      </c>
      <c r="M5" s="313"/>
      <c r="N5" s="314"/>
      <c r="O5" s="312" t="s">
        <v>15</v>
      </c>
      <c r="P5" s="313"/>
      <c r="Q5" s="314"/>
      <c r="R5" s="312" t="s">
        <v>16</v>
      </c>
      <c r="S5" s="313"/>
      <c r="T5" s="314"/>
      <c r="U5" s="308"/>
      <c r="V5" s="308"/>
      <c r="W5" s="308"/>
      <c r="X5" s="308"/>
      <c r="Y5" s="308"/>
      <c r="Z5" s="308"/>
      <c r="AA5" s="308"/>
      <c r="AB5" s="308"/>
      <c r="AC5" s="308"/>
      <c r="AD5" s="308"/>
    </row>
    <row r="6" ht="15.95" customHeight="1" spans="1:30">
      <c r="A6" s="290"/>
      <c r="B6" s="291"/>
      <c r="C6" s="291"/>
      <c r="D6" s="291"/>
      <c r="E6" s="292"/>
      <c r="F6" s="293"/>
      <c r="G6" s="289"/>
      <c r="H6" s="293"/>
      <c r="I6" s="315" t="s">
        <v>17</v>
      </c>
      <c r="J6" s="315" t="s">
        <v>18</v>
      </c>
      <c r="K6" s="316" t="s">
        <v>19</v>
      </c>
      <c r="L6" s="315" t="s">
        <v>17</v>
      </c>
      <c r="M6" s="315" t="s">
        <v>18</v>
      </c>
      <c r="N6" s="316" t="s">
        <v>19</v>
      </c>
      <c r="O6" s="315" t="s">
        <v>17</v>
      </c>
      <c r="P6" s="315" t="s">
        <v>18</v>
      </c>
      <c r="Q6" s="316" t="s">
        <v>19</v>
      </c>
      <c r="R6" s="315" t="s">
        <v>17</v>
      </c>
      <c r="S6" s="315" t="s">
        <v>18</v>
      </c>
      <c r="T6" s="316" t="s">
        <v>19</v>
      </c>
      <c r="U6" s="308"/>
      <c r="V6" s="308"/>
      <c r="W6" s="308"/>
      <c r="X6" s="308"/>
      <c r="Y6" s="308"/>
      <c r="Z6" s="308"/>
      <c r="AA6" s="308"/>
      <c r="AB6" s="308"/>
      <c r="AC6" s="308"/>
      <c r="AD6" s="308"/>
    </row>
    <row r="7" ht="15.95" customHeight="1" spans="1:30">
      <c r="A7" s="294"/>
      <c r="B7" s="295"/>
      <c r="C7" s="295"/>
      <c r="D7" s="295"/>
      <c r="E7" s="296"/>
      <c r="F7" s="297"/>
      <c r="G7" s="298"/>
      <c r="H7" s="29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08"/>
      <c r="V7" s="308"/>
      <c r="W7" s="308"/>
      <c r="X7" s="308"/>
      <c r="Y7" s="308"/>
      <c r="Z7" s="308"/>
      <c r="AA7" s="308"/>
      <c r="AB7" s="308"/>
      <c r="AC7" s="308"/>
      <c r="AD7" s="308"/>
    </row>
    <row r="8" ht="15.95" customHeight="1" spans="1:30">
      <c r="A8" s="299" t="s">
        <v>20</v>
      </c>
      <c r="B8" s="300"/>
      <c r="C8" s="300"/>
      <c r="D8" s="300"/>
      <c r="E8" s="301"/>
      <c r="F8" s="245">
        <v>44930</v>
      </c>
      <c r="G8" s="302">
        <v>10.5</v>
      </c>
      <c r="H8" s="303">
        <v>10.5</v>
      </c>
      <c r="I8" s="318"/>
      <c r="J8" s="319"/>
      <c r="K8" s="320">
        <f t="shared" ref="K8:K17" si="0">SUM(J8-I8)</f>
        <v>0</v>
      </c>
      <c r="L8" s="321"/>
      <c r="M8" s="322"/>
      <c r="N8" s="320">
        <f t="shared" ref="N8:N17" si="1">SUM(M8-L8)</f>
        <v>0</v>
      </c>
      <c r="O8" s="318"/>
      <c r="P8" s="319"/>
      <c r="Q8" s="320">
        <f t="shared" ref="Q8:Q17" si="2">SUM(P8-O8)</f>
        <v>0</v>
      </c>
      <c r="R8" s="321"/>
      <c r="S8" s="322"/>
      <c r="T8" s="320">
        <f t="shared" ref="T8:T17" si="3">SUM(S8-R8)</f>
        <v>0</v>
      </c>
      <c r="U8" s="308"/>
      <c r="V8" s="308"/>
      <c r="W8" s="308"/>
      <c r="X8" s="308"/>
      <c r="Y8" s="308"/>
      <c r="Z8" s="308"/>
      <c r="AA8" s="308"/>
      <c r="AB8" s="308"/>
      <c r="AC8" s="308"/>
      <c r="AD8" s="308"/>
    </row>
    <row r="9" ht="15.95" customHeight="1" spans="1:30">
      <c r="A9" s="299" t="s">
        <v>21</v>
      </c>
      <c r="B9" s="300"/>
      <c r="C9" s="300"/>
      <c r="D9" s="300"/>
      <c r="E9" s="301"/>
      <c r="F9" s="304">
        <v>44928</v>
      </c>
      <c r="G9" s="302">
        <v>46</v>
      </c>
      <c r="H9" s="303">
        <v>46</v>
      </c>
      <c r="I9" s="318"/>
      <c r="J9" s="319"/>
      <c r="K9" s="320">
        <f t="shared" si="0"/>
        <v>0</v>
      </c>
      <c r="L9" s="321"/>
      <c r="M9" s="322"/>
      <c r="N9" s="320">
        <f t="shared" si="1"/>
        <v>0</v>
      </c>
      <c r="O9" s="318"/>
      <c r="P9" s="319"/>
      <c r="Q9" s="320">
        <f t="shared" si="2"/>
        <v>0</v>
      </c>
      <c r="R9" s="321"/>
      <c r="S9" s="322"/>
      <c r="T9" s="320">
        <f t="shared" si="3"/>
        <v>0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</row>
    <row r="10" ht="15.95" customHeight="1" spans="1:30">
      <c r="A10" s="299" t="s">
        <v>22</v>
      </c>
      <c r="B10" s="300"/>
      <c r="C10" s="300"/>
      <c r="D10" s="300"/>
      <c r="E10" s="301"/>
      <c r="F10" s="304">
        <v>44928</v>
      </c>
      <c r="G10" s="302">
        <v>32</v>
      </c>
      <c r="H10" s="303">
        <v>32</v>
      </c>
      <c r="I10" s="318"/>
      <c r="J10" s="319"/>
      <c r="K10" s="320">
        <f t="shared" si="0"/>
        <v>0</v>
      </c>
      <c r="L10" s="323"/>
      <c r="M10" s="322"/>
      <c r="N10" s="320">
        <f t="shared" si="1"/>
        <v>0</v>
      </c>
      <c r="O10" s="318"/>
      <c r="P10" s="319"/>
      <c r="Q10" s="320">
        <f t="shared" si="2"/>
        <v>0</v>
      </c>
      <c r="R10" s="323"/>
      <c r="S10" s="322"/>
      <c r="T10" s="320">
        <f t="shared" si="3"/>
        <v>0</v>
      </c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</row>
    <row r="11" ht="15.95" customHeight="1" spans="1:30">
      <c r="A11" s="299" t="s">
        <v>23</v>
      </c>
      <c r="B11" s="300"/>
      <c r="C11" s="300"/>
      <c r="D11" s="300"/>
      <c r="E11" s="301"/>
      <c r="F11" s="304">
        <v>44928</v>
      </c>
      <c r="G11" s="302">
        <v>27</v>
      </c>
      <c r="H11" s="303">
        <v>27</v>
      </c>
      <c r="I11" s="318"/>
      <c r="J11" s="319"/>
      <c r="K11" s="320">
        <f t="shared" si="0"/>
        <v>0</v>
      </c>
      <c r="L11" s="323"/>
      <c r="M11" s="322"/>
      <c r="N11" s="320">
        <f t="shared" si="1"/>
        <v>0</v>
      </c>
      <c r="O11" s="318"/>
      <c r="P11" s="319"/>
      <c r="Q11" s="320">
        <f t="shared" si="2"/>
        <v>0</v>
      </c>
      <c r="R11" s="323"/>
      <c r="S11" s="322"/>
      <c r="T11" s="320">
        <f t="shared" si="3"/>
        <v>0</v>
      </c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</row>
    <row r="12" ht="15.95" customHeight="1" spans="1:30">
      <c r="A12" s="299" t="s">
        <v>24</v>
      </c>
      <c r="B12" s="300"/>
      <c r="C12" s="300"/>
      <c r="D12" s="300"/>
      <c r="E12" s="301"/>
      <c r="F12" s="304">
        <v>44928</v>
      </c>
      <c r="G12" s="302">
        <v>37</v>
      </c>
      <c r="H12" s="303">
        <v>35</v>
      </c>
      <c r="I12" s="318"/>
      <c r="J12" s="319"/>
      <c r="K12" s="320">
        <f t="shared" si="0"/>
        <v>0</v>
      </c>
      <c r="L12" s="323"/>
      <c r="M12" s="322"/>
      <c r="N12" s="320">
        <f t="shared" si="1"/>
        <v>0</v>
      </c>
      <c r="O12" s="318"/>
      <c r="P12" s="319"/>
      <c r="Q12" s="320">
        <f t="shared" si="2"/>
        <v>0</v>
      </c>
      <c r="R12" s="323"/>
      <c r="S12" s="322"/>
      <c r="T12" s="320">
        <f t="shared" si="3"/>
        <v>0</v>
      </c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</row>
    <row r="13" ht="15.95" customHeight="1" spans="1:30">
      <c r="A13" s="299" t="s">
        <v>25</v>
      </c>
      <c r="B13" s="300"/>
      <c r="C13" s="300"/>
      <c r="D13" s="300"/>
      <c r="E13" s="301"/>
      <c r="F13" s="304">
        <v>44928</v>
      </c>
      <c r="G13" s="302">
        <v>76</v>
      </c>
      <c r="H13" s="303">
        <v>74</v>
      </c>
      <c r="I13" s="318"/>
      <c r="J13" s="319"/>
      <c r="K13" s="320">
        <f t="shared" si="0"/>
        <v>0</v>
      </c>
      <c r="L13" s="323"/>
      <c r="M13" s="322"/>
      <c r="N13" s="320">
        <f t="shared" si="1"/>
        <v>0</v>
      </c>
      <c r="O13" s="318"/>
      <c r="P13" s="319"/>
      <c r="Q13" s="320">
        <f t="shared" si="2"/>
        <v>0</v>
      </c>
      <c r="R13" s="323"/>
      <c r="S13" s="322"/>
      <c r="T13" s="320">
        <f t="shared" si="3"/>
        <v>0</v>
      </c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</row>
    <row r="14" ht="15.95" customHeight="1" spans="1:30">
      <c r="A14" s="299" t="s">
        <v>26</v>
      </c>
      <c r="B14" s="300"/>
      <c r="C14" s="300"/>
      <c r="D14" s="300"/>
      <c r="E14" s="301"/>
      <c r="F14" s="304">
        <v>44928</v>
      </c>
      <c r="G14" s="302">
        <v>65</v>
      </c>
      <c r="H14" s="303">
        <v>67</v>
      </c>
      <c r="I14" s="318"/>
      <c r="J14" s="319"/>
      <c r="K14" s="320">
        <f t="shared" si="0"/>
        <v>0</v>
      </c>
      <c r="L14" s="323"/>
      <c r="M14" s="322"/>
      <c r="N14" s="320">
        <f t="shared" si="1"/>
        <v>0</v>
      </c>
      <c r="O14" s="318"/>
      <c r="P14" s="319"/>
      <c r="Q14" s="320">
        <f t="shared" si="2"/>
        <v>0</v>
      </c>
      <c r="R14" s="323"/>
      <c r="S14" s="322"/>
      <c r="T14" s="320">
        <f t="shared" si="3"/>
        <v>0</v>
      </c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</row>
    <row r="15" ht="15.95" customHeight="1" spans="1:30">
      <c r="A15" s="299" t="s">
        <v>27</v>
      </c>
      <c r="B15" s="300"/>
      <c r="C15" s="300"/>
      <c r="D15" s="300"/>
      <c r="E15" s="301"/>
      <c r="F15" s="305">
        <v>0.25</v>
      </c>
      <c r="G15" s="302">
        <v>28</v>
      </c>
      <c r="H15" s="303">
        <v>31</v>
      </c>
      <c r="I15" s="318"/>
      <c r="J15" s="319"/>
      <c r="K15" s="320">
        <f t="shared" si="0"/>
        <v>0</v>
      </c>
      <c r="L15" s="323"/>
      <c r="M15" s="322"/>
      <c r="N15" s="320">
        <f t="shared" si="1"/>
        <v>0</v>
      </c>
      <c r="O15" s="318"/>
      <c r="P15" s="319"/>
      <c r="Q15" s="320">
        <f t="shared" si="2"/>
        <v>0</v>
      </c>
      <c r="R15" s="323"/>
      <c r="S15" s="322"/>
      <c r="T15" s="320">
        <f t="shared" si="3"/>
        <v>0</v>
      </c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</row>
    <row r="16" ht="15.95" customHeight="1" spans="1:30">
      <c r="A16" s="299" t="s">
        <v>28</v>
      </c>
      <c r="B16" s="300"/>
      <c r="C16" s="300"/>
      <c r="D16" s="300"/>
      <c r="E16" s="301"/>
      <c r="F16" s="305">
        <v>0.25</v>
      </c>
      <c r="G16" s="302">
        <v>2</v>
      </c>
      <c r="H16" s="303">
        <v>2</v>
      </c>
      <c r="I16" s="318"/>
      <c r="J16" s="319"/>
      <c r="K16" s="320">
        <f t="shared" si="0"/>
        <v>0</v>
      </c>
      <c r="L16" s="323"/>
      <c r="M16" s="322"/>
      <c r="N16" s="320">
        <f t="shared" si="1"/>
        <v>0</v>
      </c>
      <c r="O16" s="318"/>
      <c r="P16" s="319"/>
      <c r="Q16" s="320">
        <f t="shared" si="2"/>
        <v>0</v>
      </c>
      <c r="R16" s="321"/>
      <c r="S16" s="322"/>
      <c r="T16" s="320">
        <f t="shared" si="3"/>
        <v>0</v>
      </c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</row>
    <row r="17" ht="15.95" customHeight="1" spans="1:30">
      <c r="A17" s="299" t="s">
        <v>29</v>
      </c>
      <c r="B17" s="300"/>
      <c r="C17" s="300"/>
      <c r="D17" s="300"/>
      <c r="E17" s="301"/>
      <c r="F17" s="305">
        <v>0.25</v>
      </c>
      <c r="G17" s="302">
        <v>11.5</v>
      </c>
      <c r="H17" s="303">
        <v>11</v>
      </c>
      <c r="I17" s="318"/>
      <c r="J17" s="319"/>
      <c r="K17" s="320">
        <f t="shared" si="0"/>
        <v>0</v>
      </c>
      <c r="L17" s="321"/>
      <c r="M17" s="322"/>
      <c r="N17" s="320">
        <f t="shared" si="1"/>
        <v>0</v>
      </c>
      <c r="O17" s="318"/>
      <c r="P17" s="319"/>
      <c r="Q17" s="320">
        <f t="shared" si="2"/>
        <v>0</v>
      </c>
      <c r="R17" s="321"/>
      <c r="S17" s="322"/>
      <c r="T17" s="320">
        <f t="shared" si="3"/>
        <v>0</v>
      </c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</row>
    <row r="18" ht="15.95" customHeight="1" spans="1:30">
      <c r="A18" s="306" t="s">
        <v>30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27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</row>
    <row r="19" ht="15.95" customHeight="1" spans="1:30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</row>
    <row r="20" ht="15.95" customHeight="1" spans="1:30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</row>
    <row r="21" ht="15.95" customHeight="1" spans="1:30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</row>
    <row r="22" ht="15.95" customHeight="1" spans="1:30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</row>
    <row r="23" ht="15.95" customHeight="1" spans="1:30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</row>
    <row r="24" ht="15.95" customHeight="1" spans="1:30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</row>
    <row r="25" ht="15.95" customHeight="1" spans="1:30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</row>
    <row r="26" ht="15.95" customHeight="1" spans="1:30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</row>
    <row r="27" ht="15.95" customHeight="1" spans="1:30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</row>
    <row r="28" ht="15.95" customHeight="1" spans="1:30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</row>
    <row r="29" ht="15.95" customHeight="1" spans="1:30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</row>
    <row r="30" ht="15.95" customHeight="1" spans="1:30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</row>
    <row r="31" ht="15.95" customHeight="1" spans="1:30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</row>
    <row r="32" ht="15.95" customHeight="1" spans="1:30">
      <c r="A32" s="30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</row>
    <row r="33" ht="15.95" customHeight="1" spans="1:30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</row>
    <row r="34" ht="15.95" customHeight="1" spans="1:30">
      <c r="A34" s="308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</row>
    <row r="35" ht="15.95" customHeight="1" spans="1:30">
      <c r="A35" s="308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</row>
    <row r="36" ht="15.95" customHeight="1" spans="1:30">
      <c r="A36" s="30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</row>
    <row r="37" ht="15.95" customHeight="1" spans="1:30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</row>
    <row r="38" ht="15.95" customHeight="1" spans="1:30">
      <c r="A38" s="308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</row>
    <row r="39" ht="15.95" customHeight="1" spans="1:30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</row>
    <row r="40" ht="15.95" customHeight="1" spans="1:30">
      <c r="A40" s="308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</row>
    <row r="41" ht="15.95" customHeight="1" spans="1:30">
      <c r="A41" s="308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</row>
    <row r="42" ht="15.95" customHeight="1" spans="1:30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</row>
    <row r="43" ht="15.95" customHeight="1" spans="1:30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</row>
    <row r="44" ht="15.95" customHeight="1" spans="1:30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</row>
    <row r="45" ht="15.95" customHeight="1" spans="1:30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</row>
    <row r="46" ht="15.95" customHeight="1" spans="1:30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</row>
    <row r="47" ht="15.95" customHeight="1" spans="1:30">
      <c r="A47" s="308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</row>
    <row r="48" ht="15.95" customHeight="1" spans="1:30">
      <c r="A48" s="30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</row>
    <row r="49" ht="15.95" customHeight="1" spans="1:30">
      <c r="A49" s="308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</row>
    <row r="50" ht="15.95" customHeight="1" spans="1:30">
      <c r="A50" s="30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</row>
    <row r="51" ht="15.95" customHeight="1" spans="1:30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</row>
    <row r="52" ht="15.95" customHeight="1" spans="1:30">
      <c r="A52" s="30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</row>
    <row r="53" ht="15.95" customHeight="1" spans="1:30">
      <c r="A53" s="30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</row>
    <row r="54" ht="15.95" customHeight="1" spans="1:30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</row>
    <row r="55" ht="15.95" customHeight="1" spans="1:30">
      <c r="A55" s="30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</row>
    <row r="56" ht="15.95" customHeight="1" spans="1:30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</row>
    <row r="57" ht="15.95" customHeight="1" spans="1:30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</row>
    <row r="58" ht="15.95" customHeight="1" spans="1:30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</row>
    <row r="59" ht="15.95" customHeight="1" spans="1:30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</row>
    <row r="60" ht="15.95" customHeight="1" spans="1:30">
      <c r="A60" s="308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</row>
    <row r="61" ht="15.95" customHeight="1" spans="1:30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</row>
    <row r="62" ht="15.95" customHeight="1" spans="1:30">
      <c r="A62" s="308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</row>
    <row r="63" ht="15.95" customHeight="1" spans="1:30">
      <c r="A63" s="308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</row>
    <row r="64" ht="15.95" customHeight="1" spans="1:30">
      <c r="A64" s="308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</row>
    <row r="65" ht="15.95" customHeight="1" spans="1:30">
      <c r="A65" s="308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</row>
    <row r="66" ht="15.95" customHeight="1" spans="1:30">
      <c r="A66" s="308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</row>
    <row r="67" ht="15.95" customHeight="1" spans="1:30">
      <c r="A67" s="308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</row>
    <row r="68" ht="15.95" customHeight="1" spans="1:30">
      <c r="A68" s="308"/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</row>
    <row r="69" ht="15.95" customHeight="1" spans="1:30">
      <c r="A69" s="308"/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</row>
    <row r="70" ht="15.95" customHeight="1" spans="1:30">
      <c r="A70" s="308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</row>
    <row r="71" ht="15.95" customHeight="1" spans="1:30">
      <c r="A71" s="308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</row>
    <row r="72" ht="15.95" customHeight="1" spans="1:30">
      <c r="A72" s="308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</row>
    <row r="73" ht="15.95" customHeight="1" spans="1:30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</row>
    <row r="74" ht="15.95" customHeight="1" spans="1:30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</row>
    <row r="75" ht="15.95" customHeight="1" spans="1:30">
      <c r="A75" s="308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</row>
    <row r="76" ht="15.95" customHeight="1" spans="1:30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</row>
    <row r="77" ht="15.95" customHeight="1" spans="1:30">
      <c r="A77" s="308"/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</row>
    <row r="78" ht="15.95" customHeight="1" spans="1:30">
      <c r="A78" s="308"/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</row>
    <row r="79" ht="15.95" customHeight="1" spans="1:30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</row>
    <row r="80" ht="15.95" customHeight="1" spans="1:30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</row>
    <row r="81" ht="15.95" customHeight="1" spans="1:30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</row>
    <row r="82" ht="15.95" customHeight="1" spans="1:30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</row>
    <row r="83" ht="15.95" customHeight="1" spans="1:30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</row>
    <row r="84" ht="15.95" customHeight="1" spans="1:30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</row>
    <row r="85" ht="15.95" customHeight="1" spans="1:30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</row>
    <row r="86" ht="15.95" customHeight="1" spans="1:30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</row>
    <row r="87" ht="15.95" customHeight="1" spans="1:30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</row>
    <row r="88" ht="15.95" customHeight="1" spans="1:30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</row>
    <row r="89" ht="15.95" customHeight="1" spans="1:30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</row>
    <row r="90" ht="15.95" customHeight="1" spans="1:30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</row>
    <row r="91" ht="15.95" customHeight="1" spans="1:30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</row>
    <row r="92" ht="15.95" customHeight="1" spans="1:30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</row>
    <row r="93" ht="15.95" customHeight="1" spans="1:30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</row>
    <row r="94" ht="15.95" customHeight="1" spans="1:30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</row>
    <row r="95" ht="15.95" customHeight="1" spans="1:30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</row>
    <row r="96" ht="15.95" customHeight="1" spans="1:30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</row>
    <row r="97" ht="15.95" customHeight="1" spans="1:30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</row>
    <row r="98" ht="15.95" customHeight="1" spans="1:30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</row>
    <row r="99" ht="15.95" customHeight="1" spans="1:30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</row>
    <row r="100" ht="15.95" customHeight="1" spans="1:30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</row>
    <row r="101" ht="15.95" customHeight="1" spans="1:30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</row>
    <row r="102" ht="15.95" customHeight="1" spans="1:30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</row>
    <row r="103" ht="15.95" customHeight="1" spans="1:30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</row>
    <row r="104" ht="15.95" customHeight="1" spans="1:30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</row>
    <row r="105" ht="15.95" customHeight="1" spans="1:30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</row>
    <row r="106" ht="15.95" customHeight="1" spans="1:30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</row>
    <row r="107" ht="15.95" customHeight="1" spans="1:30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</row>
    <row r="108" ht="15.95" customHeight="1" spans="1:30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</row>
    <row r="109" ht="15.95" customHeight="1" spans="1:30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</row>
    <row r="110" ht="15.95" customHeight="1" spans="1:30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</row>
    <row r="111" ht="15.95" customHeight="1" spans="1:30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</row>
    <row r="112" ht="15.95" customHeight="1" spans="1:30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</row>
    <row r="113" ht="15.95" customHeight="1" spans="1:30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</row>
    <row r="114" ht="15.95" customHeight="1" spans="1:30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</row>
    <row r="115" ht="15.95" customHeight="1" spans="1:30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</row>
    <row r="116" ht="15.95" customHeight="1" spans="1:30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</row>
    <row r="117" ht="15.95" customHeight="1" spans="1:30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</row>
    <row r="118" ht="15.95" customHeight="1" spans="1:30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</row>
    <row r="119" ht="15.95" customHeight="1" spans="1:30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</row>
    <row r="120" ht="15.95" customHeight="1" spans="1:30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</row>
    <row r="121" ht="15.95" customHeight="1" spans="1:30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</row>
    <row r="122" ht="15.95" customHeight="1" spans="1:30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</row>
    <row r="123" ht="15.95" customHeight="1" spans="1:30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</row>
    <row r="124" ht="15.95" customHeight="1" spans="1:30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</row>
    <row r="125" ht="15.95" customHeight="1" spans="1:30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</row>
    <row r="126" ht="15.95" customHeight="1" spans="1:30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</row>
    <row r="127" ht="15.95" customHeight="1" spans="1:30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</row>
    <row r="128" ht="15.95" customHeight="1" spans="1:30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</row>
    <row r="129" ht="15.95" customHeight="1" spans="1:30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</row>
    <row r="130" ht="15.95" customHeight="1" spans="1:30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</row>
    <row r="131" ht="15.95" customHeight="1" spans="1:30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</row>
    <row r="132" ht="15.95" customHeight="1" spans="1:30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</row>
    <row r="133" ht="15.95" customHeight="1" spans="1:30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</row>
    <row r="134" ht="15.95" customHeight="1" spans="1:30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</row>
    <row r="135" ht="15.95" customHeight="1" spans="1:30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</row>
    <row r="136" ht="15.95" customHeight="1" spans="1:30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</row>
    <row r="137" ht="15.95" customHeight="1" spans="1:30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</row>
    <row r="138" ht="15.95" customHeight="1" spans="1:30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</row>
    <row r="139" ht="15.95" customHeight="1" spans="1:30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</row>
    <row r="140" ht="15.95" customHeight="1" spans="1:30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</row>
    <row r="141" ht="15.95" customHeight="1" spans="1:30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</row>
    <row r="142" ht="15.95" customHeight="1" spans="1:30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</row>
    <row r="143" ht="15.95" customHeight="1" spans="1:30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</row>
    <row r="144" ht="15.95" customHeight="1" spans="1:30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</row>
    <row r="145" ht="15.95" customHeight="1" spans="1:30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</row>
    <row r="146" ht="15.95" customHeight="1" spans="1:30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</row>
    <row r="147" ht="15.95" customHeight="1" spans="1:30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</row>
    <row r="148" ht="15.95" customHeight="1" spans="1:30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</row>
    <row r="149" ht="15.95" customHeight="1" spans="1:30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</row>
    <row r="150" ht="15.95" customHeight="1" spans="1:30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</row>
    <row r="151" ht="15.95" customHeight="1" spans="1:30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</row>
    <row r="152" ht="15.95" customHeight="1" spans="1:30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</row>
    <row r="153" ht="15.95" customHeight="1" spans="1:30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</row>
    <row r="154" ht="15.95" customHeight="1" spans="1:30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</row>
    <row r="155" ht="15.95" customHeight="1" spans="1:30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</row>
    <row r="156" ht="15.95" customHeight="1" spans="1:30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</row>
    <row r="157" ht="15.95" customHeight="1" spans="1:30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</row>
    <row r="158" ht="15.95" customHeight="1" spans="1:30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</row>
    <row r="159" ht="15.95" customHeight="1" spans="1:30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</row>
    <row r="160" ht="15.95" customHeight="1" spans="1:30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</row>
    <row r="161" ht="15.95" customHeight="1" spans="1:30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</row>
    <row r="162" ht="15.95" customHeight="1" spans="1:30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</row>
    <row r="163" ht="15.95" customHeight="1" spans="1:30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</row>
    <row r="164" ht="15.95" customHeight="1" spans="1:30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</row>
    <row r="165" ht="15.95" customHeight="1" spans="1:30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</row>
    <row r="166" ht="15.95" customHeight="1" spans="1:30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</row>
    <row r="167" ht="15.95" customHeight="1" spans="1:30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</row>
    <row r="168" ht="15.95" customHeight="1" spans="1:30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</row>
    <row r="169" ht="15.95" customHeight="1" spans="1:30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</row>
    <row r="170" ht="15.95" customHeight="1" spans="1:30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</row>
    <row r="171" ht="15.95" customHeight="1" spans="1:30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</row>
    <row r="172" ht="15.95" customHeight="1" spans="1:30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</row>
    <row r="173" ht="15.95" customHeight="1" spans="1:30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  <c r="AA173" s="308"/>
      <c r="AB173" s="308"/>
      <c r="AC173" s="308"/>
      <c r="AD173" s="308"/>
    </row>
    <row r="174" ht="15.95" customHeight="1" spans="1:30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</row>
    <row r="175" ht="15.95" customHeight="1" spans="1:30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08"/>
      <c r="AC175" s="308"/>
      <c r="AD175" s="308"/>
    </row>
    <row r="176" ht="15.95" customHeight="1" spans="1:30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</row>
    <row r="177" ht="15.95" customHeight="1" spans="1:30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/>
      <c r="AC177" s="308"/>
      <c r="AD177" s="308"/>
    </row>
    <row r="178" ht="15.95" customHeight="1" spans="1:30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</row>
    <row r="179" ht="15.95" customHeight="1" spans="1:30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  <c r="S179" s="308"/>
      <c r="T179" s="308"/>
      <c r="U179" s="308"/>
      <c r="V179" s="308"/>
      <c r="W179" s="308"/>
      <c r="X179" s="308"/>
      <c r="Y179" s="308"/>
      <c r="Z179" s="308"/>
      <c r="AA179" s="308"/>
      <c r="AB179" s="308"/>
      <c r="AC179" s="308"/>
      <c r="AD179" s="308"/>
    </row>
    <row r="180" ht="15.95" customHeight="1" spans="1:30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08"/>
      <c r="AC180" s="308"/>
      <c r="AD180" s="308"/>
    </row>
    <row r="181" ht="15.95" customHeight="1" spans="1:30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  <c r="AA181" s="308"/>
      <c r="AB181" s="308"/>
      <c r="AC181" s="308"/>
      <c r="AD181" s="308"/>
    </row>
    <row r="182" ht="15.95" customHeight="1" spans="1:30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/>
      <c r="AC182" s="308"/>
      <c r="AD182" s="308"/>
    </row>
    <row r="183" ht="15.95" customHeight="1" spans="1:30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</row>
    <row r="184" ht="15.95" customHeight="1" spans="1:30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  <c r="AA184" s="308"/>
      <c r="AB184" s="308"/>
      <c r="AC184" s="308"/>
      <c r="AD184" s="308"/>
    </row>
    <row r="185" ht="15.95" customHeight="1" spans="1:30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  <c r="S185" s="308"/>
      <c r="T185" s="308"/>
      <c r="U185" s="308"/>
      <c r="V185" s="308"/>
      <c r="W185" s="308"/>
      <c r="X185" s="308"/>
      <c r="Y185" s="308"/>
      <c r="Z185" s="308"/>
      <c r="AA185" s="308"/>
      <c r="AB185" s="308"/>
      <c r="AC185" s="308"/>
      <c r="AD185" s="308"/>
    </row>
    <row r="186" ht="15.95" customHeight="1" spans="1:30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  <c r="AA186" s="308"/>
      <c r="AB186" s="308"/>
      <c r="AC186" s="308"/>
      <c r="AD186" s="308"/>
    </row>
    <row r="187" ht="15.95" customHeight="1" spans="1:30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  <c r="R187" s="308"/>
      <c r="S187" s="308"/>
      <c r="T187" s="308"/>
      <c r="U187" s="308"/>
      <c r="V187" s="308"/>
      <c r="W187" s="308"/>
      <c r="X187" s="308"/>
      <c r="Y187" s="308"/>
      <c r="Z187" s="308"/>
      <c r="AA187" s="308"/>
      <c r="AB187" s="308"/>
      <c r="AC187" s="308"/>
      <c r="AD187" s="308"/>
    </row>
    <row r="188" ht="15.95" customHeight="1" spans="1:30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  <c r="S188" s="308"/>
      <c r="T188" s="308"/>
      <c r="U188" s="308"/>
      <c r="V188" s="308"/>
      <c r="W188" s="308"/>
      <c r="X188" s="308"/>
      <c r="Y188" s="308"/>
      <c r="Z188" s="308"/>
      <c r="AA188" s="308"/>
      <c r="AB188" s="308"/>
      <c r="AC188" s="308"/>
      <c r="AD188" s="308"/>
    </row>
    <row r="189" ht="15.95" customHeight="1" spans="1:30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08"/>
      <c r="AC189" s="308"/>
      <c r="AD189" s="308"/>
    </row>
    <row r="190" ht="15.95" customHeight="1" spans="1:30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/>
      <c r="S190" s="308"/>
      <c r="T190" s="308"/>
      <c r="U190" s="308"/>
      <c r="V190" s="308"/>
      <c r="W190" s="308"/>
      <c r="X190" s="308"/>
      <c r="Y190" s="308"/>
      <c r="Z190" s="308"/>
      <c r="AA190" s="308"/>
      <c r="AB190" s="308"/>
      <c r="AC190" s="308"/>
      <c r="AD190" s="308"/>
    </row>
    <row r="191" ht="15.95" customHeight="1" spans="1:30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08"/>
      <c r="AC191" s="308"/>
      <c r="AD191" s="308"/>
    </row>
    <row r="192" ht="15.95" customHeight="1" spans="1:30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  <c r="AA192" s="308"/>
      <c r="AB192" s="308"/>
      <c r="AC192" s="308"/>
      <c r="AD192" s="308"/>
    </row>
    <row r="193" ht="15.95" customHeight="1" spans="1:30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  <c r="R193" s="308"/>
      <c r="S193" s="308"/>
      <c r="T193" s="308"/>
      <c r="U193" s="308"/>
      <c r="V193" s="308"/>
      <c r="W193" s="308"/>
      <c r="X193" s="308"/>
      <c r="Y193" s="308"/>
      <c r="Z193" s="308"/>
      <c r="AA193" s="308"/>
      <c r="AB193" s="308"/>
      <c r="AC193" s="308"/>
      <c r="AD193" s="308"/>
    </row>
    <row r="194" ht="15.95" customHeight="1" spans="1:30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  <c r="AA194" s="308"/>
      <c r="AB194" s="308"/>
      <c r="AC194" s="308"/>
      <c r="AD194" s="308"/>
    </row>
    <row r="195" ht="15.95" customHeight="1" spans="1:30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08"/>
      <c r="AC195" s="308"/>
      <c r="AD195" s="308"/>
    </row>
    <row r="196" ht="15.95" customHeight="1" spans="1:30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</row>
    <row r="197" ht="15.95" customHeight="1" spans="1:30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  <c r="R197" s="308"/>
      <c r="S197" s="308"/>
      <c r="T197" s="308"/>
      <c r="U197" s="308"/>
      <c r="V197" s="308"/>
      <c r="W197" s="308"/>
      <c r="X197" s="308"/>
      <c r="Y197" s="308"/>
      <c r="Z197" s="308"/>
      <c r="AA197" s="308"/>
      <c r="AB197" s="308"/>
      <c r="AC197" s="308"/>
      <c r="AD197" s="308"/>
    </row>
    <row r="198" ht="15.95" customHeight="1" spans="1:30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08"/>
      <c r="AC198" s="308"/>
      <c r="AD198" s="308"/>
    </row>
    <row r="199" ht="15.95" customHeight="1" spans="1:30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  <c r="R199" s="308"/>
      <c r="S199" s="308"/>
      <c r="T199" s="308"/>
      <c r="U199" s="308"/>
      <c r="V199" s="308"/>
      <c r="W199" s="308"/>
      <c r="X199" s="308"/>
      <c r="Y199" s="308"/>
      <c r="Z199" s="308"/>
      <c r="AA199" s="308"/>
      <c r="AB199" s="308"/>
      <c r="AC199" s="308"/>
      <c r="AD199" s="308"/>
    </row>
    <row r="200" ht="15.95" customHeight="1" spans="1:30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08"/>
      <c r="AC200" s="308"/>
      <c r="AD200" s="308"/>
    </row>
    <row r="201" ht="15.95" customHeight="1" spans="1:30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</row>
    <row r="202" ht="15.95" customHeight="1" spans="1:30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</row>
    <row r="203" ht="15.95" customHeight="1" spans="1:30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</row>
    <row r="204" ht="15.95" customHeight="1" spans="1:30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</row>
    <row r="205" ht="15.95" customHeight="1" spans="1:30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</row>
    <row r="206" ht="15.95" customHeight="1" spans="1:30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</row>
    <row r="207" ht="15.95" customHeight="1" spans="1:30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/>
      <c r="AC207" s="308"/>
      <c r="AD207" s="308"/>
    </row>
    <row r="208" ht="15.95" customHeight="1" spans="1:30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08"/>
      <c r="AC208" s="308"/>
      <c r="AD208" s="308"/>
    </row>
    <row r="209" ht="15.95" customHeight="1" spans="1:30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</row>
    <row r="210" ht="15.95" customHeight="1" spans="1:30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</row>
    <row r="211" ht="15.95" customHeight="1" spans="1:30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</row>
    <row r="212" ht="15.95" customHeight="1" spans="1:30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</row>
    <row r="213" ht="15.95" customHeight="1" spans="1:30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</row>
    <row r="214" ht="15.95" customHeight="1" spans="1:30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</row>
    <row r="215" ht="15.95" customHeight="1" spans="1:30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</row>
    <row r="216" ht="15.95" customHeight="1" spans="1:30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</row>
    <row r="217" ht="15.95" customHeight="1" spans="1:30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  <c r="AA217" s="308"/>
      <c r="AB217" s="308"/>
      <c r="AC217" s="308"/>
      <c r="AD217" s="308"/>
    </row>
    <row r="218" ht="15.95" customHeight="1" spans="1:30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</row>
    <row r="219" ht="15.95" customHeight="1" spans="1:30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  <c r="R219" s="308"/>
      <c r="S219" s="308"/>
      <c r="T219" s="308"/>
      <c r="U219" s="308"/>
      <c r="V219" s="308"/>
      <c r="W219" s="308"/>
      <c r="X219" s="308"/>
      <c r="Y219" s="308"/>
      <c r="Z219" s="308"/>
      <c r="AA219" s="308"/>
      <c r="AB219" s="308"/>
      <c r="AC219" s="308"/>
      <c r="AD219" s="308"/>
    </row>
    <row r="220" ht="15.95" customHeight="1" spans="1:30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</row>
    <row r="221" ht="15.95" customHeight="1" spans="1:30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  <c r="AA221" s="308"/>
      <c r="AB221" s="308"/>
      <c r="AC221" s="308"/>
      <c r="AD221" s="308"/>
    </row>
    <row r="222" ht="15.95" customHeight="1" spans="1:30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  <c r="R222" s="308"/>
      <c r="S222" s="308"/>
      <c r="T222" s="308"/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</row>
    <row r="223" ht="15.95" customHeight="1" spans="1:30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  <c r="AA223" s="308"/>
      <c r="AB223" s="308"/>
      <c r="AC223" s="308"/>
      <c r="AD223" s="308"/>
    </row>
    <row r="224" ht="15.95" customHeight="1" spans="1:30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  <c r="AA224" s="308"/>
      <c r="AB224" s="308"/>
      <c r="AC224" s="308"/>
      <c r="AD224" s="308"/>
    </row>
    <row r="225" ht="15.95" customHeight="1" spans="1:30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308"/>
      <c r="AC225" s="308"/>
      <c r="AD225" s="308"/>
    </row>
    <row r="226" ht="15.95" customHeight="1" spans="1:30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</row>
    <row r="227" ht="15.95" customHeight="1" spans="1:30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</row>
    <row r="228" ht="15.95" customHeight="1" spans="1:30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</row>
    <row r="229" ht="15.95" customHeight="1" spans="1:30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  <c r="R229" s="308"/>
      <c r="S229" s="308"/>
      <c r="T229" s="308"/>
      <c r="U229" s="308"/>
      <c r="V229" s="308"/>
      <c r="W229" s="308"/>
      <c r="X229" s="308"/>
      <c r="Y229" s="308"/>
      <c r="Z229" s="308"/>
      <c r="AA229" s="308"/>
      <c r="AB229" s="308"/>
      <c r="AC229" s="308"/>
      <c r="AD229" s="308"/>
    </row>
    <row r="230" ht="15.95" customHeight="1" spans="1:30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</row>
    <row r="231" ht="15.95" customHeight="1" spans="1:30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  <c r="AA231" s="308"/>
      <c r="AB231" s="308"/>
      <c r="AC231" s="308"/>
      <c r="AD231" s="308"/>
    </row>
    <row r="232" ht="15.95" customHeight="1" spans="1:30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</row>
    <row r="233" ht="15.95" customHeight="1" spans="1:30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</row>
    <row r="234" ht="15.95" customHeight="1" spans="1:30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  <c r="AA234" s="308"/>
      <c r="AB234" s="308"/>
      <c r="AC234" s="308"/>
      <c r="AD234" s="308"/>
    </row>
    <row r="235" ht="15.95" customHeight="1" spans="1:30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</row>
    <row r="236" ht="15.95" customHeight="1" spans="1:30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</row>
    <row r="237" ht="15.95" customHeight="1" spans="1:30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</row>
    <row r="238" ht="15.95" customHeight="1" spans="1:30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</row>
    <row r="239" ht="15.95" customHeight="1" spans="1:30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</row>
    <row r="240" ht="15.95" customHeight="1" spans="1:30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</row>
    <row r="241" ht="15.95" customHeight="1" spans="1:30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8"/>
      <c r="Z241" s="308"/>
      <c r="AA241" s="308"/>
      <c r="AB241" s="308"/>
      <c r="AC241" s="308"/>
      <c r="AD241" s="308"/>
    </row>
    <row r="242" ht="15.95" customHeight="1" spans="1:30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</row>
    <row r="243" ht="15.95" customHeight="1" spans="1:30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</row>
    <row r="244" ht="15.95" customHeight="1" spans="1:30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  <c r="Y244" s="308"/>
      <c r="Z244" s="308"/>
      <c r="AA244" s="308"/>
      <c r="AB244" s="308"/>
      <c r="AC244" s="308"/>
      <c r="AD244" s="308"/>
    </row>
    <row r="245" ht="15.95" customHeight="1" spans="1:30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  <c r="X245" s="308"/>
      <c r="Y245" s="308"/>
      <c r="Z245" s="308"/>
      <c r="AA245" s="308"/>
      <c r="AB245" s="308"/>
      <c r="AC245" s="308"/>
      <c r="AD245" s="308"/>
    </row>
    <row r="246" ht="15.95" customHeight="1" spans="1:30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8"/>
      <c r="AA246" s="308"/>
      <c r="AB246" s="308"/>
      <c r="AC246" s="308"/>
      <c r="AD246" s="308"/>
    </row>
    <row r="247" ht="15.95" customHeight="1" spans="1:30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  <c r="X247" s="308"/>
      <c r="Y247" s="308"/>
      <c r="Z247" s="308"/>
      <c r="AA247" s="308"/>
      <c r="AB247" s="308"/>
      <c r="AC247" s="308"/>
      <c r="AD247" s="308"/>
    </row>
    <row r="248" ht="15.95" customHeight="1" spans="1:30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  <c r="X248" s="308"/>
      <c r="Y248" s="308"/>
      <c r="Z248" s="308"/>
      <c r="AA248" s="308"/>
      <c r="AB248" s="308"/>
      <c r="AC248" s="308"/>
      <c r="AD248" s="308"/>
    </row>
    <row r="249" ht="15.95" customHeight="1" spans="1:30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8"/>
      <c r="W249" s="308"/>
      <c r="X249" s="308"/>
      <c r="Y249" s="308"/>
      <c r="Z249" s="308"/>
      <c r="AA249" s="308"/>
      <c r="AB249" s="308"/>
      <c r="AC249" s="308"/>
      <c r="AD249" s="308"/>
    </row>
    <row r="250" ht="15.95" customHeight="1" spans="1:30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  <c r="AA250" s="308"/>
      <c r="AB250" s="308"/>
      <c r="AC250" s="308"/>
      <c r="AD250" s="308"/>
    </row>
    <row r="251" ht="15.95" customHeight="1" spans="1:30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  <c r="X251" s="308"/>
      <c r="Y251" s="308"/>
      <c r="Z251" s="308"/>
      <c r="AA251" s="308"/>
      <c r="AB251" s="308"/>
      <c r="AC251" s="308"/>
      <c r="AD251" s="308"/>
    </row>
    <row r="252" ht="15.95" customHeight="1" spans="1:30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  <c r="Y252" s="308"/>
      <c r="Z252" s="308"/>
      <c r="AA252" s="308"/>
      <c r="AB252" s="308"/>
      <c r="AC252" s="308"/>
      <c r="AD252" s="308"/>
    </row>
    <row r="253" ht="15.95" customHeight="1" spans="1:30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  <c r="Y253" s="308"/>
      <c r="Z253" s="308"/>
      <c r="AA253" s="308"/>
      <c r="AB253" s="308"/>
      <c r="AC253" s="308"/>
      <c r="AD253" s="308"/>
    </row>
    <row r="254" ht="15.95" customHeight="1" spans="1:30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  <c r="X254" s="308"/>
      <c r="Y254" s="308"/>
      <c r="Z254" s="308"/>
      <c r="AA254" s="308"/>
      <c r="AB254" s="308"/>
      <c r="AC254" s="308"/>
      <c r="AD254" s="308"/>
    </row>
    <row r="255" ht="15.95" customHeight="1" spans="1:30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8"/>
      <c r="Y255" s="308"/>
      <c r="Z255" s="308"/>
      <c r="AA255" s="308"/>
      <c r="AB255" s="308"/>
      <c r="AC255" s="308"/>
      <c r="AD255" s="308"/>
    </row>
    <row r="256" ht="15.95" customHeight="1" spans="1:30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  <c r="X256" s="308"/>
      <c r="Y256" s="308"/>
      <c r="Z256" s="308"/>
      <c r="AA256" s="308"/>
      <c r="AB256" s="308"/>
      <c r="AC256" s="308"/>
      <c r="AD256" s="308"/>
    </row>
    <row r="257" ht="15.95" customHeight="1" spans="1:30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  <c r="AA257" s="308"/>
      <c r="AB257" s="308"/>
      <c r="AC257" s="308"/>
      <c r="AD257" s="308"/>
    </row>
    <row r="258" ht="15.95" customHeight="1" spans="1:30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8"/>
      <c r="W258" s="308"/>
      <c r="X258" s="308"/>
      <c r="Y258" s="308"/>
      <c r="Z258" s="308"/>
      <c r="AA258" s="308"/>
      <c r="AB258" s="308"/>
      <c r="AC258" s="308"/>
      <c r="AD258" s="308"/>
    </row>
    <row r="259" ht="15.95" customHeight="1" spans="1:30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  <c r="AA259" s="308"/>
      <c r="AB259" s="308"/>
      <c r="AC259" s="308"/>
      <c r="AD259" s="308"/>
    </row>
    <row r="260" ht="15.95" customHeight="1" spans="1:30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/>
      <c r="W260" s="308"/>
      <c r="X260" s="308"/>
      <c r="Y260" s="308"/>
      <c r="Z260" s="308"/>
      <c r="AA260" s="308"/>
      <c r="AB260" s="308"/>
      <c r="AC260" s="308"/>
      <c r="AD260" s="308"/>
    </row>
    <row r="261" ht="15.95" customHeight="1" spans="1:30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8"/>
      <c r="Y261" s="308"/>
      <c r="Z261" s="308"/>
      <c r="AA261" s="308"/>
      <c r="AB261" s="308"/>
      <c r="AC261" s="308"/>
      <c r="AD261" s="308"/>
    </row>
    <row r="262" ht="15.95" customHeight="1" spans="1:30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  <c r="R262" s="308"/>
      <c r="S262" s="308"/>
      <c r="T262" s="308"/>
      <c r="U262" s="308"/>
      <c r="V262" s="308"/>
      <c r="W262" s="308"/>
      <c r="X262" s="308"/>
      <c r="Y262" s="308"/>
      <c r="Z262" s="308"/>
      <c r="AA262" s="308"/>
      <c r="AB262" s="308"/>
      <c r="AC262" s="308"/>
      <c r="AD262" s="308"/>
    </row>
    <row r="263" ht="15.95" customHeight="1" spans="1:30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8"/>
      <c r="W263" s="308"/>
      <c r="X263" s="308"/>
      <c r="Y263" s="308"/>
      <c r="Z263" s="308"/>
      <c r="AA263" s="308"/>
      <c r="AB263" s="308"/>
      <c r="AC263" s="308"/>
      <c r="AD263" s="308"/>
    </row>
    <row r="264" ht="15.95" customHeight="1" spans="1:30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</row>
    <row r="265" ht="15.95" customHeight="1" spans="1:30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308"/>
      <c r="AC265" s="308"/>
      <c r="AD265" s="308"/>
    </row>
    <row r="266" ht="15.95" customHeight="1" spans="1:30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  <c r="AA266" s="308"/>
      <c r="AB266" s="308"/>
      <c r="AC266" s="308"/>
      <c r="AD266" s="308"/>
    </row>
    <row r="267" ht="15.95" customHeight="1" spans="1:30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8"/>
      <c r="W267" s="308"/>
      <c r="X267" s="308"/>
      <c r="Y267" s="308"/>
      <c r="Z267" s="308"/>
      <c r="AA267" s="308"/>
      <c r="AB267" s="308"/>
      <c r="AC267" s="308"/>
      <c r="AD267" s="308"/>
    </row>
    <row r="268" ht="15.95" customHeight="1" spans="1:30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</row>
    <row r="269" ht="15.95" customHeight="1" spans="1:30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  <c r="AA269" s="308"/>
      <c r="AB269" s="308"/>
      <c r="AC269" s="308"/>
      <c r="AD269" s="308"/>
    </row>
    <row r="270" ht="15.95" customHeight="1" spans="1:30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08"/>
      <c r="AC270" s="308"/>
      <c r="AD270" s="308"/>
    </row>
    <row r="271" ht="15.95" customHeight="1" spans="1:30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  <c r="AA271" s="308"/>
      <c r="AB271" s="308"/>
      <c r="AC271" s="308"/>
      <c r="AD271" s="308"/>
    </row>
    <row r="272" ht="15.95" customHeight="1" spans="1:30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</row>
    <row r="273" ht="15.95" customHeight="1" spans="1:30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</row>
    <row r="274" ht="15.95" customHeight="1" spans="1:30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</row>
    <row r="275" ht="15.95" customHeight="1" spans="1:30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</row>
    <row r="276" ht="15.95" customHeight="1" spans="1:30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</row>
    <row r="277" ht="15.95" customHeight="1" spans="1:30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  <c r="AA277" s="308"/>
      <c r="AB277" s="308"/>
      <c r="AC277" s="308"/>
      <c r="AD277" s="308"/>
    </row>
    <row r="278" ht="15.95" customHeight="1" spans="1:30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  <c r="R278" s="308"/>
      <c r="S278" s="308"/>
      <c r="T278" s="308"/>
      <c r="U278" s="308"/>
      <c r="V278" s="308"/>
      <c r="W278" s="308"/>
      <c r="X278" s="308"/>
      <c r="Y278" s="308"/>
      <c r="Z278" s="308"/>
      <c r="AA278" s="308"/>
      <c r="AB278" s="308"/>
      <c r="AC278" s="308"/>
      <c r="AD278" s="308"/>
    </row>
    <row r="279" ht="15.95" customHeight="1" spans="1:30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  <c r="AA279" s="308"/>
      <c r="AB279" s="308"/>
      <c r="AC279" s="308"/>
      <c r="AD279" s="308"/>
    </row>
    <row r="280" ht="15.95" customHeight="1" spans="1:30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308"/>
      <c r="AC280" s="308"/>
      <c r="AD280" s="308"/>
    </row>
    <row r="281" ht="15.95" customHeight="1" spans="1:30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  <c r="AA281" s="308"/>
      <c r="AB281" s="308"/>
      <c r="AC281" s="308"/>
      <c r="AD281" s="308"/>
    </row>
    <row r="282" ht="15.95" customHeight="1" spans="1:30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  <c r="V282" s="308"/>
      <c r="W282" s="308"/>
      <c r="X282" s="308"/>
      <c r="Y282" s="308"/>
      <c r="Z282" s="308"/>
      <c r="AA282" s="308"/>
      <c r="AB282" s="308"/>
      <c r="AC282" s="308"/>
      <c r="AD282" s="308"/>
    </row>
    <row r="283" ht="15.95" customHeight="1" spans="1:30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08"/>
      <c r="AC283" s="308"/>
      <c r="AD283" s="308"/>
    </row>
    <row r="284" ht="15.95" customHeight="1" spans="1:30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  <c r="Y284" s="308"/>
      <c r="Z284" s="308"/>
      <c r="AA284" s="308"/>
      <c r="AB284" s="308"/>
      <c r="AC284" s="308"/>
      <c r="AD284" s="308"/>
    </row>
    <row r="285" ht="15.95" customHeight="1" spans="1:30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/>
      <c r="V285" s="308"/>
      <c r="W285" s="308"/>
      <c r="X285" s="308"/>
      <c r="Y285" s="308"/>
      <c r="Z285" s="308"/>
      <c r="AA285" s="308"/>
      <c r="AB285" s="308"/>
      <c r="AC285" s="308"/>
      <c r="AD285" s="308"/>
    </row>
    <row r="286" ht="15.95" customHeight="1" spans="1:30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  <c r="AA286" s="308"/>
      <c r="AB286" s="308"/>
      <c r="AC286" s="308"/>
      <c r="AD286" s="308"/>
    </row>
    <row r="287" ht="15.95" customHeight="1" spans="1:30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308"/>
      <c r="AC287" s="308"/>
      <c r="AD287" s="308"/>
    </row>
    <row r="288" ht="15.95" customHeight="1" spans="1:30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  <c r="AA288" s="308"/>
      <c r="AB288" s="308"/>
      <c r="AC288" s="308"/>
      <c r="AD288" s="308"/>
    </row>
    <row r="289" ht="15.95" customHeight="1" spans="1:30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  <c r="AA289" s="308"/>
      <c r="AB289" s="308"/>
      <c r="AC289" s="308"/>
      <c r="AD289" s="308"/>
    </row>
    <row r="290" ht="15.95" customHeight="1" spans="1:30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  <c r="AA290" s="308"/>
      <c r="AB290" s="308"/>
      <c r="AC290" s="308"/>
      <c r="AD290" s="308"/>
    </row>
    <row r="291" ht="15.95" customHeight="1" spans="1:30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  <c r="AA291" s="308"/>
      <c r="AB291" s="308"/>
      <c r="AC291" s="308"/>
      <c r="AD291" s="308"/>
    </row>
    <row r="292" ht="15.95" customHeight="1" spans="1:30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  <c r="R292" s="308"/>
      <c r="S292" s="308"/>
      <c r="T292" s="308"/>
      <c r="U292" s="308"/>
      <c r="V292" s="308"/>
      <c r="W292" s="308"/>
      <c r="X292" s="308"/>
      <c r="Y292" s="308"/>
      <c r="Z292" s="308"/>
      <c r="AA292" s="308"/>
      <c r="AB292" s="308"/>
      <c r="AC292" s="308"/>
      <c r="AD292" s="308"/>
    </row>
    <row r="293" ht="15.95" customHeight="1" spans="1:30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/>
      <c r="W293" s="308"/>
      <c r="X293" s="308"/>
      <c r="Y293" s="308"/>
      <c r="Z293" s="308"/>
      <c r="AA293" s="308"/>
      <c r="AB293" s="308"/>
      <c r="AC293" s="308"/>
      <c r="AD293" s="308"/>
    </row>
    <row r="294" ht="15.95" customHeight="1" spans="1:30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  <c r="X294" s="308"/>
      <c r="Y294" s="308"/>
      <c r="Z294" s="308"/>
      <c r="AA294" s="308"/>
      <c r="AB294" s="308"/>
      <c r="AC294" s="308"/>
      <c r="AD294" s="308"/>
    </row>
    <row r="295" ht="15.95" customHeight="1" spans="1:30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  <c r="R295" s="308"/>
      <c r="S295" s="308"/>
      <c r="T295" s="308"/>
      <c r="U295" s="308"/>
      <c r="V295" s="308"/>
      <c r="W295" s="308"/>
      <c r="X295" s="308"/>
      <c r="Y295" s="308"/>
      <c r="Z295" s="308"/>
      <c r="AA295" s="308"/>
      <c r="AB295" s="308"/>
      <c r="AC295" s="308"/>
      <c r="AD295" s="308"/>
    </row>
    <row r="296" ht="15.95" customHeight="1" spans="1:30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  <c r="R296" s="308"/>
      <c r="S296" s="308"/>
      <c r="T296" s="308"/>
      <c r="U296" s="308"/>
      <c r="V296" s="308"/>
      <c r="W296" s="308"/>
      <c r="X296" s="308"/>
      <c r="Y296" s="308"/>
      <c r="Z296" s="308"/>
      <c r="AA296" s="308"/>
      <c r="AB296" s="308"/>
      <c r="AC296" s="308"/>
      <c r="AD296" s="308"/>
    </row>
    <row r="297" ht="15.95" customHeight="1" spans="1:30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8"/>
      <c r="AB297" s="308"/>
      <c r="AC297" s="308"/>
      <c r="AD297" s="308"/>
    </row>
    <row r="298" ht="15.95" customHeight="1" spans="1:30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  <c r="R298" s="308"/>
      <c r="S298" s="308"/>
      <c r="T298" s="308"/>
      <c r="U298" s="308"/>
      <c r="V298" s="308"/>
      <c r="W298" s="308"/>
      <c r="X298" s="308"/>
      <c r="Y298" s="308"/>
      <c r="Z298" s="308"/>
      <c r="AA298" s="308"/>
      <c r="AB298" s="308"/>
      <c r="AC298" s="308"/>
      <c r="AD298" s="308"/>
    </row>
    <row r="299" ht="15.95" customHeight="1" spans="1:30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8"/>
      <c r="W299" s="308"/>
      <c r="X299" s="308"/>
      <c r="Y299" s="308"/>
      <c r="Z299" s="308"/>
      <c r="AA299" s="308"/>
      <c r="AB299" s="308"/>
      <c r="AC299" s="308"/>
      <c r="AD299" s="308"/>
    </row>
    <row r="300" ht="15.95" customHeight="1" spans="1:30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8"/>
      <c r="W300" s="308"/>
      <c r="X300" s="308"/>
      <c r="Y300" s="308"/>
      <c r="Z300" s="308"/>
      <c r="AA300" s="308"/>
      <c r="AB300" s="308"/>
      <c r="AC300" s="308"/>
      <c r="AD300" s="308"/>
    </row>
    <row r="301" ht="15.95" customHeight="1" spans="1:30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</row>
    <row r="302" ht="15.95" customHeight="1" spans="1:30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  <c r="R302" s="308"/>
      <c r="S302" s="308"/>
      <c r="T302" s="308"/>
      <c r="U302" s="308"/>
      <c r="V302" s="308"/>
      <c r="W302" s="308"/>
      <c r="X302" s="308"/>
      <c r="Y302" s="308"/>
      <c r="Z302" s="308"/>
      <c r="AA302" s="308"/>
      <c r="AB302" s="308"/>
      <c r="AC302" s="308"/>
      <c r="AD302" s="308"/>
    </row>
    <row r="303" ht="15.95" customHeight="1" spans="1:30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  <c r="Y303" s="308"/>
      <c r="Z303" s="308"/>
      <c r="AA303" s="308"/>
      <c r="AB303" s="308"/>
      <c r="AC303" s="308"/>
      <c r="AD303" s="308"/>
    </row>
    <row r="304" ht="15.95" customHeight="1" spans="1:30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8"/>
      <c r="W304" s="308"/>
      <c r="X304" s="308"/>
      <c r="Y304" s="308"/>
      <c r="Z304" s="308"/>
      <c r="AA304" s="308"/>
      <c r="AB304" s="308"/>
      <c r="AC304" s="308"/>
      <c r="AD304" s="308"/>
    </row>
    <row r="305" ht="15.95" customHeight="1" spans="1:30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8"/>
      <c r="W305" s="308"/>
      <c r="X305" s="308"/>
      <c r="Y305" s="308"/>
      <c r="Z305" s="308"/>
      <c r="AA305" s="308"/>
      <c r="AB305" s="308"/>
      <c r="AC305" s="308"/>
      <c r="AD305" s="308"/>
    </row>
    <row r="306" ht="15.95" customHeight="1" spans="1:30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  <c r="R306" s="308"/>
      <c r="S306" s="308"/>
      <c r="T306" s="308"/>
      <c r="U306" s="308"/>
      <c r="V306" s="308"/>
      <c r="W306" s="308"/>
      <c r="X306" s="308"/>
      <c r="Y306" s="308"/>
      <c r="Z306" s="308"/>
      <c r="AA306" s="308"/>
      <c r="AB306" s="308"/>
      <c r="AC306" s="308"/>
      <c r="AD306" s="308"/>
    </row>
    <row r="307" ht="15.95" customHeight="1" spans="1:30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/>
      <c r="V307" s="308"/>
      <c r="W307" s="308"/>
      <c r="X307" s="308"/>
      <c r="Y307" s="308"/>
      <c r="Z307" s="308"/>
      <c r="AA307" s="308"/>
      <c r="AB307" s="308"/>
      <c r="AC307" s="308"/>
      <c r="AD307" s="308"/>
    </row>
    <row r="308" ht="15.95" customHeight="1" spans="1:30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8"/>
      <c r="W308" s="308"/>
      <c r="X308" s="308"/>
      <c r="Y308" s="308"/>
      <c r="Z308" s="308"/>
      <c r="AA308" s="308"/>
      <c r="AB308" s="308"/>
      <c r="AC308" s="308"/>
      <c r="AD308" s="308"/>
    </row>
    <row r="309" ht="15.95" customHeight="1" spans="1:30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  <c r="AA309" s="308"/>
      <c r="AB309" s="308"/>
      <c r="AC309" s="308"/>
      <c r="AD309" s="308"/>
    </row>
    <row r="310" ht="15.95" customHeight="1" spans="1:30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  <c r="R310" s="308"/>
      <c r="S310" s="308"/>
      <c r="T310" s="308"/>
      <c r="U310" s="308"/>
      <c r="V310" s="308"/>
      <c r="W310" s="308"/>
      <c r="X310" s="308"/>
      <c r="Y310" s="308"/>
      <c r="Z310" s="308"/>
      <c r="AA310" s="308"/>
      <c r="AB310" s="308"/>
      <c r="AC310" s="308"/>
      <c r="AD310" s="308"/>
    </row>
    <row r="311" ht="15.95" customHeight="1" spans="1:30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8"/>
      <c r="W311" s="308"/>
      <c r="X311" s="308"/>
      <c r="Y311" s="308"/>
      <c r="Z311" s="308"/>
      <c r="AA311" s="308"/>
      <c r="AB311" s="308"/>
      <c r="AC311" s="308"/>
      <c r="AD311" s="308"/>
    </row>
    <row r="312" ht="15.95" customHeight="1" spans="1:30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8"/>
      <c r="W312" s="308"/>
      <c r="X312" s="308"/>
      <c r="Y312" s="308"/>
      <c r="Z312" s="308"/>
      <c r="AA312" s="308"/>
      <c r="AB312" s="308"/>
      <c r="AC312" s="308"/>
      <c r="AD312" s="308"/>
    </row>
    <row r="313" ht="15.95" customHeight="1" spans="1:30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8"/>
      <c r="W313" s="308"/>
      <c r="X313" s="308"/>
      <c r="Y313" s="308"/>
      <c r="Z313" s="308"/>
      <c r="AA313" s="308"/>
      <c r="AB313" s="308"/>
      <c r="AC313" s="308"/>
      <c r="AD313" s="308"/>
    </row>
    <row r="314" ht="15.95" customHeight="1" spans="1:30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</row>
    <row r="315" ht="15.95" customHeight="1" spans="1:30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  <c r="AA315" s="308"/>
      <c r="AB315" s="308"/>
      <c r="AC315" s="308"/>
      <c r="AD315" s="308"/>
    </row>
    <row r="316" ht="15.95" customHeight="1" spans="1:30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</row>
    <row r="317" ht="15.95" customHeight="1" spans="1:30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  <c r="X317" s="308"/>
      <c r="Y317" s="308"/>
      <c r="Z317" s="308"/>
      <c r="AA317" s="308"/>
      <c r="AB317" s="308"/>
      <c r="AC317" s="308"/>
      <c r="AD317" s="308"/>
    </row>
    <row r="318" ht="15.95" customHeight="1" spans="1:30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  <c r="R318" s="308"/>
      <c r="S318" s="308"/>
      <c r="T318" s="308"/>
      <c r="U318" s="308"/>
      <c r="V318" s="308"/>
      <c r="W318" s="308"/>
      <c r="X318" s="308"/>
      <c r="Y318" s="308"/>
      <c r="Z318" s="308"/>
      <c r="AA318" s="308"/>
      <c r="AB318" s="308"/>
      <c r="AC318" s="308"/>
      <c r="AD318" s="308"/>
    </row>
    <row r="319" ht="15.95" customHeight="1" spans="1:30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8"/>
      <c r="W319" s="308"/>
      <c r="X319" s="308"/>
      <c r="Y319" s="308"/>
      <c r="Z319" s="308"/>
      <c r="AA319" s="308"/>
      <c r="AB319" s="308"/>
      <c r="AC319" s="308"/>
      <c r="AD319" s="308"/>
    </row>
    <row r="320" ht="15.95" customHeight="1" spans="1:30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8"/>
      <c r="W320" s="308"/>
      <c r="X320" s="308"/>
      <c r="Y320" s="308"/>
      <c r="Z320" s="308"/>
      <c r="AA320" s="308"/>
      <c r="AB320" s="308"/>
      <c r="AC320" s="308"/>
      <c r="AD320" s="308"/>
    </row>
    <row r="321" ht="15.95" customHeight="1" spans="1:30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8"/>
      <c r="W321" s="308"/>
      <c r="X321" s="308"/>
      <c r="Y321" s="308"/>
      <c r="Z321" s="308"/>
      <c r="AA321" s="308"/>
      <c r="AB321" s="308"/>
      <c r="AC321" s="308"/>
      <c r="AD321" s="308"/>
    </row>
    <row r="322" ht="15.95" customHeight="1" spans="1:30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8"/>
      <c r="W322" s="308"/>
      <c r="X322" s="308"/>
      <c r="Y322" s="308"/>
      <c r="Z322" s="308"/>
      <c r="AA322" s="308"/>
      <c r="AB322" s="308"/>
      <c r="AC322" s="308"/>
      <c r="AD322" s="308"/>
    </row>
    <row r="323" ht="15.95" customHeight="1" spans="1:30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</row>
    <row r="324" ht="15.95" customHeight="1" spans="1:30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8"/>
      <c r="W324" s="308"/>
      <c r="X324" s="308"/>
      <c r="Y324" s="308"/>
      <c r="Z324" s="308"/>
      <c r="AA324" s="308"/>
      <c r="AB324" s="308"/>
      <c r="AC324" s="308"/>
      <c r="AD324" s="308"/>
    </row>
    <row r="325" ht="15.95" customHeight="1" spans="1:30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8"/>
      <c r="W325" s="308"/>
      <c r="X325" s="308"/>
      <c r="Y325" s="308"/>
      <c r="Z325" s="308"/>
      <c r="AA325" s="308"/>
      <c r="AB325" s="308"/>
      <c r="AC325" s="308"/>
      <c r="AD325" s="308"/>
    </row>
    <row r="326" ht="15.95" customHeight="1" spans="1:30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8"/>
      <c r="W326" s="308"/>
      <c r="X326" s="308"/>
      <c r="Y326" s="308"/>
      <c r="Z326" s="308"/>
      <c r="AA326" s="308"/>
      <c r="AB326" s="308"/>
      <c r="AC326" s="308"/>
      <c r="AD326" s="308"/>
    </row>
    <row r="327" ht="15.95" customHeight="1" spans="1:30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  <c r="R327" s="308"/>
      <c r="S327" s="308"/>
      <c r="T327" s="308"/>
      <c r="U327" s="308"/>
      <c r="V327" s="308"/>
      <c r="W327" s="308"/>
      <c r="X327" s="308"/>
      <c r="Y327" s="308"/>
      <c r="Z327" s="308"/>
      <c r="AA327" s="308"/>
      <c r="AB327" s="308"/>
      <c r="AC327" s="308"/>
      <c r="AD327" s="308"/>
    </row>
    <row r="328" ht="15.95" customHeight="1" spans="1:30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  <c r="AA328" s="308"/>
      <c r="AB328" s="308"/>
      <c r="AC328" s="308"/>
      <c r="AD328" s="308"/>
    </row>
    <row r="329" ht="15.95" customHeight="1" spans="1:30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8"/>
      <c r="W329" s="308"/>
      <c r="X329" s="308"/>
      <c r="Y329" s="308"/>
      <c r="Z329" s="308"/>
      <c r="AA329" s="308"/>
      <c r="AB329" s="308"/>
      <c r="AC329" s="308"/>
      <c r="AD329" s="308"/>
    </row>
    <row r="330" ht="15.95" customHeight="1" spans="1:30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  <c r="AA330" s="308"/>
      <c r="AB330" s="308"/>
      <c r="AC330" s="308"/>
      <c r="AD330" s="308"/>
    </row>
    <row r="331" ht="15.95" customHeight="1" spans="1:30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  <c r="AA331" s="308"/>
      <c r="AB331" s="308"/>
      <c r="AC331" s="308"/>
      <c r="AD331" s="308"/>
    </row>
    <row r="332" ht="15.95" customHeight="1" spans="1:30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  <c r="AA332" s="308"/>
      <c r="AB332" s="308"/>
      <c r="AC332" s="308"/>
      <c r="AD332" s="308"/>
    </row>
    <row r="333" ht="15.95" customHeight="1" spans="1:30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  <c r="R333" s="308"/>
      <c r="S333" s="308"/>
      <c r="T333" s="308"/>
      <c r="U333" s="308"/>
      <c r="V333" s="308"/>
      <c r="W333" s="308"/>
      <c r="X333" s="308"/>
      <c r="Y333" s="308"/>
      <c r="Z333" s="308"/>
      <c r="AA333" s="308"/>
      <c r="AB333" s="308"/>
      <c r="AC333" s="308"/>
      <c r="AD333" s="308"/>
    </row>
    <row r="334" ht="15.95" customHeight="1" spans="1:30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  <c r="Y334" s="308"/>
      <c r="Z334" s="308"/>
      <c r="AA334" s="308"/>
      <c r="AB334" s="308"/>
      <c r="AC334" s="308"/>
      <c r="AD334" s="308"/>
    </row>
    <row r="335" ht="15.95" customHeight="1" spans="1:30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8"/>
      <c r="AA335" s="308"/>
      <c r="AB335" s="308"/>
      <c r="AC335" s="308"/>
      <c r="AD335" s="308"/>
    </row>
    <row r="336" ht="15.95" customHeight="1" spans="1:30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308"/>
      <c r="AA336" s="308"/>
      <c r="AB336" s="308"/>
      <c r="AC336" s="308"/>
      <c r="AD336" s="308"/>
    </row>
    <row r="337" ht="15.95" customHeight="1" spans="1:30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  <c r="R337" s="308"/>
      <c r="S337" s="308"/>
      <c r="T337" s="308"/>
      <c r="U337" s="308"/>
      <c r="V337" s="308"/>
      <c r="W337" s="308"/>
      <c r="X337" s="308"/>
      <c r="Y337" s="308"/>
      <c r="Z337" s="308"/>
      <c r="AA337" s="308"/>
      <c r="AB337" s="308"/>
      <c r="AC337" s="308"/>
      <c r="AD337" s="308"/>
    </row>
    <row r="338" ht="15.95" customHeight="1" spans="1:30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  <c r="Y338" s="308"/>
      <c r="Z338" s="308"/>
      <c r="AA338" s="308"/>
      <c r="AB338" s="308"/>
      <c r="AC338" s="308"/>
      <c r="AD338" s="308"/>
    </row>
    <row r="339" ht="15.95" customHeight="1" spans="1:30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  <c r="R339" s="308"/>
      <c r="S339" s="308"/>
      <c r="T339" s="308"/>
      <c r="U339" s="308"/>
      <c r="V339" s="308"/>
      <c r="W339" s="308"/>
      <c r="X339" s="308"/>
      <c r="Y339" s="308"/>
      <c r="Z339" s="308"/>
      <c r="AA339" s="308"/>
      <c r="AB339" s="308"/>
      <c r="AC339" s="308"/>
      <c r="AD339" s="308"/>
    </row>
    <row r="340" ht="15.95" customHeight="1" spans="1:30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8"/>
      <c r="W340" s="308"/>
      <c r="X340" s="308"/>
      <c r="Y340" s="308"/>
      <c r="Z340" s="308"/>
      <c r="AA340" s="308"/>
      <c r="AB340" s="308"/>
      <c r="AC340" s="308"/>
      <c r="AD340" s="308"/>
    </row>
    <row r="341" ht="15.95" customHeight="1" spans="1:30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  <c r="Y341" s="308"/>
      <c r="Z341" s="308"/>
      <c r="AA341" s="308"/>
      <c r="AB341" s="308"/>
      <c r="AC341" s="308"/>
      <c r="AD341" s="308"/>
    </row>
    <row r="342" ht="15.95" customHeight="1" spans="1:30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  <c r="AA342" s="308"/>
      <c r="AB342" s="308"/>
      <c r="AC342" s="308"/>
      <c r="AD342" s="308"/>
    </row>
    <row r="343" ht="15.95" customHeight="1" spans="1:30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8"/>
      <c r="W343" s="308"/>
      <c r="X343" s="308"/>
      <c r="Y343" s="308"/>
      <c r="Z343" s="308"/>
      <c r="AA343" s="308"/>
      <c r="AB343" s="308"/>
      <c r="AC343" s="308"/>
      <c r="AD343" s="308"/>
    </row>
    <row r="344" ht="15.95" customHeight="1" spans="1:30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8"/>
      <c r="W344" s="308"/>
      <c r="X344" s="308"/>
      <c r="Y344" s="308"/>
      <c r="Z344" s="308"/>
      <c r="AA344" s="308"/>
      <c r="AB344" s="308"/>
      <c r="AC344" s="308"/>
      <c r="AD344" s="308"/>
    </row>
    <row r="345" ht="15.95" customHeight="1" spans="1:30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  <c r="AA345" s="308"/>
      <c r="AB345" s="308"/>
      <c r="AC345" s="308"/>
      <c r="AD345" s="308"/>
    </row>
    <row r="346" ht="15.95" customHeight="1" spans="1:30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  <c r="Y346" s="308"/>
      <c r="Z346" s="308"/>
      <c r="AA346" s="308"/>
      <c r="AB346" s="308"/>
      <c r="AC346" s="308"/>
      <c r="AD346" s="308"/>
    </row>
    <row r="347" ht="15.95" customHeight="1" spans="1:30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  <c r="R347" s="308"/>
      <c r="S347" s="308"/>
      <c r="T347" s="308"/>
      <c r="U347" s="308"/>
      <c r="V347" s="308"/>
      <c r="W347" s="308"/>
      <c r="X347" s="308"/>
      <c r="Y347" s="308"/>
      <c r="Z347" s="308"/>
      <c r="AA347" s="308"/>
      <c r="AB347" s="308"/>
      <c r="AC347" s="308"/>
      <c r="AD347" s="308"/>
    </row>
    <row r="348" ht="15.95" customHeight="1" spans="1:30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8"/>
      <c r="W348" s="308"/>
      <c r="X348" s="308"/>
      <c r="Y348" s="308"/>
      <c r="Z348" s="308"/>
      <c r="AA348" s="308"/>
      <c r="AB348" s="308"/>
      <c r="AC348" s="308"/>
      <c r="AD348" s="308"/>
    </row>
    <row r="349" ht="15.95" customHeight="1" spans="1:30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  <c r="Y349" s="308"/>
      <c r="Z349" s="308"/>
      <c r="AA349" s="308"/>
      <c r="AB349" s="308"/>
      <c r="AC349" s="308"/>
      <c r="AD349" s="308"/>
    </row>
    <row r="350" ht="15.95" customHeight="1" spans="1:30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  <c r="X350" s="308"/>
      <c r="Y350" s="308"/>
      <c r="Z350" s="308"/>
      <c r="AA350" s="308"/>
      <c r="AB350" s="308"/>
      <c r="AC350" s="308"/>
      <c r="AD350" s="308"/>
    </row>
    <row r="351" ht="15.95" customHeight="1" spans="1:30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8"/>
      <c r="W351" s="308"/>
      <c r="X351" s="308"/>
      <c r="Y351" s="308"/>
      <c r="Z351" s="308"/>
      <c r="AA351" s="308"/>
      <c r="AB351" s="308"/>
      <c r="AC351" s="308"/>
      <c r="AD351" s="308"/>
    </row>
    <row r="352" ht="15.95" customHeight="1" spans="1:30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8"/>
      <c r="W352" s="308"/>
      <c r="X352" s="308"/>
      <c r="Y352" s="308"/>
      <c r="Z352" s="308"/>
      <c r="AA352" s="308"/>
      <c r="AB352" s="308"/>
      <c r="AC352" s="308"/>
      <c r="AD352" s="308"/>
    </row>
    <row r="353" ht="15.95" customHeight="1" spans="1:30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  <c r="R353" s="308"/>
      <c r="S353" s="308"/>
      <c r="T353" s="308"/>
      <c r="U353" s="308"/>
      <c r="V353" s="308"/>
      <c r="W353" s="308"/>
      <c r="X353" s="308"/>
      <c r="Y353" s="308"/>
      <c r="Z353" s="308"/>
      <c r="AA353" s="308"/>
      <c r="AB353" s="308"/>
      <c r="AC353" s="308"/>
      <c r="AD353" s="308"/>
    </row>
    <row r="354" ht="15.95" customHeight="1" spans="1:30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/>
      <c r="Y354" s="308"/>
      <c r="Z354" s="308"/>
      <c r="AA354" s="308"/>
      <c r="AB354" s="308"/>
      <c r="AC354" s="308"/>
      <c r="AD354" s="308"/>
    </row>
    <row r="355" ht="15.95" customHeight="1" spans="1:30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8"/>
      <c r="W355" s="308"/>
      <c r="X355" s="308"/>
      <c r="Y355" s="308"/>
      <c r="Z355" s="308"/>
      <c r="AA355" s="308"/>
      <c r="AB355" s="308"/>
      <c r="AC355" s="308"/>
      <c r="AD355" s="308"/>
    </row>
    <row r="356" ht="15.95" customHeight="1" spans="1:30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  <c r="X356" s="308"/>
      <c r="Y356" s="308"/>
      <c r="Z356" s="308"/>
      <c r="AA356" s="308"/>
      <c r="AB356" s="308"/>
      <c r="AC356" s="308"/>
      <c r="AD356" s="308"/>
    </row>
    <row r="357" ht="15.95" customHeight="1" spans="1:30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  <c r="X357" s="308"/>
      <c r="Y357" s="308"/>
      <c r="Z357" s="308"/>
      <c r="AA357" s="308"/>
      <c r="AB357" s="308"/>
      <c r="AC357" s="308"/>
      <c r="AD357" s="308"/>
    </row>
    <row r="358" ht="15.95" customHeight="1" spans="1:30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8"/>
      <c r="W358" s="308"/>
      <c r="X358" s="308"/>
      <c r="Y358" s="308"/>
      <c r="Z358" s="308"/>
      <c r="AA358" s="308"/>
      <c r="AB358" s="308"/>
      <c r="AC358" s="308"/>
      <c r="AD358" s="308"/>
    </row>
    <row r="359" ht="15.95" customHeight="1" spans="1:30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8"/>
      <c r="AA359" s="308"/>
      <c r="AB359" s="308"/>
      <c r="AC359" s="308"/>
      <c r="AD359" s="308"/>
    </row>
    <row r="360" ht="15.95" customHeight="1" spans="1:30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  <c r="X360" s="308"/>
      <c r="Y360" s="308"/>
      <c r="Z360" s="308"/>
      <c r="AA360" s="308"/>
      <c r="AB360" s="308"/>
      <c r="AC360" s="308"/>
      <c r="AD360" s="308"/>
    </row>
    <row r="361" ht="15.95" customHeight="1" spans="1:30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  <c r="R361" s="308"/>
      <c r="S361" s="308"/>
      <c r="T361" s="308"/>
      <c r="U361" s="308"/>
      <c r="V361" s="308"/>
      <c r="W361" s="308"/>
      <c r="X361" s="308"/>
      <c r="Y361" s="308"/>
      <c r="Z361" s="308"/>
      <c r="AA361" s="308"/>
      <c r="AB361" s="308"/>
      <c r="AC361" s="308"/>
      <c r="AD361" s="308"/>
    </row>
    <row r="362" ht="15.95" customHeight="1" spans="1:30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  <c r="R362" s="308"/>
      <c r="S362" s="308"/>
      <c r="T362" s="308"/>
      <c r="U362" s="308"/>
      <c r="V362" s="308"/>
      <c r="W362" s="308"/>
      <c r="X362" s="308"/>
      <c r="Y362" s="308"/>
      <c r="Z362" s="308"/>
      <c r="AA362" s="308"/>
      <c r="AB362" s="308"/>
      <c r="AC362" s="308"/>
      <c r="AD362" s="308"/>
    </row>
    <row r="363" ht="15.95" customHeight="1" spans="1:30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8"/>
      <c r="W363" s="308"/>
      <c r="X363" s="308"/>
      <c r="Y363" s="308"/>
      <c r="Z363" s="308"/>
      <c r="AA363" s="308"/>
      <c r="AB363" s="308"/>
      <c r="AC363" s="308"/>
      <c r="AD363" s="308"/>
    </row>
    <row r="364" ht="15.95" customHeight="1" spans="1:30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  <c r="R364" s="308"/>
      <c r="S364" s="308"/>
      <c r="T364" s="308"/>
      <c r="U364" s="308"/>
      <c r="V364" s="308"/>
      <c r="W364" s="308"/>
      <c r="X364" s="308"/>
      <c r="Y364" s="308"/>
      <c r="Z364" s="308"/>
      <c r="AA364" s="308"/>
      <c r="AB364" s="308"/>
      <c r="AC364" s="308"/>
      <c r="AD364" s="308"/>
    </row>
    <row r="365" ht="15.95" customHeight="1" spans="1:30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  <c r="AA365" s="308"/>
      <c r="AB365" s="308"/>
      <c r="AC365" s="308"/>
      <c r="AD365" s="308"/>
    </row>
    <row r="366" ht="15.95" customHeight="1" spans="1:30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  <c r="X366" s="308"/>
      <c r="Y366" s="308"/>
      <c r="Z366" s="308"/>
      <c r="AA366" s="308"/>
      <c r="AB366" s="308"/>
      <c r="AC366" s="308"/>
      <c r="AD366" s="308"/>
    </row>
    <row r="367" ht="15.95" customHeight="1" spans="1:30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  <c r="R367" s="308"/>
      <c r="S367" s="308"/>
      <c r="T367" s="308"/>
      <c r="U367" s="308"/>
      <c r="V367" s="308"/>
      <c r="W367" s="308"/>
      <c r="X367" s="308"/>
      <c r="Y367" s="308"/>
      <c r="Z367" s="308"/>
      <c r="AA367" s="308"/>
      <c r="AB367" s="308"/>
      <c r="AC367" s="308"/>
      <c r="AD367" s="308"/>
    </row>
    <row r="368" ht="15.95" customHeight="1" spans="1:30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8"/>
      <c r="W368" s="308"/>
      <c r="X368" s="308"/>
      <c r="Y368" s="308"/>
      <c r="Z368" s="308"/>
      <c r="AA368" s="308"/>
      <c r="AB368" s="308"/>
      <c r="AC368" s="308"/>
      <c r="AD368" s="308"/>
    </row>
    <row r="369" ht="15.95" customHeight="1" spans="1:30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  <c r="Y369" s="308"/>
      <c r="Z369" s="308"/>
      <c r="AA369" s="308"/>
      <c r="AB369" s="308"/>
      <c r="AC369" s="308"/>
      <c r="AD369" s="308"/>
    </row>
    <row r="370" ht="15.95" customHeight="1" spans="1:30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  <c r="AA370" s="308"/>
      <c r="AB370" s="308"/>
      <c r="AC370" s="308"/>
      <c r="AD370" s="308"/>
    </row>
    <row r="371" ht="15.95" customHeight="1" spans="1:30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  <c r="AA371" s="308"/>
      <c r="AB371" s="308"/>
      <c r="AC371" s="308"/>
      <c r="AD371" s="308"/>
    </row>
    <row r="372" ht="15.95" customHeight="1" spans="1:30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  <c r="X372" s="308"/>
      <c r="Y372" s="308"/>
      <c r="Z372" s="308"/>
      <c r="AA372" s="308"/>
      <c r="AB372" s="308"/>
      <c r="AC372" s="308"/>
      <c r="AD372" s="308"/>
    </row>
    <row r="373" ht="15.95" customHeight="1" spans="1:30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8"/>
      <c r="W373" s="308"/>
      <c r="X373" s="308"/>
      <c r="Y373" s="308"/>
      <c r="Z373" s="308"/>
      <c r="AA373" s="308"/>
      <c r="AB373" s="308"/>
      <c r="AC373" s="308"/>
      <c r="AD373" s="308"/>
    </row>
    <row r="374" ht="15.95" customHeight="1" spans="1:30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8"/>
      <c r="W374" s="308"/>
      <c r="X374" s="308"/>
      <c r="Y374" s="308"/>
      <c r="Z374" s="308"/>
      <c r="AA374" s="308"/>
      <c r="AB374" s="308"/>
      <c r="AC374" s="308"/>
      <c r="AD374" s="308"/>
    </row>
    <row r="375" ht="15.95" customHeight="1" spans="1:30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8"/>
      <c r="W375" s="308"/>
      <c r="X375" s="308"/>
      <c r="Y375" s="308"/>
      <c r="Z375" s="308"/>
      <c r="AA375" s="308"/>
      <c r="AB375" s="308"/>
      <c r="AC375" s="308"/>
      <c r="AD375" s="308"/>
    </row>
    <row r="376" ht="15.95" customHeight="1" spans="1:30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  <c r="Y376" s="308"/>
      <c r="Z376" s="308"/>
      <c r="AA376" s="308"/>
      <c r="AB376" s="308"/>
      <c r="AC376" s="308"/>
      <c r="AD376" s="308"/>
    </row>
    <row r="377" ht="15.95" customHeight="1" spans="1:30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  <c r="R377" s="308"/>
      <c r="S377" s="308"/>
      <c r="T377" s="308"/>
      <c r="U377" s="308"/>
      <c r="V377" s="308"/>
      <c r="W377" s="308"/>
      <c r="X377" s="308"/>
      <c r="Y377" s="308"/>
      <c r="Z377" s="308"/>
      <c r="AA377" s="308"/>
      <c r="AB377" s="308"/>
      <c r="AC377" s="308"/>
      <c r="AD377" s="308"/>
    </row>
    <row r="378" ht="15.95" customHeight="1" spans="1:30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8"/>
      <c r="W378" s="308"/>
      <c r="X378" s="308"/>
      <c r="Y378" s="308"/>
      <c r="Z378" s="308"/>
      <c r="AA378" s="308"/>
      <c r="AB378" s="308"/>
      <c r="AC378" s="308"/>
      <c r="AD378" s="308"/>
    </row>
    <row r="379" ht="15.95" customHeight="1" spans="1:30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  <c r="Y379" s="308"/>
      <c r="Z379" s="308"/>
      <c r="AA379" s="308"/>
      <c r="AB379" s="308"/>
      <c r="AC379" s="308"/>
      <c r="AD379" s="308"/>
    </row>
    <row r="380" ht="15.95" customHeight="1" spans="1:30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  <c r="R380" s="308"/>
      <c r="S380" s="308"/>
      <c r="T380" s="308"/>
      <c r="U380" s="308"/>
      <c r="V380" s="308"/>
      <c r="W380" s="308"/>
      <c r="X380" s="308"/>
      <c r="Y380" s="308"/>
      <c r="Z380" s="308"/>
      <c r="AA380" s="308"/>
      <c r="AB380" s="308"/>
      <c r="AC380" s="308"/>
      <c r="AD380" s="308"/>
    </row>
    <row r="381" ht="15.95" customHeight="1" spans="1:30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  <c r="Y381" s="308"/>
      <c r="Z381" s="308"/>
      <c r="AA381" s="308"/>
      <c r="AB381" s="308"/>
      <c r="AC381" s="308"/>
      <c r="AD381" s="308"/>
    </row>
    <row r="382" ht="15.95" customHeight="1" spans="1:30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  <c r="R382" s="308"/>
      <c r="S382" s="308"/>
      <c r="T382" s="308"/>
      <c r="U382" s="308"/>
      <c r="V382" s="308"/>
      <c r="W382" s="308"/>
      <c r="X382" s="308"/>
      <c r="Y382" s="308"/>
      <c r="Z382" s="308"/>
      <c r="AA382" s="308"/>
      <c r="AB382" s="308"/>
      <c r="AC382" s="308"/>
      <c r="AD382" s="308"/>
    </row>
    <row r="383" ht="15.95" customHeight="1" spans="1:30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</row>
    <row r="384" ht="15.95" customHeight="1" spans="1:30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  <c r="Y384" s="308"/>
      <c r="Z384" s="308"/>
      <c r="AA384" s="308"/>
      <c r="AB384" s="308"/>
      <c r="AC384" s="308"/>
      <c r="AD384" s="308"/>
    </row>
    <row r="385" ht="15.95" customHeight="1" spans="1:30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8"/>
      <c r="W385" s="308"/>
      <c r="X385" s="308"/>
      <c r="Y385" s="308"/>
      <c r="Z385" s="308"/>
      <c r="AA385" s="308"/>
      <c r="AB385" s="308"/>
      <c r="AC385" s="308"/>
      <c r="AD385" s="308"/>
    </row>
    <row r="386" ht="15.95" customHeight="1" spans="1:30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8"/>
      <c r="W386" s="308"/>
      <c r="X386" s="308"/>
      <c r="Y386" s="308"/>
      <c r="Z386" s="308"/>
      <c r="AA386" s="308"/>
      <c r="AB386" s="308"/>
      <c r="AC386" s="308"/>
      <c r="AD386" s="308"/>
    </row>
    <row r="387" ht="15.95" customHeight="1" spans="1:30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8"/>
      <c r="W387" s="308"/>
      <c r="X387" s="308"/>
      <c r="Y387" s="308"/>
      <c r="Z387" s="308"/>
      <c r="AA387" s="308"/>
      <c r="AB387" s="308"/>
      <c r="AC387" s="308"/>
      <c r="AD387" s="308"/>
    </row>
    <row r="388" ht="15.95" customHeight="1" spans="1:30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  <c r="Y388" s="308"/>
      <c r="Z388" s="308"/>
      <c r="AA388" s="308"/>
      <c r="AB388" s="308"/>
      <c r="AC388" s="308"/>
      <c r="AD388" s="308"/>
    </row>
    <row r="389" ht="15.95" customHeight="1" spans="1:30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8"/>
      <c r="W389" s="308"/>
      <c r="X389" s="308"/>
      <c r="Y389" s="308"/>
      <c r="Z389" s="308"/>
      <c r="AA389" s="308"/>
      <c r="AB389" s="308"/>
      <c r="AC389" s="308"/>
      <c r="AD389" s="308"/>
    </row>
    <row r="390" ht="15.95" customHeight="1" spans="1:30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  <c r="X390" s="308"/>
      <c r="Y390" s="308"/>
      <c r="Z390" s="308"/>
      <c r="AA390" s="308"/>
      <c r="AB390" s="308"/>
      <c r="AC390" s="308"/>
      <c r="AD390" s="308"/>
    </row>
    <row r="391" ht="15.95" customHeight="1" spans="1:30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8"/>
      <c r="AA391" s="308"/>
      <c r="AB391" s="308"/>
      <c r="AC391" s="308"/>
      <c r="AD391" s="308"/>
    </row>
    <row r="392" ht="15.95" customHeight="1" spans="1:30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  <c r="Y392" s="308"/>
      <c r="Z392" s="308"/>
      <c r="AA392" s="308"/>
      <c r="AB392" s="308"/>
      <c r="AC392" s="308"/>
      <c r="AD392" s="308"/>
    </row>
    <row r="393" ht="15.95" customHeight="1" spans="1:30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  <c r="R393" s="308"/>
      <c r="S393" s="308"/>
      <c r="T393" s="308"/>
      <c r="U393" s="308"/>
      <c r="V393" s="308"/>
      <c r="W393" s="308"/>
      <c r="X393" s="308"/>
      <c r="Y393" s="308"/>
      <c r="Z393" s="308"/>
      <c r="AA393" s="308"/>
      <c r="AB393" s="308"/>
      <c r="AC393" s="308"/>
      <c r="AD393" s="308"/>
    </row>
    <row r="394" ht="15.95" customHeight="1" spans="1:30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8"/>
      <c r="W394" s="308"/>
      <c r="X394" s="308"/>
      <c r="Y394" s="308"/>
      <c r="Z394" s="308"/>
      <c r="AA394" s="308"/>
      <c r="AB394" s="308"/>
      <c r="AC394" s="308"/>
      <c r="AD394" s="308"/>
    </row>
    <row r="395" ht="15.95" customHeight="1" spans="1:30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  <c r="Y395" s="308"/>
      <c r="Z395" s="308"/>
      <c r="AA395" s="308"/>
      <c r="AB395" s="308"/>
      <c r="AC395" s="308"/>
      <c r="AD395" s="308"/>
    </row>
    <row r="396" ht="15.95" customHeight="1" spans="1:30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8"/>
      <c r="AA396" s="308"/>
      <c r="AB396" s="308"/>
      <c r="AC396" s="308"/>
      <c r="AD396" s="308"/>
    </row>
    <row r="397" ht="15.95" customHeight="1" spans="1:30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8"/>
      <c r="W397" s="308"/>
      <c r="X397" s="308"/>
      <c r="Y397" s="308"/>
      <c r="Z397" s="308"/>
      <c r="AA397" s="308"/>
      <c r="AB397" s="308"/>
      <c r="AC397" s="308"/>
      <c r="AD397" s="308"/>
    </row>
    <row r="398" ht="15.95" customHeight="1" spans="1:30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8"/>
      <c r="W398" s="308"/>
      <c r="X398" s="308"/>
      <c r="Y398" s="308"/>
      <c r="Z398" s="308"/>
      <c r="AA398" s="308"/>
      <c r="AB398" s="308"/>
      <c r="AC398" s="308"/>
      <c r="AD398" s="308"/>
    </row>
    <row r="399" ht="15.95" customHeight="1" spans="1:30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8"/>
      <c r="W399" s="308"/>
      <c r="X399" s="308"/>
      <c r="Y399" s="308"/>
      <c r="Z399" s="308"/>
      <c r="AA399" s="308"/>
      <c r="AB399" s="308"/>
      <c r="AC399" s="308"/>
      <c r="AD399" s="308"/>
    </row>
    <row r="400" ht="15.95" customHeight="1" spans="1:30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  <c r="R400" s="308"/>
      <c r="S400" s="308"/>
      <c r="T400" s="308"/>
      <c r="U400" s="308"/>
      <c r="V400" s="308"/>
      <c r="W400" s="308"/>
      <c r="X400" s="308"/>
      <c r="Y400" s="308"/>
      <c r="Z400" s="308"/>
      <c r="AA400" s="308"/>
      <c r="AB400" s="308"/>
      <c r="AC400" s="308"/>
      <c r="AD400" s="308"/>
    </row>
    <row r="401" ht="15.95" customHeight="1" spans="1:30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8"/>
      <c r="W401" s="308"/>
      <c r="X401" s="308"/>
      <c r="Y401" s="308"/>
      <c r="Z401" s="308"/>
      <c r="AA401" s="308"/>
      <c r="AB401" s="308"/>
      <c r="AC401" s="308"/>
      <c r="AD401" s="308"/>
    </row>
    <row r="402" ht="15.95" customHeight="1" spans="1:30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8"/>
      <c r="W402" s="308"/>
      <c r="X402" s="308"/>
      <c r="Y402" s="308"/>
      <c r="Z402" s="308"/>
      <c r="AA402" s="308"/>
      <c r="AB402" s="308"/>
      <c r="AC402" s="308"/>
      <c r="AD402" s="308"/>
    </row>
    <row r="403" ht="15.95" customHeight="1" spans="1:30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8"/>
      <c r="W403" s="308"/>
      <c r="X403" s="308"/>
      <c r="Y403" s="308"/>
      <c r="Z403" s="308"/>
      <c r="AA403" s="308"/>
      <c r="AB403" s="308"/>
      <c r="AC403" s="308"/>
      <c r="AD403" s="308"/>
    </row>
    <row r="404" ht="15.95" customHeight="1" spans="1:30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8"/>
      <c r="W404" s="308"/>
      <c r="X404" s="308"/>
      <c r="Y404" s="308"/>
      <c r="Z404" s="308"/>
      <c r="AA404" s="308"/>
      <c r="AB404" s="308"/>
      <c r="AC404" s="308"/>
      <c r="AD404" s="308"/>
    </row>
    <row r="405" ht="15.95" customHeight="1" spans="1:30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8"/>
      <c r="W405" s="308"/>
      <c r="X405" s="308"/>
      <c r="Y405" s="308"/>
      <c r="Z405" s="308"/>
      <c r="AA405" s="308"/>
      <c r="AB405" s="308"/>
      <c r="AC405" s="308"/>
      <c r="AD405" s="308"/>
    </row>
    <row r="406" ht="15.95" customHeight="1" spans="1:30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  <c r="R406" s="308"/>
      <c r="S406" s="308"/>
      <c r="T406" s="308"/>
      <c r="U406" s="308"/>
      <c r="V406" s="308"/>
      <c r="W406" s="308"/>
      <c r="X406" s="308"/>
      <c r="Y406" s="308"/>
      <c r="Z406" s="308"/>
      <c r="AA406" s="308"/>
      <c r="AB406" s="308"/>
      <c r="AC406" s="308"/>
      <c r="AD406" s="308"/>
    </row>
    <row r="407" ht="15.95" customHeight="1" spans="1:30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  <c r="R407" s="308"/>
      <c r="S407" s="308"/>
      <c r="T407" s="308"/>
      <c r="U407" s="308"/>
      <c r="V407" s="308"/>
      <c r="W407" s="308"/>
      <c r="X407" s="308"/>
      <c r="Y407" s="308"/>
      <c r="Z407" s="308"/>
      <c r="AA407" s="308"/>
      <c r="AB407" s="308"/>
      <c r="AC407" s="308"/>
      <c r="AD407" s="308"/>
    </row>
    <row r="408" ht="15.95" customHeight="1" spans="1:30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  <c r="Y408" s="308"/>
      <c r="Z408" s="308"/>
      <c r="AA408" s="308"/>
      <c r="AB408" s="308"/>
      <c r="AC408" s="308"/>
      <c r="AD408" s="308"/>
    </row>
    <row r="409" ht="15.95" customHeight="1" spans="1:30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8"/>
      <c r="W409" s="308"/>
      <c r="X409" s="308"/>
      <c r="Y409" s="308"/>
      <c r="Z409" s="308"/>
      <c r="AA409" s="308"/>
      <c r="AB409" s="308"/>
      <c r="AC409" s="308"/>
      <c r="AD409" s="308"/>
    </row>
    <row r="410" ht="15.95" customHeight="1" spans="1:30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  <c r="R410" s="308"/>
      <c r="S410" s="308"/>
      <c r="T410" s="308"/>
      <c r="U410" s="308"/>
      <c r="V410" s="308"/>
      <c r="W410" s="308"/>
      <c r="X410" s="308"/>
      <c r="Y410" s="308"/>
      <c r="Z410" s="308"/>
      <c r="AA410" s="308"/>
      <c r="AB410" s="308"/>
      <c r="AC410" s="308"/>
      <c r="AD410" s="308"/>
    </row>
    <row r="411" ht="15.95" customHeight="1" spans="1:30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8"/>
      <c r="W411" s="308"/>
      <c r="X411" s="308"/>
      <c r="Y411" s="308"/>
      <c r="Z411" s="308"/>
      <c r="AA411" s="308"/>
      <c r="AB411" s="308"/>
      <c r="AC411" s="308"/>
      <c r="AD411" s="308"/>
    </row>
    <row r="412" ht="15.95" customHeight="1" spans="1:30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  <c r="R412" s="308"/>
      <c r="S412" s="308"/>
      <c r="T412" s="308"/>
      <c r="U412" s="308"/>
      <c r="V412" s="308"/>
      <c r="W412" s="308"/>
      <c r="X412" s="308"/>
      <c r="Y412" s="308"/>
      <c r="Z412" s="308"/>
      <c r="AA412" s="308"/>
      <c r="AB412" s="308"/>
      <c r="AC412" s="308"/>
      <c r="AD412" s="308"/>
    </row>
    <row r="413" ht="15.95" customHeight="1" spans="1:30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  <c r="R413" s="308"/>
      <c r="S413" s="308"/>
      <c r="T413" s="308"/>
      <c r="U413" s="308"/>
      <c r="V413" s="308"/>
      <c r="W413" s="308"/>
      <c r="X413" s="308"/>
      <c r="Y413" s="308"/>
      <c r="Z413" s="308"/>
      <c r="AA413" s="308"/>
      <c r="AB413" s="308"/>
      <c r="AC413" s="308"/>
      <c r="AD413" s="308"/>
    </row>
    <row r="414" ht="15.95" customHeight="1" spans="1:30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  <c r="R414" s="308"/>
      <c r="S414" s="308"/>
      <c r="T414" s="308"/>
      <c r="U414" s="308"/>
      <c r="V414" s="308"/>
      <c r="W414" s="308"/>
      <c r="X414" s="308"/>
      <c r="Y414" s="308"/>
      <c r="Z414" s="308"/>
      <c r="AA414" s="308"/>
      <c r="AB414" s="308"/>
      <c r="AC414" s="308"/>
      <c r="AD414" s="308"/>
    </row>
    <row r="415" ht="15.95" customHeight="1" spans="1:30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8"/>
      <c r="AA415" s="308"/>
      <c r="AB415" s="308"/>
      <c r="AC415" s="308"/>
      <c r="AD415" s="308"/>
    </row>
    <row r="416" ht="15.95" customHeight="1" spans="1:30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  <c r="R416" s="308"/>
      <c r="S416" s="308"/>
      <c r="T416" s="308"/>
      <c r="U416" s="308"/>
      <c r="V416" s="308"/>
      <c r="W416" s="308"/>
      <c r="X416" s="308"/>
      <c r="Y416" s="308"/>
      <c r="Z416" s="308"/>
      <c r="AA416" s="308"/>
      <c r="AB416" s="308"/>
      <c r="AC416" s="308"/>
      <c r="AD416" s="308"/>
    </row>
    <row r="417" ht="15.95" customHeight="1" spans="1:30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8"/>
      <c r="W417" s="308"/>
      <c r="X417" s="308"/>
      <c r="Y417" s="308"/>
      <c r="Z417" s="308"/>
      <c r="AA417" s="308"/>
      <c r="AB417" s="308"/>
      <c r="AC417" s="308"/>
      <c r="AD417" s="308"/>
    </row>
    <row r="418" ht="15.95" customHeight="1" spans="1:30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  <c r="R418" s="308"/>
      <c r="S418" s="308"/>
      <c r="T418" s="308"/>
      <c r="U418" s="308"/>
      <c r="V418" s="308"/>
      <c r="W418" s="308"/>
      <c r="X418" s="308"/>
      <c r="Y418" s="308"/>
      <c r="Z418" s="308"/>
      <c r="AA418" s="308"/>
      <c r="AB418" s="308"/>
      <c r="AC418" s="308"/>
      <c r="AD418" s="308"/>
    </row>
    <row r="419" ht="15.95" customHeight="1" spans="1:30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8"/>
      <c r="W419" s="308"/>
      <c r="X419" s="308"/>
      <c r="Y419" s="308"/>
      <c r="Z419" s="308"/>
      <c r="AA419" s="308"/>
      <c r="AB419" s="308"/>
      <c r="AC419" s="308"/>
      <c r="AD419" s="308"/>
    </row>
    <row r="420" ht="15.95" customHeight="1" spans="1:30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  <c r="X420" s="308"/>
      <c r="Y420" s="308"/>
      <c r="Z420" s="308"/>
      <c r="AA420" s="308"/>
      <c r="AB420" s="308"/>
      <c r="AC420" s="308"/>
      <c r="AD420" s="308"/>
    </row>
    <row r="421" ht="15.95" customHeight="1" spans="1:30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8"/>
      <c r="W421" s="308"/>
      <c r="X421" s="308"/>
      <c r="Y421" s="308"/>
      <c r="Z421" s="308"/>
      <c r="AA421" s="308"/>
      <c r="AB421" s="308"/>
      <c r="AC421" s="308"/>
      <c r="AD421" s="308"/>
    </row>
    <row r="422" ht="15.95" customHeight="1" spans="1:30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  <c r="R422" s="308"/>
      <c r="S422" s="308"/>
      <c r="T422" s="308"/>
      <c r="U422" s="308"/>
      <c r="V422" s="308"/>
      <c r="W422" s="308"/>
      <c r="X422" s="308"/>
      <c r="Y422" s="308"/>
      <c r="Z422" s="308"/>
      <c r="AA422" s="308"/>
      <c r="AB422" s="308"/>
      <c r="AC422" s="308"/>
      <c r="AD422" s="308"/>
    </row>
    <row r="423" ht="15.95" customHeight="1" spans="1:30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8"/>
      <c r="W423" s="308"/>
      <c r="X423" s="308"/>
      <c r="Y423" s="308"/>
      <c r="Z423" s="308"/>
      <c r="AA423" s="308"/>
      <c r="AB423" s="308"/>
      <c r="AC423" s="308"/>
      <c r="AD423" s="308"/>
    </row>
    <row r="424" ht="15.95" customHeight="1" spans="1:30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  <c r="R424" s="308"/>
      <c r="S424" s="308"/>
      <c r="T424" s="308"/>
      <c r="U424" s="308"/>
      <c r="V424" s="308"/>
      <c r="W424" s="308"/>
      <c r="X424" s="308"/>
      <c r="Y424" s="308"/>
      <c r="Z424" s="308"/>
      <c r="AA424" s="308"/>
      <c r="AB424" s="308"/>
      <c r="AC424" s="308"/>
      <c r="AD424" s="308"/>
    </row>
    <row r="425" ht="15.95" customHeight="1" spans="1:30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8"/>
      <c r="W425" s="308"/>
      <c r="X425" s="308"/>
      <c r="Y425" s="308"/>
      <c r="Z425" s="308"/>
      <c r="AA425" s="308"/>
      <c r="AB425" s="308"/>
      <c r="AC425" s="308"/>
      <c r="AD425" s="308"/>
    </row>
    <row r="426" ht="15.95" customHeight="1" spans="1:30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  <c r="AA426" s="308"/>
      <c r="AB426" s="308"/>
      <c r="AC426" s="308"/>
      <c r="AD426" s="308"/>
    </row>
    <row r="427" ht="15.95" customHeight="1" spans="1:30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  <c r="R427" s="308"/>
      <c r="S427" s="308"/>
      <c r="T427" s="308"/>
      <c r="U427" s="308"/>
      <c r="V427" s="308"/>
      <c r="W427" s="308"/>
      <c r="X427" s="308"/>
      <c r="Y427" s="308"/>
      <c r="Z427" s="308"/>
      <c r="AA427" s="308"/>
      <c r="AB427" s="308"/>
      <c r="AC427" s="308"/>
      <c r="AD427" s="308"/>
    </row>
    <row r="428" ht="15.95" customHeight="1" spans="1:30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  <c r="R428" s="308"/>
      <c r="S428" s="308"/>
      <c r="T428" s="308"/>
      <c r="U428" s="308"/>
      <c r="V428" s="308"/>
      <c r="W428" s="308"/>
      <c r="X428" s="308"/>
      <c r="Y428" s="308"/>
      <c r="Z428" s="308"/>
      <c r="AA428" s="308"/>
      <c r="AB428" s="308"/>
      <c r="AC428" s="308"/>
      <c r="AD428" s="308"/>
    </row>
    <row r="429" ht="15.95" customHeight="1" spans="1:30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  <c r="Y429" s="308"/>
      <c r="Z429" s="308"/>
      <c r="AA429" s="308"/>
      <c r="AB429" s="308"/>
      <c r="AC429" s="308"/>
      <c r="AD429" s="308"/>
    </row>
    <row r="430" ht="15.95" customHeight="1" spans="1:30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  <c r="Y430" s="308"/>
      <c r="Z430" s="308"/>
      <c r="AA430" s="308"/>
      <c r="AB430" s="308"/>
      <c r="AC430" s="308"/>
      <c r="AD430" s="308"/>
    </row>
    <row r="431" ht="15.95" customHeight="1" spans="1:30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  <c r="Y431" s="308"/>
      <c r="Z431" s="308"/>
      <c r="AA431" s="308"/>
      <c r="AB431" s="308"/>
      <c r="AC431" s="308"/>
      <c r="AD431" s="308"/>
    </row>
    <row r="432" ht="15.95" customHeight="1" spans="1:30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  <c r="R432" s="308"/>
      <c r="S432" s="308"/>
      <c r="T432" s="308"/>
      <c r="U432" s="308"/>
      <c r="V432" s="308"/>
      <c r="W432" s="308"/>
      <c r="X432" s="308"/>
      <c r="Y432" s="308"/>
      <c r="Z432" s="308"/>
      <c r="AA432" s="308"/>
      <c r="AB432" s="308"/>
      <c r="AC432" s="308"/>
      <c r="AD432" s="308"/>
    </row>
    <row r="433" ht="15.95" customHeight="1" spans="1:30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  <c r="Y433" s="308"/>
      <c r="Z433" s="308"/>
      <c r="AA433" s="308"/>
      <c r="AB433" s="308"/>
      <c r="AC433" s="308"/>
      <c r="AD433" s="308"/>
    </row>
    <row r="434" ht="15.95" customHeight="1" spans="1:30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  <c r="R434" s="308"/>
      <c r="S434" s="308"/>
      <c r="T434" s="308"/>
      <c r="U434" s="308"/>
      <c r="V434" s="308"/>
      <c r="W434" s="308"/>
      <c r="X434" s="308"/>
      <c r="Y434" s="308"/>
      <c r="Z434" s="308"/>
      <c r="AA434" s="308"/>
      <c r="AB434" s="308"/>
      <c r="AC434" s="308"/>
      <c r="AD434" s="308"/>
    </row>
    <row r="435" ht="15.95" customHeight="1" spans="1:30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  <c r="R435" s="308"/>
      <c r="S435" s="308"/>
      <c r="T435" s="308"/>
      <c r="U435" s="308"/>
      <c r="V435" s="308"/>
      <c r="W435" s="308"/>
      <c r="X435" s="308"/>
      <c r="Y435" s="308"/>
      <c r="Z435" s="308"/>
      <c r="AA435" s="308"/>
      <c r="AB435" s="308"/>
      <c r="AC435" s="308"/>
      <c r="AD435" s="308"/>
    </row>
    <row r="436" ht="15.95" customHeight="1" spans="1:30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  <c r="R436" s="308"/>
      <c r="S436" s="308"/>
      <c r="T436" s="308"/>
      <c r="U436" s="308"/>
      <c r="V436" s="308"/>
      <c r="W436" s="308"/>
      <c r="X436" s="308"/>
      <c r="Y436" s="308"/>
      <c r="Z436" s="308"/>
      <c r="AA436" s="308"/>
      <c r="AB436" s="308"/>
      <c r="AC436" s="308"/>
      <c r="AD436" s="308"/>
    </row>
    <row r="437" ht="15.95" customHeight="1" spans="1:30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  <c r="R437" s="308"/>
      <c r="S437" s="308"/>
      <c r="T437" s="308"/>
      <c r="U437" s="308"/>
      <c r="V437" s="308"/>
      <c r="W437" s="308"/>
      <c r="X437" s="308"/>
      <c r="Y437" s="308"/>
      <c r="Z437" s="308"/>
      <c r="AA437" s="308"/>
      <c r="AB437" s="308"/>
      <c r="AC437" s="308"/>
      <c r="AD437" s="308"/>
    </row>
    <row r="438" ht="15.95" customHeight="1" spans="1:30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  <c r="R438" s="308"/>
      <c r="S438" s="308"/>
      <c r="T438" s="308"/>
      <c r="U438" s="308"/>
      <c r="V438" s="308"/>
      <c r="W438" s="308"/>
      <c r="X438" s="308"/>
      <c r="Y438" s="308"/>
      <c r="Z438" s="308"/>
      <c r="AA438" s="308"/>
      <c r="AB438" s="308"/>
      <c r="AC438" s="308"/>
      <c r="AD438" s="308"/>
    </row>
    <row r="439" ht="15.95" customHeight="1" spans="1:30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  <c r="X439" s="308"/>
      <c r="Y439" s="308"/>
      <c r="Z439" s="308"/>
      <c r="AA439" s="308"/>
      <c r="AB439" s="308"/>
      <c r="AC439" s="308"/>
      <c r="AD439" s="308"/>
    </row>
    <row r="440" ht="15.95" customHeight="1" spans="1:30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  <c r="X440" s="308"/>
      <c r="Y440" s="308"/>
      <c r="Z440" s="308"/>
      <c r="AA440" s="308"/>
      <c r="AB440" s="308"/>
      <c r="AC440" s="308"/>
      <c r="AD440" s="308"/>
    </row>
    <row r="441" ht="15.95" customHeight="1" spans="1:30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  <c r="AA441" s="308"/>
      <c r="AB441" s="308"/>
      <c r="AC441" s="308"/>
      <c r="AD441" s="308"/>
    </row>
    <row r="442" ht="15.95" customHeight="1" spans="1:30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  <c r="AA442" s="308"/>
      <c r="AB442" s="308"/>
      <c r="AC442" s="308"/>
      <c r="AD442" s="308"/>
    </row>
    <row r="443" ht="15.95" customHeight="1" spans="1:30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  <c r="AA443" s="308"/>
      <c r="AB443" s="308"/>
      <c r="AC443" s="308"/>
      <c r="AD443" s="308"/>
    </row>
    <row r="444" ht="15.95" customHeight="1" spans="1:30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  <c r="X444" s="308"/>
      <c r="Y444" s="308"/>
      <c r="Z444" s="308"/>
      <c r="AA444" s="308"/>
      <c r="AB444" s="308"/>
      <c r="AC444" s="308"/>
      <c r="AD444" s="308"/>
    </row>
    <row r="445" ht="15.95" customHeight="1" spans="1:30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  <c r="R445" s="308"/>
      <c r="S445" s="308"/>
      <c r="T445" s="308"/>
      <c r="U445" s="308"/>
      <c r="V445" s="308"/>
      <c r="W445" s="308"/>
      <c r="X445" s="308"/>
      <c r="Y445" s="308"/>
      <c r="Z445" s="308"/>
      <c r="AA445" s="308"/>
      <c r="AB445" s="308"/>
      <c r="AC445" s="308"/>
      <c r="AD445" s="308"/>
    </row>
    <row r="446" ht="15.95" customHeight="1" spans="1:30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  <c r="R446" s="308"/>
      <c r="S446" s="308"/>
      <c r="T446" s="308"/>
      <c r="U446" s="308"/>
      <c r="V446" s="308"/>
      <c r="W446" s="308"/>
      <c r="X446" s="308"/>
      <c r="Y446" s="308"/>
      <c r="Z446" s="308"/>
      <c r="AA446" s="308"/>
      <c r="AB446" s="308"/>
      <c r="AC446" s="308"/>
      <c r="AD446" s="308"/>
    </row>
    <row r="447" ht="15.95" customHeight="1" spans="1:30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  <c r="R447" s="308"/>
      <c r="S447" s="308"/>
      <c r="T447" s="308"/>
      <c r="U447" s="308"/>
      <c r="V447" s="308"/>
      <c r="W447" s="308"/>
      <c r="X447" s="308"/>
      <c r="Y447" s="308"/>
      <c r="Z447" s="308"/>
      <c r="AA447" s="308"/>
      <c r="AB447" s="308"/>
      <c r="AC447" s="308"/>
      <c r="AD447" s="308"/>
    </row>
    <row r="448" ht="15.95" customHeight="1" spans="1:30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  <c r="R448" s="308"/>
      <c r="S448" s="308"/>
      <c r="T448" s="308"/>
      <c r="U448" s="308"/>
      <c r="V448" s="308"/>
      <c r="W448" s="308"/>
      <c r="X448" s="308"/>
      <c r="Y448" s="308"/>
      <c r="Z448" s="308"/>
      <c r="AA448" s="308"/>
      <c r="AB448" s="308"/>
      <c r="AC448" s="308"/>
      <c r="AD448" s="308"/>
    </row>
    <row r="449" ht="15.95" customHeight="1" spans="1:30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  <c r="R449" s="308"/>
      <c r="S449" s="308"/>
      <c r="T449" s="308"/>
      <c r="U449" s="308"/>
      <c r="V449" s="308"/>
      <c r="W449" s="308"/>
      <c r="X449" s="308"/>
      <c r="Y449" s="308"/>
      <c r="Z449" s="308"/>
      <c r="AA449" s="308"/>
      <c r="AB449" s="308"/>
      <c r="AC449" s="308"/>
      <c r="AD449" s="308"/>
    </row>
    <row r="450" ht="15.95" customHeight="1" spans="1:30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  <c r="X450" s="308"/>
      <c r="Y450" s="308"/>
      <c r="Z450" s="308"/>
      <c r="AA450" s="308"/>
      <c r="AB450" s="308"/>
      <c r="AC450" s="308"/>
      <c r="AD450" s="308"/>
    </row>
    <row r="451" ht="15.95" customHeight="1" spans="1:30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  <c r="R451" s="308"/>
      <c r="S451" s="308"/>
      <c r="T451" s="308"/>
      <c r="U451" s="308"/>
      <c r="V451" s="308"/>
      <c r="W451" s="308"/>
      <c r="X451" s="308"/>
      <c r="Y451" s="308"/>
      <c r="Z451" s="308"/>
      <c r="AA451" s="308"/>
      <c r="AB451" s="308"/>
      <c r="AC451" s="308"/>
      <c r="AD451" s="308"/>
    </row>
    <row r="452" ht="15.95" customHeight="1" spans="1:30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  <c r="R452" s="308"/>
      <c r="S452" s="308"/>
      <c r="T452" s="308"/>
      <c r="U452" s="308"/>
      <c r="V452" s="308"/>
      <c r="W452" s="308"/>
      <c r="X452" s="308"/>
      <c r="Y452" s="308"/>
      <c r="Z452" s="308"/>
      <c r="AA452" s="308"/>
      <c r="AB452" s="308"/>
      <c r="AC452" s="308"/>
      <c r="AD452" s="308"/>
    </row>
    <row r="453" ht="15.95" customHeight="1" spans="1:30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  <c r="Y453" s="308"/>
      <c r="Z453" s="308"/>
      <c r="AA453" s="308"/>
      <c r="AB453" s="308"/>
      <c r="AC453" s="308"/>
      <c r="AD453" s="308"/>
    </row>
    <row r="454" ht="15.95" customHeight="1" spans="1:30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  <c r="Y454" s="308"/>
      <c r="Z454" s="308"/>
      <c r="AA454" s="308"/>
      <c r="AB454" s="308"/>
      <c r="AC454" s="308"/>
      <c r="AD454" s="308"/>
    </row>
    <row r="455" ht="15.95" customHeight="1" spans="1:30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  <c r="Y455" s="308"/>
      <c r="Z455" s="308"/>
      <c r="AA455" s="308"/>
      <c r="AB455" s="308"/>
      <c r="AC455" s="308"/>
      <c r="AD455" s="308"/>
    </row>
    <row r="456" ht="15.95" customHeight="1" spans="1:30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  <c r="Y456" s="308"/>
      <c r="Z456" s="308"/>
      <c r="AA456" s="308"/>
      <c r="AB456" s="308"/>
      <c r="AC456" s="308"/>
      <c r="AD456" s="308"/>
    </row>
    <row r="457" ht="15.95" customHeight="1" spans="1:30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  <c r="R457" s="308"/>
      <c r="S457" s="308"/>
      <c r="T457" s="308"/>
      <c r="U457" s="308"/>
      <c r="V457" s="308"/>
      <c r="W457" s="308"/>
      <c r="X457" s="308"/>
      <c r="Y457" s="308"/>
      <c r="Z457" s="308"/>
      <c r="AA457" s="308"/>
      <c r="AB457" s="308"/>
      <c r="AC457" s="308"/>
      <c r="AD457" s="308"/>
    </row>
    <row r="458" ht="15.95" customHeight="1" spans="1:30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  <c r="R458" s="308"/>
      <c r="S458" s="308"/>
      <c r="T458" s="308"/>
      <c r="U458" s="308"/>
      <c r="V458" s="308"/>
      <c r="W458" s="308"/>
      <c r="X458" s="308"/>
      <c r="Y458" s="308"/>
      <c r="Z458" s="308"/>
      <c r="AA458" s="308"/>
      <c r="AB458" s="308"/>
      <c r="AC458" s="308"/>
      <c r="AD458" s="308"/>
    </row>
    <row r="459" ht="15.95" customHeight="1" spans="1:30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  <c r="R459" s="308"/>
      <c r="S459" s="308"/>
      <c r="T459" s="308"/>
      <c r="U459" s="308"/>
      <c r="V459" s="308"/>
      <c r="W459" s="308"/>
      <c r="X459" s="308"/>
      <c r="Y459" s="308"/>
      <c r="Z459" s="308"/>
      <c r="AA459" s="308"/>
      <c r="AB459" s="308"/>
      <c r="AC459" s="308"/>
      <c r="AD459" s="308"/>
    </row>
    <row r="460" ht="15.95" customHeight="1" spans="1:30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  <c r="R460" s="308"/>
      <c r="S460" s="308"/>
      <c r="T460" s="308"/>
      <c r="U460" s="308"/>
      <c r="V460" s="308"/>
      <c r="W460" s="308"/>
      <c r="X460" s="308"/>
      <c r="Y460" s="308"/>
      <c r="Z460" s="308"/>
      <c r="AA460" s="308"/>
      <c r="AB460" s="308"/>
      <c r="AC460" s="308"/>
      <c r="AD460" s="308"/>
    </row>
    <row r="461" ht="15.95" customHeight="1" spans="1:30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  <c r="R461" s="308"/>
      <c r="S461" s="308"/>
      <c r="T461" s="308"/>
      <c r="U461" s="308"/>
      <c r="V461" s="308"/>
      <c r="W461" s="308"/>
      <c r="X461" s="308"/>
      <c r="Y461" s="308"/>
      <c r="Z461" s="308"/>
      <c r="AA461" s="308"/>
      <c r="AB461" s="308"/>
      <c r="AC461" s="308"/>
      <c r="AD461" s="308"/>
    </row>
    <row r="462" ht="15.95" customHeight="1" spans="1:30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  <c r="R462" s="308"/>
      <c r="S462" s="308"/>
      <c r="T462" s="308"/>
      <c r="U462" s="308"/>
      <c r="V462" s="308"/>
      <c r="W462" s="308"/>
      <c r="X462" s="308"/>
      <c r="Y462" s="308"/>
      <c r="Z462" s="308"/>
      <c r="AA462" s="308"/>
      <c r="AB462" s="308"/>
      <c r="AC462" s="308"/>
      <c r="AD462" s="308"/>
    </row>
    <row r="463" ht="15.95" customHeight="1" spans="1:30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  <c r="Y463" s="308"/>
      <c r="Z463" s="308"/>
      <c r="AA463" s="308"/>
      <c r="AB463" s="308"/>
      <c r="AC463" s="308"/>
      <c r="AD463" s="308"/>
    </row>
    <row r="464" ht="15.95" customHeight="1" spans="1:30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  <c r="R464" s="308"/>
      <c r="S464" s="308"/>
      <c r="T464" s="308"/>
      <c r="U464" s="308"/>
      <c r="V464" s="308"/>
      <c r="W464" s="308"/>
      <c r="X464" s="308"/>
      <c r="Y464" s="308"/>
      <c r="Z464" s="308"/>
      <c r="AA464" s="308"/>
      <c r="AB464" s="308"/>
      <c r="AC464" s="308"/>
      <c r="AD464" s="308"/>
    </row>
    <row r="465" ht="15.95" customHeight="1" spans="1:30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  <c r="R465" s="308"/>
      <c r="S465" s="308"/>
      <c r="T465" s="308"/>
      <c r="U465" s="308"/>
      <c r="V465" s="308"/>
      <c r="W465" s="308"/>
      <c r="X465" s="308"/>
      <c r="Y465" s="308"/>
      <c r="Z465" s="308"/>
      <c r="AA465" s="308"/>
      <c r="AB465" s="308"/>
      <c r="AC465" s="308"/>
      <c r="AD465" s="308"/>
    </row>
    <row r="466" ht="15.95" customHeight="1" spans="1:30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  <c r="R466" s="308"/>
      <c r="S466" s="308"/>
      <c r="T466" s="308"/>
      <c r="U466" s="308"/>
      <c r="V466" s="308"/>
      <c r="W466" s="308"/>
      <c r="X466" s="308"/>
      <c r="Y466" s="308"/>
      <c r="Z466" s="308"/>
      <c r="AA466" s="308"/>
      <c r="AB466" s="308"/>
      <c r="AC466" s="308"/>
      <c r="AD466" s="308"/>
    </row>
    <row r="467" ht="15.95" customHeight="1" spans="1:30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/>
      <c r="U467" s="308"/>
      <c r="V467" s="308"/>
      <c r="W467" s="308"/>
      <c r="X467" s="308"/>
      <c r="Y467" s="308"/>
      <c r="Z467" s="308"/>
      <c r="AA467" s="308"/>
      <c r="AB467" s="308"/>
      <c r="AC467" s="308"/>
      <c r="AD467" s="308"/>
    </row>
    <row r="468" ht="15.95" customHeight="1" spans="1:30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  <c r="R468" s="308"/>
      <c r="S468" s="308"/>
      <c r="T468" s="308"/>
      <c r="U468" s="308"/>
      <c r="V468" s="308"/>
      <c r="W468" s="308"/>
      <c r="X468" s="308"/>
      <c r="Y468" s="308"/>
      <c r="Z468" s="308"/>
      <c r="AA468" s="308"/>
      <c r="AB468" s="308"/>
      <c r="AC468" s="308"/>
      <c r="AD468" s="308"/>
    </row>
    <row r="469" ht="15.95" customHeight="1" spans="1:30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  <c r="R469" s="308"/>
      <c r="S469" s="308"/>
      <c r="T469" s="308"/>
      <c r="U469" s="308"/>
      <c r="V469" s="308"/>
      <c r="W469" s="308"/>
      <c r="X469" s="308"/>
      <c r="Y469" s="308"/>
      <c r="Z469" s="308"/>
      <c r="AA469" s="308"/>
      <c r="AB469" s="308"/>
      <c r="AC469" s="308"/>
      <c r="AD469" s="308"/>
    </row>
    <row r="470" ht="15.95" customHeight="1" spans="1:30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  <c r="R470" s="308"/>
      <c r="S470" s="308"/>
      <c r="T470" s="308"/>
      <c r="U470" s="308"/>
      <c r="V470" s="308"/>
      <c r="W470" s="308"/>
      <c r="X470" s="308"/>
      <c r="Y470" s="308"/>
      <c r="Z470" s="308"/>
      <c r="AA470" s="308"/>
      <c r="AB470" s="308"/>
      <c r="AC470" s="308"/>
      <c r="AD470" s="308"/>
    </row>
    <row r="471" ht="15.95" customHeight="1" spans="1:30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  <c r="R471" s="308"/>
      <c r="S471" s="308"/>
      <c r="T471" s="308"/>
      <c r="U471" s="308"/>
      <c r="V471" s="308"/>
      <c r="W471" s="308"/>
      <c r="X471" s="308"/>
      <c r="Y471" s="308"/>
      <c r="Z471" s="308"/>
      <c r="AA471" s="308"/>
      <c r="AB471" s="308"/>
      <c r="AC471" s="308"/>
      <c r="AD471" s="308"/>
    </row>
    <row r="472" ht="15.95" customHeight="1" spans="1:30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  <c r="R472" s="308"/>
      <c r="S472" s="308"/>
      <c r="T472" s="308"/>
      <c r="U472" s="308"/>
      <c r="V472" s="308"/>
      <c r="W472" s="308"/>
      <c r="X472" s="308"/>
      <c r="Y472" s="308"/>
      <c r="Z472" s="308"/>
      <c r="AA472" s="308"/>
      <c r="AB472" s="308"/>
      <c r="AC472" s="308"/>
      <c r="AD472" s="308"/>
    </row>
    <row r="473" ht="15.95" customHeight="1" spans="1:30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  <c r="R473" s="308"/>
      <c r="S473" s="308"/>
      <c r="T473" s="308"/>
      <c r="U473" s="308"/>
      <c r="V473" s="308"/>
      <c r="W473" s="308"/>
      <c r="X473" s="308"/>
      <c r="Y473" s="308"/>
      <c r="Z473" s="308"/>
      <c r="AA473" s="308"/>
      <c r="AB473" s="308"/>
      <c r="AC473" s="308"/>
      <c r="AD473" s="308"/>
    </row>
    <row r="474" ht="15.95" customHeight="1" spans="1:30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  <c r="R474" s="308"/>
      <c r="S474" s="308"/>
      <c r="T474" s="308"/>
      <c r="U474" s="308"/>
      <c r="V474" s="308"/>
      <c r="W474" s="308"/>
      <c r="X474" s="308"/>
      <c r="Y474" s="308"/>
      <c r="Z474" s="308"/>
      <c r="AA474" s="308"/>
      <c r="AB474" s="308"/>
      <c r="AC474" s="308"/>
      <c r="AD474" s="308"/>
    </row>
    <row r="475" ht="15.95" customHeight="1" spans="1:30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  <c r="R475" s="308"/>
      <c r="S475" s="308"/>
      <c r="T475" s="308"/>
      <c r="U475" s="308"/>
      <c r="V475" s="308"/>
      <c r="W475" s="308"/>
      <c r="X475" s="308"/>
      <c r="Y475" s="308"/>
      <c r="Z475" s="308"/>
      <c r="AA475" s="308"/>
      <c r="AB475" s="308"/>
      <c r="AC475" s="308"/>
      <c r="AD475" s="308"/>
    </row>
    <row r="476" ht="15.95" customHeight="1" spans="1:30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  <c r="R476" s="308"/>
      <c r="S476" s="308"/>
      <c r="T476" s="308"/>
      <c r="U476" s="308"/>
      <c r="V476" s="308"/>
      <c r="W476" s="308"/>
      <c r="X476" s="308"/>
      <c r="Y476" s="308"/>
      <c r="Z476" s="308"/>
      <c r="AA476" s="308"/>
      <c r="AB476" s="308"/>
      <c r="AC476" s="308"/>
      <c r="AD476" s="308"/>
    </row>
    <row r="477" ht="15.95" customHeight="1" spans="1:30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  <c r="R477" s="308"/>
      <c r="S477" s="308"/>
      <c r="T477" s="308"/>
      <c r="U477" s="308"/>
      <c r="V477" s="308"/>
      <c r="W477" s="308"/>
      <c r="X477" s="308"/>
      <c r="Y477" s="308"/>
      <c r="Z477" s="308"/>
      <c r="AA477" s="308"/>
      <c r="AB477" s="308"/>
      <c r="AC477" s="308"/>
      <c r="AD477" s="308"/>
    </row>
    <row r="478" ht="15.95" customHeight="1" spans="1:30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  <c r="R478" s="308"/>
      <c r="S478" s="308"/>
      <c r="T478" s="308"/>
      <c r="U478" s="308"/>
      <c r="V478" s="308"/>
      <c r="W478" s="308"/>
      <c r="X478" s="308"/>
      <c r="Y478" s="308"/>
      <c r="Z478" s="308"/>
      <c r="AA478" s="308"/>
      <c r="AB478" s="308"/>
      <c r="AC478" s="308"/>
      <c r="AD478" s="308"/>
    </row>
    <row r="479" ht="15.95" customHeight="1" spans="1:30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  <c r="R479" s="308"/>
      <c r="S479" s="308"/>
      <c r="T479" s="308"/>
      <c r="U479" s="308"/>
      <c r="V479" s="308"/>
      <c r="W479" s="308"/>
      <c r="X479" s="308"/>
      <c r="Y479" s="308"/>
      <c r="Z479" s="308"/>
      <c r="AA479" s="308"/>
      <c r="AB479" s="308"/>
      <c r="AC479" s="308"/>
      <c r="AD479" s="308"/>
    </row>
    <row r="480" ht="15.95" customHeight="1" spans="1:30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  <c r="R480" s="308"/>
      <c r="S480" s="308"/>
      <c r="T480" s="308"/>
      <c r="U480" s="308"/>
      <c r="V480" s="308"/>
      <c r="W480" s="308"/>
      <c r="X480" s="308"/>
      <c r="Y480" s="308"/>
      <c r="Z480" s="308"/>
      <c r="AA480" s="308"/>
      <c r="AB480" s="308"/>
      <c r="AC480" s="308"/>
      <c r="AD480" s="308"/>
    </row>
    <row r="481" ht="15.95" customHeight="1" spans="1:30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  <c r="R481" s="308"/>
      <c r="S481" s="308"/>
      <c r="T481" s="308"/>
      <c r="U481" s="308"/>
      <c r="V481" s="308"/>
      <c r="W481" s="308"/>
      <c r="X481" s="308"/>
      <c r="Y481" s="308"/>
      <c r="Z481" s="308"/>
      <c r="AA481" s="308"/>
      <c r="AB481" s="308"/>
      <c r="AC481" s="308"/>
      <c r="AD481" s="308"/>
    </row>
    <row r="482" ht="15.95" customHeight="1" spans="1:30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  <c r="R482" s="308"/>
      <c r="S482" s="308"/>
      <c r="T482" s="308"/>
      <c r="U482" s="308"/>
      <c r="V482" s="308"/>
      <c r="W482" s="308"/>
      <c r="X482" s="308"/>
      <c r="Y482" s="308"/>
      <c r="Z482" s="308"/>
      <c r="AA482" s="308"/>
      <c r="AB482" s="308"/>
      <c r="AC482" s="308"/>
      <c r="AD482" s="308"/>
    </row>
    <row r="483" ht="15.95" customHeight="1" spans="1:30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  <c r="R483" s="308"/>
      <c r="S483" s="308"/>
      <c r="T483" s="308"/>
      <c r="U483" s="308"/>
      <c r="V483" s="308"/>
      <c r="W483" s="308"/>
      <c r="X483" s="308"/>
      <c r="Y483" s="308"/>
      <c r="Z483" s="308"/>
      <c r="AA483" s="308"/>
      <c r="AB483" s="308"/>
      <c r="AC483" s="308"/>
      <c r="AD483" s="308"/>
    </row>
    <row r="484" ht="15.95" customHeight="1" spans="1:30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  <c r="X484" s="308"/>
      <c r="Y484" s="308"/>
      <c r="Z484" s="308"/>
      <c r="AA484" s="308"/>
      <c r="AB484" s="308"/>
      <c r="AC484" s="308"/>
      <c r="AD484" s="308"/>
    </row>
    <row r="485" ht="15.95" customHeight="1" spans="1:30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  <c r="X485" s="308"/>
      <c r="Y485" s="308"/>
      <c r="Z485" s="308"/>
      <c r="AA485" s="308"/>
      <c r="AB485" s="308"/>
      <c r="AC485" s="308"/>
      <c r="AD485" s="308"/>
    </row>
    <row r="486" ht="15.95" customHeight="1" spans="1:30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  <c r="X486" s="308"/>
      <c r="Y486" s="308"/>
      <c r="Z486" s="308"/>
      <c r="AA486" s="308"/>
      <c r="AB486" s="308"/>
      <c r="AC486" s="308"/>
      <c r="AD486" s="308"/>
    </row>
    <row r="487" ht="15.95" customHeight="1" spans="1:30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  <c r="R487" s="308"/>
      <c r="S487" s="308"/>
      <c r="T487" s="308"/>
      <c r="U487" s="308"/>
      <c r="V487" s="308"/>
      <c r="W487" s="308"/>
      <c r="X487" s="308"/>
      <c r="Y487" s="308"/>
      <c r="Z487" s="308"/>
      <c r="AA487" s="308"/>
      <c r="AB487" s="308"/>
      <c r="AC487" s="308"/>
      <c r="AD487" s="308"/>
    </row>
    <row r="488" ht="15.95" customHeight="1" spans="1:30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  <c r="R488" s="308"/>
      <c r="S488" s="308"/>
      <c r="T488" s="308"/>
      <c r="U488" s="308"/>
      <c r="V488" s="308"/>
      <c r="W488" s="308"/>
      <c r="X488" s="308"/>
      <c r="Y488" s="308"/>
      <c r="Z488" s="308"/>
      <c r="AA488" s="308"/>
      <c r="AB488" s="308"/>
      <c r="AC488" s="308"/>
      <c r="AD488" s="308"/>
    </row>
    <row r="489" ht="15.95" customHeight="1" spans="1:30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  <c r="X489" s="308"/>
      <c r="Y489" s="308"/>
      <c r="Z489" s="308"/>
      <c r="AA489" s="308"/>
      <c r="AB489" s="308"/>
      <c r="AC489" s="308"/>
      <c r="AD489" s="308"/>
    </row>
    <row r="490" ht="15.95" customHeight="1" spans="1:30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  <c r="R490" s="308"/>
      <c r="S490" s="308"/>
      <c r="T490" s="308"/>
      <c r="U490" s="308"/>
      <c r="V490" s="308"/>
      <c r="W490" s="308"/>
      <c r="X490" s="308"/>
      <c r="Y490" s="308"/>
      <c r="Z490" s="308"/>
      <c r="AA490" s="308"/>
      <c r="AB490" s="308"/>
      <c r="AC490" s="308"/>
      <c r="AD490" s="308"/>
    </row>
    <row r="491" ht="15.95" customHeight="1" spans="1:30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  <c r="X491" s="308"/>
      <c r="Y491" s="308"/>
      <c r="Z491" s="308"/>
      <c r="AA491" s="308"/>
      <c r="AB491" s="308"/>
      <c r="AC491" s="308"/>
      <c r="AD491" s="308"/>
    </row>
    <row r="492" ht="15.95" customHeight="1" spans="1:30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  <c r="R492" s="308"/>
      <c r="S492" s="308"/>
      <c r="T492" s="308"/>
      <c r="U492" s="308"/>
      <c r="V492" s="308"/>
      <c r="W492" s="308"/>
      <c r="X492" s="308"/>
      <c r="Y492" s="308"/>
      <c r="Z492" s="308"/>
      <c r="AA492" s="308"/>
      <c r="AB492" s="308"/>
      <c r="AC492" s="308"/>
      <c r="AD492" s="308"/>
    </row>
    <row r="493" ht="15.95" customHeight="1" spans="1:30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  <c r="R493" s="308"/>
      <c r="S493" s="308"/>
      <c r="T493" s="308"/>
      <c r="U493" s="308"/>
      <c r="V493" s="308"/>
      <c r="W493" s="308"/>
      <c r="X493" s="308"/>
      <c r="Y493" s="308"/>
      <c r="Z493" s="308"/>
      <c r="AA493" s="308"/>
      <c r="AB493" s="308"/>
      <c r="AC493" s="308"/>
      <c r="AD493" s="308"/>
    </row>
    <row r="494" ht="15.95" customHeight="1" spans="1:30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/>
      <c r="W494" s="308"/>
      <c r="X494" s="308"/>
      <c r="Y494" s="308"/>
      <c r="Z494" s="308"/>
      <c r="AA494" s="308"/>
      <c r="AB494" s="308"/>
      <c r="AC494" s="308"/>
      <c r="AD494" s="308"/>
    </row>
    <row r="495" ht="15.95" customHeight="1" spans="1:30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  <c r="Y495" s="308"/>
      <c r="Z495" s="308"/>
      <c r="AA495" s="308"/>
      <c r="AB495" s="308"/>
      <c r="AC495" s="308"/>
      <c r="AD495" s="308"/>
    </row>
    <row r="496" ht="15.95" customHeight="1" spans="1:30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  <c r="R496" s="308"/>
      <c r="S496" s="308"/>
      <c r="T496" s="308"/>
      <c r="U496" s="308"/>
      <c r="V496" s="308"/>
      <c r="W496" s="308"/>
      <c r="X496" s="308"/>
      <c r="Y496" s="308"/>
      <c r="Z496" s="308"/>
      <c r="AA496" s="308"/>
      <c r="AB496" s="308"/>
      <c r="AC496" s="308"/>
      <c r="AD496" s="308"/>
    </row>
    <row r="497" ht="15.95" customHeight="1" spans="1:30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  <c r="X497" s="308"/>
      <c r="Y497" s="308"/>
      <c r="Z497" s="308"/>
      <c r="AA497" s="308"/>
      <c r="AB497" s="308"/>
      <c r="AC497" s="308"/>
      <c r="AD497" s="308"/>
    </row>
    <row r="498" ht="15.95" customHeight="1" spans="1:30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  <c r="Y498" s="308"/>
      <c r="Z498" s="308"/>
      <c r="AA498" s="308"/>
      <c r="AB498" s="308"/>
      <c r="AC498" s="308"/>
      <c r="AD498" s="308"/>
    </row>
    <row r="499" ht="15.95" customHeight="1" spans="1:30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  <c r="R499" s="308"/>
      <c r="S499" s="308"/>
      <c r="T499" s="308"/>
      <c r="U499" s="308"/>
      <c r="V499" s="308"/>
      <c r="W499" s="308"/>
      <c r="X499" s="308"/>
      <c r="Y499" s="308"/>
      <c r="Z499" s="308"/>
      <c r="AA499" s="308"/>
      <c r="AB499" s="308"/>
      <c r="AC499" s="308"/>
      <c r="AD499" s="308"/>
    </row>
    <row r="500" ht="15.95" customHeight="1" spans="1:30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  <c r="R500" s="308"/>
      <c r="S500" s="308"/>
      <c r="T500" s="308"/>
      <c r="U500" s="308"/>
      <c r="V500" s="308"/>
      <c r="W500" s="308"/>
      <c r="X500" s="308"/>
      <c r="Y500" s="308"/>
      <c r="Z500" s="308"/>
      <c r="AA500" s="308"/>
      <c r="AB500" s="308"/>
      <c r="AC500" s="308"/>
      <c r="AD500" s="308"/>
    </row>
    <row r="501" ht="15.95" customHeight="1" spans="1:30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  <c r="R501" s="308"/>
      <c r="S501" s="308"/>
      <c r="T501" s="308"/>
      <c r="U501" s="308"/>
      <c r="V501" s="308"/>
      <c r="W501" s="308"/>
      <c r="X501" s="308"/>
      <c r="Y501" s="308"/>
      <c r="Z501" s="308"/>
      <c r="AA501" s="308"/>
      <c r="AB501" s="308"/>
      <c r="AC501" s="308"/>
      <c r="AD501" s="308"/>
    </row>
    <row r="502" ht="15.95" customHeight="1" spans="1:30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  <c r="R502" s="308"/>
      <c r="S502" s="308"/>
      <c r="T502" s="308"/>
      <c r="U502" s="308"/>
      <c r="V502" s="308"/>
      <c r="W502" s="308"/>
      <c r="X502" s="308"/>
      <c r="Y502" s="308"/>
      <c r="Z502" s="308"/>
      <c r="AA502" s="308"/>
      <c r="AB502" s="308"/>
      <c r="AC502" s="308"/>
      <c r="AD502" s="308"/>
    </row>
    <row r="503" ht="15.95" customHeight="1" spans="1:30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  <c r="R503" s="308"/>
      <c r="S503" s="308"/>
      <c r="T503" s="308"/>
      <c r="U503" s="308"/>
      <c r="V503" s="308"/>
      <c r="W503" s="308"/>
      <c r="X503" s="308"/>
      <c r="Y503" s="308"/>
      <c r="Z503" s="308"/>
      <c r="AA503" s="308"/>
      <c r="AB503" s="308"/>
      <c r="AC503" s="308"/>
      <c r="AD503" s="308"/>
    </row>
    <row r="504" ht="15.95" customHeight="1" spans="1:30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  <c r="R504" s="308"/>
      <c r="S504" s="308"/>
      <c r="T504" s="308"/>
      <c r="U504" s="308"/>
      <c r="V504" s="308"/>
      <c r="W504" s="308"/>
      <c r="X504" s="308"/>
      <c r="Y504" s="308"/>
      <c r="Z504" s="308"/>
      <c r="AA504" s="308"/>
      <c r="AB504" s="308"/>
      <c r="AC504" s="308"/>
      <c r="AD504" s="308"/>
    </row>
    <row r="505" ht="15.95" customHeight="1" spans="1:30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  <c r="R505" s="308"/>
      <c r="S505" s="308"/>
      <c r="T505" s="308"/>
      <c r="U505" s="308"/>
      <c r="V505" s="308"/>
      <c r="W505" s="308"/>
      <c r="X505" s="308"/>
      <c r="Y505" s="308"/>
      <c r="Z505" s="308"/>
      <c r="AA505" s="308"/>
      <c r="AB505" s="308"/>
      <c r="AC505" s="308"/>
      <c r="AD505" s="308"/>
    </row>
    <row r="506" ht="15.95" customHeight="1" spans="1:30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  <c r="R506" s="308"/>
      <c r="S506" s="308"/>
      <c r="T506" s="308"/>
      <c r="U506" s="308"/>
      <c r="V506" s="308"/>
      <c r="W506" s="308"/>
      <c r="X506" s="308"/>
      <c r="Y506" s="308"/>
      <c r="Z506" s="308"/>
      <c r="AA506" s="308"/>
      <c r="AB506" s="308"/>
      <c r="AC506" s="308"/>
      <c r="AD506" s="308"/>
    </row>
    <row r="507" ht="15.95" customHeight="1" spans="1:30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</row>
    <row r="508" ht="15.95" customHeight="1" spans="1:30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  <c r="R508" s="308"/>
      <c r="S508" s="308"/>
      <c r="T508" s="308"/>
      <c r="U508" s="308"/>
      <c r="V508" s="308"/>
      <c r="W508" s="308"/>
      <c r="X508" s="308"/>
      <c r="Y508" s="308"/>
      <c r="Z508" s="308"/>
      <c r="AA508" s="308"/>
      <c r="AB508" s="308"/>
      <c r="AC508" s="308"/>
      <c r="AD508" s="308"/>
    </row>
    <row r="509" ht="15.95" customHeight="1" spans="1:30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  <c r="Y509" s="308"/>
      <c r="Z509" s="308"/>
      <c r="AA509" s="308"/>
      <c r="AB509" s="308"/>
      <c r="AC509" s="308"/>
      <c r="AD509" s="308"/>
    </row>
    <row r="510" ht="15.95" customHeight="1" spans="1:30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  <c r="Y510" s="308"/>
      <c r="Z510" s="308"/>
      <c r="AA510" s="308"/>
      <c r="AB510" s="308"/>
      <c r="AC510" s="308"/>
      <c r="AD510" s="308"/>
    </row>
    <row r="511" ht="15.95" customHeight="1" spans="1:30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  <c r="R511" s="308"/>
      <c r="S511" s="308"/>
      <c r="T511" s="308"/>
      <c r="U511" s="308"/>
      <c r="V511" s="308"/>
      <c r="W511" s="308"/>
      <c r="X511" s="308"/>
      <c r="Y511" s="308"/>
      <c r="Z511" s="308"/>
      <c r="AA511" s="308"/>
      <c r="AB511" s="308"/>
      <c r="AC511" s="308"/>
      <c r="AD511" s="308"/>
    </row>
    <row r="512" ht="15.95" customHeight="1" spans="1:30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  <c r="Y512" s="308"/>
      <c r="Z512" s="308"/>
      <c r="AA512" s="308"/>
      <c r="AB512" s="308"/>
      <c r="AC512" s="308"/>
      <c r="AD512" s="308"/>
    </row>
    <row r="513" ht="15.95" customHeight="1" spans="1:30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  <c r="R513" s="308"/>
      <c r="S513" s="308"/>
      <c r="T513" s="308"/>
      <c r="U513" s="308"/>
      <c r="V513" s="308"/>
      <c r="W513" s="308"/>
      <c r="X513" s="308"/>
      <c r="Y513" s="308"/>
      <c r="Z513" s="308"/>
      <c r="AA513" s="308"/>
      <c r="AB513" s="308"/>
      <c r="AC513" s="308"/>
      <c r="AD513" s="308"/>
    </row>
    <row r="514" ht="15.95" customHeight="1" spans="1:30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  <c r="R514" s="308"/>
      <c r="S514" s="308"/>
      <c r="T514" s="308"/>
      <c r="U514" s="308"/>
      <c r="V514" s="308"/>
      <c r="W514" s="308"/>
      <c r="X514" s="308"/>
      <c r="Y514" s="308"/>
      <c r="Z514" s="308"/>
      <c r="AA514" s="308"/>
      <c r="AB514" s="308"/>
      <c r="AC514" s="308"/>
      <c r="AD514" s="308"/>
    </row>
    <row r="515" ht="15.95" customHeight="1" spans="1:30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  <c r="R515" s="308"/>
      <c r="S515" s="308"/>
      <c r="T515" s="308"/>
      <c r="U515" s="308"/>
      <c r="V515" s="308"/>
      <c r="W515" s="308"/>
      <c r="X515" s="308"/>
      <c r="Y515" s="308"/>
      <c r="Z515" s="308"/>
      <c r="AA515" s="308"/>
      <c r="AB515" s="308"/>
      <c r="AC515" s="308"/>
      <c r="AD515" s="308"/>
    </row>
    <row r="516" ht="15.95" customHeight="1" spans="1:30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  <c r="R516" s="308"/>
      <c r="S516" s="308"/>
      <c r="T516" s="308"/>
      <c r="U516" s="308"/>
      <c r="V516" s="308"/>
      <c r="W516" s="308"/>
      <c r="X516" s="308"/>
      <c r="Y516" s="308"/>
      <c r="Z516" s="308"/>
      <c r="AA516" s="308"/>
      <c r="AB516" s="308"/>
      <c r="AC516" s="308"/>
      <c r="AD516" s="308"/>
    </row>
    <row r="517" ht="15.95" customHeight="1" spans="1:30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  <c r="R517" s="308"/>
      <c r="S517" s="308"/>
      <c r="T517" s="308"/>
      <c r="U517" s="308"/>
      <c r="V517" s="308"/>
      <c r="W517" s="308"/>
      <c r="X517" s="308"/>
      <c r="Y517" s="308"/>
      <c r="Z517" s="308"/>
      <c r="AA517" s="308"/>
      <c r="AB517" s="308"/>
      <c r="AC517" s="308"/>
      <c r="AD517" s="308"/>
    </row>
    <row r="518" ht="15.95" customHeight="1" spans="1:30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  <c r="R518" s="308"/>
      <c r="S518" s="308"/>
      <c r="T518" s="308"/>
      <c r="U518" s="308"/>
      <c r="V518" s="308"/>
      <c r="W518" s="308"/>
      <c r="X518" s="308"/>
      <c r="Y518" s="308"/>
      <c r="Z518" s="308"/>
      <c r="AA518" s="308"/>
      <c r="AB518" s="308"/>
      <c r="AC518" s="308"/>
      <c r="AD518" s="308"/>
    </row>
    <row r="519" ht="15.95" customHeight="1" spans="1:30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  <c r="Y519" s="308"/>
      <c r="Z519" s="308"/>
      <c r="AA519" s="308"/>
      <c r="AB519" s="308"/>
      <c r="AC519" s="308"/>
      <c r="AD519" s="308"/>
    </row>
    <row r="520" ht="15.95" customHeight="1" spans="1:30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  <c r="R520" s="308"/>
      <c r="S520" s="308"/>
      <c r="T520" s="308"/>
      <c r="U520" s="308"/>
      <c r="V520" s="308"/>
      <c r="W520" s="308"/>
      <c r="X520" s="308"/>
      <c r="Y520" s="308"/>
      <c r="Z520" s="308"/>
      <c r="AA520" s="308"/>
      <c r="AB520" s="308"/>
      <c r="AC520" s="308"/>
      <c r="AD520" s="308"/>
    </row>
    <row r="521" ht="15.95" customHeight="1" spans="1:30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  <c r="R521" s="308"/>
      <c r="S521" s="308"/>
      <c r="T521" s="308"/>
      <c r="U521" s="308"/>
      <c r="V521" s="308"/>
      <c r="W521" s="308"/>
      <c r="X521" s="308"/>
      <c r="Y521" s="308"/>
      <c r="Z521" s="308"/>
      <c r="AA521" s="308"/>
      <c r="AB521" s="308"/>
      <c r="AC521" s="308"/>
      <c r="AD521" s="308"/>
    </row>
    <row r="522" ht="15.95" customHeight="1" spans="1:30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  <c r="R522" s="308"/>
      <c r="S522" s="308"/>
      <c r="T522" s="308"/>
      <c r="U522" s="308"/>
      <c r="V522" s="308"/>
      <c r="W522" s="308"/>
      <c r="X522" s="308"/>
      <c r="Y522" s="308"/>
      <c r="Z522" s="308"/>
      <c r="AA522" s="308"/>
      <c r="AB522" s="308"/>
      <c r="AC522" s="308"/>
      <c r="AD522" s="308"/>
    </row>
    <row r="523" ht="15.95" customHeight="1" spans="1:30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  <c r="R523" s="308"/>
      <c r="S523" s="308"/>
      <c r="T523" s="308"/>
      <c r="U523" s="308"/>
      <c r="V523" s="308"/>
      <c r="W523" s="308"/>
      <c r="X523" s="308"/>
      <c r="Y523" s="308"/>
      <c r="Z523" s="308"/>
      <c r="AA523" s="308"/>
      <c r="AB523" s="308"/>
      <c r="AC523" s="308"/>
      <c r="AD523" s="308"/>
    </row>
    <row r="524" ht="15.95" customHeight="1" spans="1:30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  <c r="R524" s="308"/>
      <c r="S524" s="308"/>
      <c r="T524" s="308"/>
      <c r="U524" s="308"/>
      <c r="V524" s="308"/>
      <c r="W524" s="308"/>
      <c r="X524" s="308"/>
      <c r="Y524" s="308"/>
      <c r="Z524" s="308"/>
      <c r="AA524" s="308"/>
      <c r="AB524" s="308"/>
      <c r="AC524" s="308"/>
      <c r="AD524" s="308"/>
    </row>
    <row r="525" ht="15.95" customHeight="1" spans="1:30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  <c r="R525" s="308"/>
      <c r="S525" s="308"/>
      <c r="T525" s="308"/>
      <c r="U525" s="308"/>
      <c r="V525" s="308"/>
      <c r="W525" s="308"/>
      <c r="X525" s="308"/>
      <c r="Y525" s="308"/>
      <c r="Z525" s="308"/>
      <c r="AA525" s="308"/>
      <c r="AB525" s="308"/>
      <c r="AC525" s="308"/>
      <c r="AD525" s="308"/>
    </row>
    <row r="526" ht="15.95" customHeight="1" spans="1:30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  <c r="R526" s="308"/>
      <c r="S526" s="308"/>
      <c r="T526" s="308"/>
      <c r="U526" s="308"/>
      <c r="V526" s="308"/>
      <c r="W526" s="308"/>
      <c r="X526" s="308"/>
      <c r="Y526" s="308"/>
      <c r="Z526" s="308"/>
      <c r="AA526" s="308"/>
      <c r="AB526" s="308"/>
      <c r="AC526" s="308"/>
      <c r="AD526" s="308"/>
    </row>
    <row r="527" ht="15.95" customHeight="1" spans="1:30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  <c r="R527" s="308"/>
      <c r="S527" s="308"/>
      <c r="T527" s="308"/>
      <c r="U527" s="308"/>
      <c r="V527" s="308"/>
      <c r="W527" s="308"/>
      <c r="X527" s="308"/>
      <c r="Y527" s="308"/>
      <c r="Z527" s="308"/>
      <c r="AA527" s="308"/>
      <c r="AB527" s="308"/>
      <c r="AC527" s="308"/>
      <c r="AD527" s="308"/>
    </row>
    <row r="528" ht="15.95" customHeight="1" spans="1:30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  <c r="R528" s="308"/>
      <c r="S528" s="308"/>
      <c r="T528" s="308"/>
      <c r="U528" s="308"/>
      <c r="V528" s="308"/>
      <c r="W528" s="308"/>
      <c r="X528" s="308"/>
      <c r="Y528" s="308"/>
      <c r="Z528" s="308"/>
      <c r="AA528" s="308"/>
      <c r="AB528" s="308"/>
      <c r="AC528" s="308"/>
      <c r="AD528" s="308"/>
    </row>
    <row r="529" ht="15.95" customHeight="1" spans="1:30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  <c r="R529" s="308"/>
      <c r="S529" s="308"/>
      <c r="T529" s="308"/>
      <c r="U529" s="308"/>
      <c r="V529" s="308"/>
      <c r="W529" s="308"/>
      <c r="X529" s="308"/>
      <c r="Y529" s="308"/>
      <c r="Z529" s="308"/>
      <c r="AA529" s="308"/>
      <c r="AB529" s="308"/>
      <c r="AC529" s="308"/>
      <c r="AD529" s="308"/>
    </row>
    <row r="530" ht="15.95" customHeight="1" spans="1:30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  <c r="R530" s="308"/>
      <c r="S530" s="308"/>
      <c r="T530" s="308"/>
      <c r="U530" s="308"/>
      <c r="V530" s="308"/>
      <c r="W530" s="308"/>
      <c r="X530" s="308"/>
      <c r="Y530" s="308"/>
      <c r="Z530" s="308"/>
      <c r="AA530" s="308"/>
      <c r="AB530" s="308"/>
      <c r="AC530" s="308"/>
      <c r="AD530" s="308"/>
    </row>
    <row r="531" ht="15.95" customHeight="1" spans="1:30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  <c r="R531" s="308"/>
      <c r="S531" s="308"/>
      <c r="T531" s="308"/>
      <c r="U531" s="308"/>
      <c r="V531" s="308"/>
      <c r="W531" s="308"/>
      <c r="X531" s="308"/>
      <c r="Y531" s="308"/>
      <c r="Z531" s="308"/>
      <c r="AA531" s="308"/>
      <c r="AB531" s="308"/>
      <c r="AC531" s="308"/>
      <c r="AD531" s="308"/>
    </row>
    <row r="532" ht="15.95" customHeight="1" spans="1:30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  <c r="R532" s="308"/>
      <c r="S532" s="308"/>
      <c r="T532" s="308"/>
      <c r="U532" s="308"/>
      <c r="V532" s="308"/>
      <c r="W532" s="308"/>
      <c r="X532" s="308"/>
      <c r="Y532" s="308"/>
      <c r="Z532" s="308"/>
      <c r="AA532" s="308"/>
      <c r="AB532" s="308"/>
      <c r="AC532" s="308"/>
      <c r="AD532" s="308"/>
    </row>
    <row r="533" ht="15.95" customHeight="1" spans="1:30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  <c r="R533" s="308"/>
      <c r="S533" s="308"/>
      <c r="T533" s="308"/>
      <c r="U533" s="308"/>
      <c r="V533" s="308"/>
      <c r="W533" s="308"/>
      <c r="X533" s="308"/>
      <c r="Y533" s="308"/>
      <c r="Z533" s="308"/>
      <c r="AA533" s="308"/>
      <c r="AB533" s="308"/>
      <c r="AC533" s="308"/>
      <c r="AD533" s="308"/>
    </row>
    <row r="534" ht="15.95" customHeight="1" spans="1:30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  <c r="R534" s="308"/>
      <c r="S534" s="308"/>
      <c r="T534" s="308"/>
      <c r="U534" s="308"/>
      <c r="V534" s="308"/>
      <c r="W534" s="308"/>
      <c r="X534" s="308"/>
      <c r="Y534" s="308"/>
      <c r="Z534" s="308"/>
      <c r="AA534" s="308"/>
      <c r="AB534" s="308"/>
      <c r="AC534" s="308"/>
      <c r="AD534" s="308"/>
    </row>
    <row r="535" ht="15.95" customHeight="1" spans="1:30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  <c r="R535" s="308"/>
      <c r="S535" s="308"/>
      <c r="T535" s="308"/>
      <c r="U535" s="308"/>
      <c r="V535" s="308"/>
      <c r="W535" s="308"/>
      <c r="X535" s="308"/>
      <c r="Y535" s="308"/>
      <c r="Z535" s="308"/>
      <c r="AA535" s="308"/>
      <c r="AB535" s="308"/>
      <c r="AC535" s="308"/>
      <c r="AD535" s="308"/>
    </row>
    <row r="536" ht="15.95" customHeight="1" spans="1:30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  <c r="Y536" s="308"/>
      <c r="Z536" s="308"/>
      <c r="AA536" s="308"/>
      <c r="AB536" s="308"/>
      <c r="AC536" s="308"/>
      <c r="AD536" s="308"/>
    </row>
    <row r="537" ht="15.95" customHeight="1" spans="1:30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  <c r="R537" s="308"/>
      <c r="S537" s="308"/>
      <c r="T537" s="308"/>
      <c r="U537" s="308"/>
      <c r="V537" s="308"/>
      <c r="W537" s="308"/>
      <c r="X537" s="308"/>
      <c r="Y537" s="308"/>
      <c r="Z537" s="308"/>
      <c r="AA537" s="308"/>
      <c r="AB537" s="308"/>
      <c r="AC537" s="308"/>
      <c r="AD537" s="308"/>
    </row>
    <row r="538" ht="15.95" customHeight="1" spans="1:30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  <c r="R538" s="308"/>
      <c r="S538" s="308"/>
      <c r="T538" s="308"/>
      <c r="U538" s="308"/>
      <c r="V538" s="308"/>
      <c r="W538" s="308"/>
      <c r="X538" s="308"/>
      <c r="Y538" s="308"/>
      <c r="Z538" s="308"/>
      <c r="AA538" s="308"/>
      <c r="AB538" s="308"/>
      <c r="AC538" s="308"/>
      <c r="AD538" s="308"/>
    </row>
    <row r="539" ht="15.95" customHeight="1" spans="1:30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  <c r="R539" s="308"/>
      <c r="S539" s="308"/>
      <c r="T539" s="308"/>
      <c r="U539" s="308"/>
      <c r="V539" s="308"/>
      <c r="W539" s="308"/>
      <c r="X539" s="308"/>
      <c r="Y539" s="308"/>
      <c r="Z539" s="308"/>
      <c r="AA539" s="308"/>
      <c r="AB539" s="308"/>
      <c r="AC539" s="308"/>
      <c r="AD539" s="308"/>
    </row>
    <row r="540" ht="15.95" customHeight="1" spans="1:30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  <c r="R540" s="308"/>
      <c r="S540" s="308"/>
      <c r="T540" s="308"/>
      <c r="U540" s="308"/>
      <c r="V540" s="308"/>
      <c r="W540" s="308"/>
      <c r="X540" s="308"/>
      <c r="Y540" s="308"/>
      <c r="Z540" s="308"/>
      <c r="AA540" s="308"/>
      <c r="AB540" s="308"/>
      <c r="AC540" s="308"/>
      <c r="AD540" s="308"/>
    </row>
    <row r="541" ht="15.95" customHeight="1" spans="1:30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  <c r="R541" s="308"/>
      <c r="S541" s="308"/>
      <c r="T541" s="308"/>
      <c r="U541" s="308"/>
      <c r="V541" s="308"/>
      <c r="W541" s="308"/>
      <c r="X541" s="308"/>
      <c r="Y541" s="308"/>
      <c r="Z541" s="308"/>
      <c r="AA541" s="308"/>
      <c r="AB541" s="308"/>
      <c r="AC541" s="308"/>
      <c r="AD541" s="308"/>
    </row>
    <row r="542" ht="15.95" customHeight="1" spans="1:30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  <c r="R542" s="308"/>
      <c r="S542" s="308"/>
      <c r="T542" s="308"/>
      <c r="U542" s="308"/>
      <c r="V542" s="308"/>
      <c r="W542" s="308"/>
      <c r="X542" s="308"/>
      <c r="Y542" s="308"/>
      <c r="Z542" s="308"/>
      <c r="AA542" s="308"/>
      <c r="AB542" s="308"/>
      <c r="AC542" s="308"/>
      <c r="AD542" s="308"/>
    </row>
    <row r="543" ht="15.95" customHeight="1" spans="1:30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  <c r="R543" s="308"/>
      <c r="S543" s="308"/>
      <c r="T543" s="308"/>
      <c r="U543" s="308"/>
      <c r="V543" s="308"/>
      <c r="W543" s="308"/>
      <c r="X543" s="308"/>
      <c r="Y543" s="308"/>
      <c r="Z543" s="308"/>
      <c r="AA543" s="308"/>
      <c r="AB543" s="308"/>
      <c r="AC543" s="308"/>
      <c r="AD543" s="308"/>
    </row>
    <row r="544" ht="15.95" customHeight="1" spans="1:30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  <c r="R544" s="308"/>
      <c r="S544" s="308"/>
      <c r="T544" s="308"/>
      <c r="U544" s="308"/>
      <c r="V544" s="308"/>
      <c r="W544" s="308"/>
      <c r="X544" s="308"/>
      <c r="Y544" s="308"/>
      <c r="Z544" s="308"/>
      <c r="AA544" s="308"/>
      <c r="AB544" s="308"/>
      <c r="AC544" s="308"/>
      <c r="AD544" s="308"/>
    </row>
    <row r="545" ht="15.95" customHeight="1" spans="1:30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  <c r="R545" s="308"/>
      <c r="S545" s="308"/>
      <c r="T545" s="308"/>
      <c r="U545" s="308"/>
      <c r="V545" s="308"/>
      <c r="W545" s="308"/>
      <c r="X545" s="308"/>
      <c r="Y545" s="308"/>
      <c r="Z545" s="308"/>
      <c r="AA545" s="308"/>
      <c r="AB545" s="308"/>
      <c r="AC545" s="308"/>
      <c r="AD545" s="308"/>
    </row>
    <row r="546" ht="15.95" customHeight="1" spans="1:30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  <c r="Y546" s="308"/>
      <c r="Z546" s="308"/>
      <c r="AA546" s="308"/>
      <c r="AB546" s="308"/>
      <c r="AC546" s="308"/>
      <c r="AD546" s="308"/>
    </row>
    <row r="547" ht="15.95" customHeight="1" spans="1:30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  <c r="Y547" s="308"/>
      <c r="Z547" s="308"/>
      <c r="AA547" s="308"/>
      <c r="AB547" s="308"/>
      <c r="AC547" s="308"/>
      <c r="AD547" s="308"/>
    </row>
    <row r="548" ht="15.95" customHeight="1" spans="1:30">
      <c r="A548" s="308"/>
      <c r="B548" s="308"/>
      <c r="C548" s="308"/>
      <c r="D548" s="308"/>
      <c r="E548" s="308"/>
      <c r="F548" s="308"/>
      <c r="G548" s="308"/>
      <c r="H548" s="308"/>
      <c r="I548" s="308"/>
      <c r="J548" s="308"/>
      <c r="K548" s="308"/>
      <c r="L548" s="308"/>
      <c r="M548" s="308"/>
      <c r="N548" s="308"/>
      <c r="O548" s="308"/>
      <c r="P548" s="308"/>
      <c r="Q548" s="308"/>
      <c r="R548" s="308"/>
      <c r="S548" s="308"/>
      <c r="T548" s="308"/>
      <c r="U548" s="308"/>
      <c r="V548" s="308"/>
      <c r="W548" s="308"/>
      <c r="X548" s="308"/>
      <c r="Y548" s="308"/>
      <c r="Z548" s="308"/>
      <c r="AA548" s="308"/>
      <c r="AB548" s="308"/>
      <c r="AC548" s="308"/>
      <c r="AD548" s="308"/>
    </row>
    <row r="549" ht="15.95" customHeight="1" spans="1:30">
      <c r="A549" s="308"/>
      <c r="B549" s="308"/>
      <c r="C549" s="308"/>
      <c r="D549" s="308"/>
      <c r="E549" s="308"/>
      <c r="F549" s="308"/>
      <c r="G549" s="308"/>
      <c r="H549" s="308"/>
      <c r="I549" s="308"/>
      <c r="J549" s="308"/>
      <c r="K549" s="308"/>
      <c r="L549" s="308"/>
      <c r="M549" s="308"/>
      <c r="N549" s="308"/>
      <c r="O549" s="308"/>
      <c r="P549" s="308"/>
      <c r="Q549" s="308"/>
      <c r="R549" s="308"/>
      <c r="S549" s="308"/>
      <c r="T549" s="308"/>
      <c r="U549" s="308"/>
      <c r="V549" s="308"/>
      <c r="W549" s="308"/>
      <c r="X549" s="308"/>
      <c r="Y549" s="308"/>
      <c r="Z549" s="308"/>
      <c r="AA549" s="308"/>
      <c r="AB549" s="308"/>
      <c r="AC549" s="308"/>
      <c r="AD549" s="308"/>
    </row>
    <row r="550" ht="15.95" customHeight="1" spans="1:30">
      <c r="A550" s="308"/>
      <c r="B550" s="308"/>
      <c r="C550" s="308"/>
      <c r="D550" s="308"/>
      <c r="E550" s="308"/>
      <c r="F550" s="308"/>
      <c r="G550" s="308"/>
      <c r="H550" s="308"/>
      <c r="I550" s="308"/>
      <c r="J550" s="308"/>
      <c r="K550" s="308"/>
      <c r="L550" s="308"/>
      <c r="M550" s="308"/>
      <c r="N550" s="308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  <c r="Y550" s="308"/>
      <c r="Z550" s="308"/>
      <c r="AA550" s="308"/>
      <c r="AB550" s="308"/>
      <c r="AC550" s="308"/>
      <c r="AD550" s="308"/>
    </row>
    <row r="551" ht="15.95" customHeight="1" spans="1:30">
      <c r="A551" s="308"/>
      <c r="B551" s="308"/>
      <c r="C551" s="308"/>
      <c r="D551" s="308"/>
      <c r="E551" s="308"/>
      <c r="F551" s="308"/>
      <c r="G551" s="308"/>
      <c r="H551" s="308"/>
      <c r="I551" s="308"/>
      <c r="J551" s="308"/>
      <c r="K551" s="308"/>
      <c r="L551" s="308"/>
      <c r="M551" s="308"/>
      <c r="N551" s="308"/>
      <c r="O551" s="308"/>
      <c r="P551" s="308"/>
      <c r="Q551" s="308"/>
      <c r="R551" s="308"/>
      <c r="S551" s="308"/>
      <c r="T551" s="308"/>
      <c r="U551" s="308"/>
      <c r="V551" s="308"/>
      <c r="W551" s="308"/>
      <c r="X551" s="308"/>
      <c r="Y551" s="308"/>
      <c r="Z551" s="308"/>
      <c r="AA551" s="308"/>
      <c r="AB551" s="308"/>
      <c r="AC551" s="308"/>
      <c r="AD551" s="308"/>
    </row>
    <row r="552" ht="15.95" customHeight="1" spans="1:30">
      <c r="A552" s="308"/>
      <c r="B552" s="308"/>
      <c r="C552" s="308"/>
      <c r="D552" s="308"/>
      <c r="E552" s="308"/>
      <c r="F552" s="308"/>
      <c r="G552" s="308"/>
      <c r="H552" s="308"/>
      <c r="I552" s="308"/>
      <c r="J552" s="308"/>
      <c r="K552" s="308"/>
      <c r="L552" s="308"/>
      <c r="M552" s="308"/>
      <c r="N552" s="308"/>
      <c r="O552" s="308"/>
      <c r="P552" s="308"/>
      <c r="Q552" s="308"/>
      <c r="R552" s="308"/>
      <c r="S552" s="308"/>
      <c r="T552" s="308"/>
      <c r="U552" s="308"/>
      <c r="V552" s="308"/>
      <c r="W552" s="308"/>
      <c r="X552" s="308"/>
      <c r="Y552" s="308"/>
      <c r="Z552" s="308"/>
      <c r="AA552" s="308"/>
      <c r="AB552" s="308"/>
      <c r="AC552" s="308"/>
      <c r="AD552" s="308"/>
    </row>
    <row r="553" ht="15.95" customHeight="1" spans="1:30">
      <c r="A553" s="308"/>
      <c r="B553" s="308"/>
      <c r="C553" s="308"/>
      <c r="D553" s="308"/>
      <c r="E553" s="308"/>
      <c r="F553" s="308"/>
      <c r="G553" s="308"/>
      <c r="H553" s="308"/>
      <c r="I553" s="308"/>
      <c r="J553" s="308"/>
      <c r="K553" s="308"/>
      <c r="L553" s="308"/>
      <c r="M553" s="308"/>
      <c r="N553" s="308"/>
      <c r="O553" s="308"/>
      <c r="P553" s="308"/>
      <c r="Q553" s="308"/>
      <c r="R553" s="308"/>
      <c r="S553" s="308"/>
      <c r="T553" s="308"/>
      <c r="U553" s="308"/>
      <c r="V553" s="308"/>
      <c r="W553" s="308"/>
      <c r="X553" s="308"/>
      <c r="Y553" s="308"/>
      <c r="Z553" s="308"/>
      <c r="AA553" s="308"/>
      <c r="AB553" s="308"/>
      <c r="AC553" s="308"/>
      <c r="AD553" s="308"/>
    </row>
    <row r="554" ht="15.95" customHeight="1" spans="1:30">
      <c r="A554" s="308"/>
      <c r="B554" s="308"/>
      <c r="C554" s="308"/>
      <c r="D554" s="308"/>
      <c r="E554" s="308"/>
      <c r="F554" s="308"/>
      <c r="G554" s="308"/>
      <c r="H554" s="308"/>
      <c r="I554" s="308"/>
      <c r="J554" s="308"/>
      <c r="K554" s="308"/>
      <c r="L554" s="308"/>
      <c r="M554" s="308"/>
      <c r="N554" s="308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  <c r="Y554" s="308"/>
      <c r="Z554" s="308"/>
      <c r="AA554" s="308"/>
      <c r="AB554" s="308"/>
      <c r="AC554" s="308"/>
      <c r="AD554" s="308"/>
    </row>
    <row r="555" ht="15.95" customHeight="1" spans="1:30">
      <c r="A555" s="308"/>
      <c r="B555" s="308"/>
      <c r="C555" s="308"/>
      <c r="D555" s="308"/>
      <c r="E555" s="308"/>
      <c r="F555" s="308"/>
      <c r="G555" s="308"/>
      <c r="H555" s="308"/>
      <c r="I555" s="308"/>
      <c r="J555" s="308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  <c r="Y555" s="308"/>
      <c r="Z555" s="308"/>
      <c r="AA555" s="308"/>
      <c r="AB555" s="308"/>
      <c r="AC555" s="308"/>
      <c r="AD555" s="308"/>
    </row>
    <row r="556" ht="15.95" customHeight="1" spans="1:30">
      <c r="A556" s="308"/>
      <c r="B556" s="308"/>
      <c r="C556" s="308"/>
      <c r="D556" s="308"/>
      <c r="E556" s="308"/>
      <c r="F556" s="308"/>
      <c r="G556" s="308"/>
      <c r="H556" s="308"/>
      <c r="I556" s="308"/>
      <c r="J556" s="308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  <c r="W556" s="308"/>
      <c r="X556" s="308"/>
      <c r="Y556" s="308"/>
      <c r="Z556" s="308"/>
      <c r="AA556" s="308"/>
      <c r="AB556" s="308"/>
      <c r="AC556" s="308"/>
      <c r="AD556" s="308"/>
    </row>
    <row r="557" ht="15.95" customHeight="1" spans="1:30">
      <c r="A557" s="308"/>
      <c r="B557" s="308"/>
      <c r="C557" s="308"/>
      <c r="D557" s="308"/>
      <c r="E557" s="308"/>
      <c r="F557" s="308"/>
      <c r="G557" s="308"/>
      <c r="H557" s="308"/>
      <c r="I557" s="308"/>
      <c r="J557" s="308"/>
      <c r="K557" s="308"/>
      <c r="L557" s="308"/>
      <c r="M557" s="308"/>
      <c r="N557" s="308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  <c r="Y557" s="308"/>
      <c r="Z557" s="308"/>
      <c r="AA557" s="308"/>
      <c r="AB557" s="308"/>
      <c r="AC557" s="308"/>
      <c r="AD557" s="308"/>
    </row>
    <row r="558" ht="15.95" customHeight="1" spans="1:30">
      <c r="A558" s="308"/>
      <c r="B558" s="308"/>
      <c r="C558" s="308"/>
      <c r="D558" s="308"/>
      <c r="E558" s="308"/>
      <c r="F558" s="308"/>
      <c r="G558" s="308"/>
      <c r="H558" s="308"/>
      <c r="I558" s="308"/>
      <c r="J558" s="308"/>
      <c r="K558" s="308"/>
      <c r="L558" s="308"/>
      <c r="M558" s="308"/>
      <c r="N558" s="308"/>
      <c r="O558" s="308"/>
      <c r="P558" s="308"/>
      <c r="Q558" s="308"/>
      <c r="R558" s="308"/>
      <c r="S558" s="308"/>
      <c r="T558" s="308"/>
      <c r="U558" s="308"/>
      <c r="V558" s="308"/>
      <c r="W558" s="308"/>
      <c r="X558" s="308"/>
      <c r="Y558" s="308"/>
      <c r="Z558" s="308"/>
      <c r="AA558" s="308"/>
      <c r="AB558" s="308"/>
      <c r="AC558" s="308"/>
      <c r="AD558" s="308"/>
    </row>
    <row r="559" ht="15.95" customHeight="1" spans="1:30">
      <c r="A559" s="308"/>
      <c r="B559" s="308"/>
      <c r="C559" s="308"/>
      <c r="D559" s="308"/>
      <c r="E559" s="308"/>
      <c r="F559" s="308"/>
      <c r="G559" s="308"/>
      <c r="H559" s="308"/>
      <c r="I559" s="308"/>
      <c r="J559" s="308"/>
      <c r="K559" s="308"/>
      <c r="L559" s="308"/>
      <c r="M559" s="308"/>
      <c r="N559" s="308"/>
      <c r="O559" s="308"/>
      <c r="P559" s="308"/>
      <c r="Q559" s="308"/>
      <c r="R559" s="308"/>
      <c r="S559" s="308"/>
      <c r="T559" s="308"/>
      <c r="U559" s="308"/>
      <c r="V559" s="308"/>
      <c r="W559" s="308"/>
      <c r="X559" s="308"/>
      <c r="Y559" s="308"/>
      <c r="Z559" s="308"/>
      <c r="AA559" s="308"/>
      <c r="AB559" s="308"/>
      <c r="AC559" s="308"/>
      <c r="AD559" s="308"/>
    </row>
    <row r="560" ht="15.95" customHeight="1" spans="1:30">
      <c r="A560" s="308"/>
      <c r="B560" s="308"/>
      <c r="C560" s="308"/>
      <c r="D560" s="308"/>
      <c r="E560" s="308"/>
      <c r="F560" s="308"/>
      <c r="G560" s="308"/>
      <c r="H560" s="308"/>
      <c r="I560" s="308"/>
      <c r="J560" s="308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08"/>
      <c r="W560" s="308"/>
      <c r="X560" s="308"/>
      <c r="Y560" s="308"/>
      <c r="Z560" s="308"/>
      <c r="AA560" s="308"/>
      <c r="AB560" s="308"/>
      <c r="AC560" s="308"/>
      <c r="AD560" s="308"/>
    </row>
    <row r="561" ht="15.95" customHeight="1" spans="1:30">
      <c r="A561" s="308"/>
      <c r="B561" s="308"/>
      <c r="C561" s="308"/>
      <c r="D561" s="308"/>
      <c r="E561" s="308"/>
      <c r="F561" s="308"/>
      <c r="G561" s="308"/>
      <c r="H561" s="308"/>
      <c r="I561" s="308"/>
      <c r="J561" s="308"/>
      <c r="K561" s="308"/>
      <c r="L561" s="308"/>
      <c r="M561" s="308"/>
      <c r="N561" s="308"/>
      <c r="O561" s="308"/>
      <c r="P561" s="308"/>
      <c r="Q561" s="308"/>
      <c r="R561" s="308"/>
      <c r="S561" s="308"/>
      <c r="T561" s="308"/>
      <c r="U561" s="308"/>
      <c r="V561" s="308"/>
      <c r="W561" s="308"/>
      <c r="X561" s="308"/>
      <c r="Y561" s="308"/>
      <c r="Z561" s="308"/>
      <c r="AA561" s="308"/>
      <c r="AB561" s="308"/>
      <c r="AC561" s="308"/>
      <c r="AD561" s="308"/>
    </row>
    <row r="562" ht="15.95" customHeight="1" spans="1:30">
      <c r="A562" s="308"/>
      <c r="B562" s="308"/>
      <c r="C562" s="308"/>
      <c r="D562" s="308"/>
      <c r="E562" s="308"/>
      <c r="F562" s="308"/>
      <c r="G562" s="308"/>
      <c r="H562" s="308"/>
      <c r="I562" s="308"/>
      <c r="J562" s="308"/>
      <c r="K562" s="308"/>
      <c r="L562" s="308"/>
      <c r="M562" s="308"/>
      <c r="N562" s="308"/>
      <c r="O562" s="308"/>
      <c r="P562" s="308"/>
      <c r="Q562" s="308"/>
      <c r="R562" s="308"/>
      <c r="S562" s="308"/>
      <c r="T562" s="308"/>
      <c r="U562" s="308"/>
      <c r="V562" s="308"/>
      <c r="W562" s="308"/>
      <c r="X562" s="308"/>
      <c r="Y562" s="308"/>
      <c r="Z562" s="308"/>
      <c r="AA562" s="308"/>
      <c r="AB562" s="308"/>
      <c r="AC562" s="308"/>
      <c r="AD562" s="308"/>
    </row>
    <row r="563" ht="15.95" customHeight="1" spans="1:30">
      <c r="A563" s="308"/>
      <c r="B563" s="308"/>
      <c r="C563" s="308"/>
      <c r="D563" s="308"/>
      <c r="E563" s="308"/>
      <c r="F563" s="308"/>
      <c r="G563" s="308"/>
      <c r="H563" s="308"/>
      <c r="I563" s="308"/>
      <c r="J563" s="308"/>
      <c r="K563" s="308"/>
      <c r="L563" s="308"/>
      <c r="M563" s="308"/>
      <c r="N563" s="308"/>
      <c r="O563" s="308"/>
      <c r="P563" s="308"/>
      <c r="Q563" s="308"/>
      <c r="R563" s="308"/>
      <c r="S563" s="308"/>
      <c r="T563" s="308"/>
      <c r="U563" s="308"/>
      <c r="V563" s="308"/>
      <c r="W563" s="308"/>
      <c r="X563" s="308"/>
      <c r="Y563" s="308"/>
      <c r="Z563" s="308"/>
      <c r="AA563" s="308"/>
      <c r="AB563" s="308"/>
      <c r="AC563" s="308"/>
      <c r="AD563" s="308"/>
    </row>
    <row r="564" ht="15.95" customHeight="1" spans="1:30">
      <c r="A564" s="308"/>
      <c r="B564" s="308"/>
      <c r="C564" s="308"/>
      <c r="D564" s="308"/>
      <c r="E564" s="308"/>
      <c r="F564" s="308"/>
      <c r="G564" s="308"/>
      <c r="H564" s="308"/>
      <c r="I564" s="308"/>
      <c r="J564" s="308"/>
      <c r="K564" s="308"/>
      <c r="L564" s="308"/>
      <c r="M564" s="308"/>
      <c r="N564" s="308"/>
      <c r="O564" s="308"/>
      <c r="P564" s="308"/>
      <c r="Q564" s="308"/>
      <c r="R564" s="308"/>
      <c r="S564" s="308"/>
      <c r="T564" s="308"/>
      <c r="U564" s="308"/>
      <c r="V564" s="308"/>
      <c r="W564" s="308"/>
      <c r="X564" s="308"/>
      <c r="Y564" s="308"/>
      <c r="Z564" s="308"/>
      <c r="AA564" s="308"/>
      <c r="AB564" s="308"/>
      <c r="AC564" s="308"/>
      <c r="AD564" s="308"/>
    </row>
    <row r="565" ht="15.95" customHeight="1" spans="1:30">
      <c r="A565" s="308"/>
      <c r="B565" s="308"/>
      <c r="C565" s="308"/>
      <c r="D565" s="308"/>
      <c r="E565" s="308"/>
      <c r="F565" s="308"/>
      <c r="G565" s="308"/>
      <c r="H565" s="308"/>
      <c r="I565" s="308"/>
      <c r="J565" s="308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  <c r="W565" s="308"/>
      <c r="X565" s="308"/>
      <c r="Y565" s="308"/>
      <c r="Z565" s="308"/>
      <c r="AA565" s="308"/>
      <c r="AB565" s="308"/>
      <c r="AC565" s="308"/>
      <c r="AD565" s="308"/>
    </row>
    <row r="566" ht="15.95" customHeight="1" spans="1:30">
      <c r="A566" s="308"/>
      <c r="B566" s="308"/>
      <c r="C566" s="308"/>
      <c r="D566" s="308"/>
      <c r="E566" s="308"/>
      <c r="F566" s="308"/>
      <c r="G566" s="308"/>
      <c r="H566" s="308"/>
      <c r="I566" s="308"/>
      <c r="J566" s="308"/>
      <c r="K566" s="308"/>
      <c r="L566" s="308"/>
      <c r="M566" s="308"/>
      <c r="N566" s="308"/>
      <c r="O566" s="308"/>
      <c r="P566" s="308"/>
      <c r="Q566" s="308"/>
      <c r="R566" s="308"/>
      <c r="S566" s="308"/>
      <c r="T566" s="308"/>
      <c r="U566" s="308"/>
      <c r="V566" s="308"/>
      <c r="W566" s="308"/>
      <c r="X566" s="308"/>
      <c r="Y566" s="308"/>
      <c r="Z566" s="308"/>
      <c r="AA566" s="308"/>
      <c r="AB566" s="308"/>
      <c r="AC566" s="308"/>
      <c r="AD566" s="308"/>
    </row>
    <row r="567" ht="15.95" customHeight="1" spans="1:30">
      <c r="A567" s="308"/>
      <c r="B567" s="308"/>
      <c r="C567" s="308"/>
      <c r="D567" s="308"/>
      <c r="E567" s="308"/>
      <c r="F567" s="308"/>
      <c r="G567" s="308"/>
      <c r="H567" s="308"/>
      <c r="I567" s="308"/>
      <c r="J567" s="308"/>
      <c r="K567" s="308"/>
      <c r="L567" s="308"/>
      <c r="M567" s="308"/>
      <c r="N567" s="308"/>
      <c r="O567" s="308"/>
      <c r="P567" s="308"/>
      <c r="Q567" s="308"/>
      <c r="R567" s="308"/>
      <c r="S567" s="308"/>
      <c r="T567" s="308"/>
      <c r="U567" s="308"/>
      <c r="V567" s="308"/>
      <c r="W567" s="308"/>
      <c r="X567" s="308"/>
      <c r="Y567" s="308"/>
      <c r="Z567" s="308"/>
      <c r="AA567" s="308"/>
      <c r="AB567" s="308"/>
      <c r="AC567" s="308"/>
      <c r="AD567" s="308"/>
    </row>
    <row r="568" ht="15.95" customHeight="1" spans="1:30">
      <c r="A568" s="308"/>
      <c r="B568" s="308"/>
      <c r="C568" s="308"/>
      <c r="D568" s="308"/>
      <c r="E568" s="308"/>
      <c r="F568" s="308"/>
      <c r="G568" s="308"/>
      <c r="H568" s="308"/>
      <c r="I568" s="308"/>
      <c r="J568" s="308"/>
      <c r="K568" s="308"/>
      <c r="L568" s="308"/>
      <c r="M568" s="308"/>
      <c r="N568" s="308"/>
      <c r="O568" s="308"/>
      <c r="P568" s="308"/>
      <c r="Q568" s="308"/>
      <c r="R568" s="308"/>
      <c r="S568" s="308"/>
      <c r="T568" s="308"/>
      <c r="U568" s="308"/>
      <c r="V568" s="308"/>
      <c r="W568" s="308"/>
      <c r="X568" s="308"/>
      <c r="Y568" s="308"/>
      <c r="Z568" s="308"/>
      <c r="AA568" s="308"/>
      <c r="AB568" s="308"/>
      <c r="AC568" s="308"/>
      <c r="AD568" s="308"/>
    </row>
    <row r="569" ht="15.95" customHeight="1" spans="1:30">
      <c r="A569" s="308"/>
      <c r="B569" s="308"/>
      <c r="C569" s="308"/>
      <c r="D569" s="308"/>
      <c r="E569" s="308"/>
      <c r="F569" s="308"/>
      <c r="G569" s="308"/>
      <c r="H569" s="308"/>
      <c r="I569" s="308"/>
      <c r="J569" s="308"/>
      <c r="K569" s="308"/>
      <c r="L569" s="308"/>
      <c r="M569" s="308"/>
      <c r="N569" s="308"/>
      <c r="O569" s="308"/>
      <c r="P569" s="308"/>
      <c r="Q569" s="308"/>
      <c r="R569" s="308"/>
      <c r="S569" s="308"/>
      <c r="T569" s="308"/>
      <c r="U569" s="308"/>
      <c r="V569" s="308"/>
      <c r="W569" s="308"/>
      <c r="X569" s="308"/>
      <c r="Y569" s="308"/>
      <c r="Z569" s="308"/>
      <c r="AA569" s="308"/>
      <c r="AB569" s="308"/>
      <c r="AC569" s="308"/>
      <c r="AD569" s="308"/>
    </row>
    <row r="570" ht="15.95" customHeight="1" spans="1:30">
      <c r="A570" s="308"/>
      <c r="B570" s="308"/>
      <c r="C570" s="308"/>
      <c r="D570" s="308"/>
      <c r="E570" s="308"/>
      <c r="F570" s="308"/>
      <c r="G570" s="308"/>
      <c r="H570" s="308"/>
      <c r="I570" s="308"/>
      <c r="J570" s="308"/>
      <c r="K570" s="308"/>
      <c r="L570" s="308"/>
      <c r="M570" s="308"/>
      <c r="N570" s="308"/>
      <c r="O570" s="308"/>
      <c r="P570" s="308"/>
      <c r="Q570" s="308"/>
      <c r="R570" s="308"/>
      <c r="S570" s="308"/>
      <c r="T570" s="308"/>
      <c r="U570" s="308"/>
      <c r="V570" s="308"/>
      <c r="W570" s="308"/>
      <c r="X570" s="308"/>
      <c r="Y570" s="308"/>
      <c r="Z570" s="308"/>
      <c r="AA570" s="308"/>
      <c r="AB570" s="308"/>
      <c r="AC570" s="308"/>
      <c r="AD570" s="308"/>
    </row>
    <row r="571" ht="15.95" customHeight="1" spans="1:30">
      <c r="A571" s="308"/>
      <c r="B571" s="308"/>
      <c r="C571" s="308"/>
      <c r="D571" s="308"/>
      <c r="E571" s="308"/>
      <c r="F571" s="308"/>
      <c r="G571" s="308"/>
      <c r="H571" s="308"/>
      <c r="I571" s="308"/>
      <c r="J571" s="308"/>
      <c r="K571" s="308"/>
      <c r="L571" s="308"/>
      <c r="M571" s="308"/>
      <c r="N571" s="308"/>
      <c r="O571" s="308"/>
      <c r="P571" s="308"/>
      <c r="Q571" s="308"/>
      <c r="R571" s="308"/>
      <c r="S571" s="308"/>
      <c r="T571" s="308"/>
      <c r="U571" s="308"/>
      <c r="V571" s="308"/>
      <c r="W571" s="308"/>
      <c r="X571" s="308"/>
      <c r="Y571" s="308"/>
      <c r="Z571" s="308"/>
      <c r="AA571" s="308"/>
      <c r="AB571" s="308"/>
      <c r="AC571" s="308"/>
      <c r="AD571" s="308"/>
    </row>
    <row r="572" ht="15.95" customHeight="1" spans="1:30">
      <c r="A572" s="308"/>
      <c r="B572" s="308"/>
      <c r="C572" s="308"/>
      <c r="D572" s="308"/>
      <c r="E572" s="308"/>
      <c r="F572" s="308"/>
      <c r="G572" s="308"/>
      <c r="H572" s="308"/>
      <c r="I572" s="308"/>
      <c r="J572" s="308"/>
      <c r="K572" s="308"/>
      <c r="L572" s="308"/>
      <c r="M572" s="308"/>
      <c r="N572" s="308"/>
      <c r="O572" s="308"/>
      <c r="P572" s="308"/>
      <c r="Q572" s="308"/>
      <c r="R572" s="308"/>
      <c r="S572" s="308"/>
      <c r="T572" s="308"/>
      <c r="U572" s="308"/>
      <c r="V572" s="308"/>
      <c r="W572" s="308"/>
      <c r="X572" s="308"/>
      <c r="Y572" s="308"/>
      <c r="Z572" s="308"/>
      <c r="AA572" s="308"/>
      <c r="AB572" s="308"/>
      <c r="AC572" s="308"/>
      <c r="AD572" s="308"/>
    </row>
    <row r="573" ht="15.95" customHeight="1" spans="1:30">
      <c r="A573" s="308"/>
      <c r="B573" s="308"/>
      <c r="C573" s="308"/>
      <c r="D573" s="308"/>
      <c r="E573" s="308"/>
      <c r="F573" s="308"/>
      <c r="G573" s="308"/>
      <c r="H573" s="308"/>
      <c r="I573" s="308"/>
      <c r="J573" s="308"/>
      <c r="K573" s="308"/>
      <c r="L573" s="308"/>
      <c r="M573" s="308"/>
      <c r="N573" s="308"/>
      <c r="O573" s="308"/>
      <c r="P573" s="308"/>
      <c r="Q573" s="308"/>
      <c r="R573" s="308"/>
      <c r="S573" s="308"/>
      <c r="T573" s="308"/>
      <c r="U573" s="308"/>
      <c r="V573" s="308"/>
      <c r="W573" s="308"/>
      <c r="X573" s="308"/>
      <c r="Y573" s="308"/>
      <c r="Z573" s="308"/>
      <c r="AA573" s="308"/>
      <c r="AB573" s="308"/>
      <c r="AC573" s="308"/>
      <c r="AD573" s="308"/>
    </row>
    <row r="574" ht="15.95" customHeight="1" spans="1:30">
      <c r="A574" s="308"/>
      <c r="B574" s="308"/>
      <c r="C574" s="308"/>
      <c r="D574" s="308"/>
      <c r="E574" s="308"/>
      <c r="F574" s="308"/>
      <c r="G574" s="308"/>
      <c r="H574" s="308"/>
      <c r="I574" s="308"/>
      <c r="J574" s="308"/>
      <c r="K574" s="308"/>
      <c r="L574" s="308"/>
      <c r="M574" s="308"/>
      <c r="N574" s="308"/>
      <c r="O574" s="308"/>
      <c r="P574" s="308"/>
      <c r="Q574" s="308"/>
      <c r="R574" s="308"/>
      <c r="S574" s="308"/>
      <c r="T574" s="308"/>
      <c r="U574" s="308"/>
      <c r="V574" s="308"/>
      <c r="W574" s="308"/>
      <c r="X574" s="308"/>
      <c r="Y574" s="308"/>
      <c r="Z574" s="308"/>
      <c r="AA574" s="308"/>
      <c r="AB574" s="308"/>
      <c r="AC574" s="308"/>
      <c r="AD574" s="308"/>
    </row>
    <row r="575" ht="15.95" customHeight="1" spans="1:30">
      <c r="A575" s="308"/>
      <c r="B575" s="308"/>
      <c r="C575" s="308"/>
      <c r="D575" s="308"/>
      <c r="E575" s="308"/>
      <c r="F575" s="308"/>
      <c r="G575" s="308"/>
      <c r="H575" s="308"/>
      <c r="I575" s="308"/>
      <c r="J575" s="308"/>
      <c r="K575" s="308"/>
      <c r="L575" s="308"/>
      <c r="M575" s="308"/>
      <c r="N575" s="308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  <c r="Y575" s="308"/>
      <c r="Z575" s="308"/>
      <c r="AA575" s="308"/>
      <c r="AB575" s="308"/>
      <c r="AC575" s="308"/>
      <c r="AD575" s="308"/>
    </row>
    <row r="576" ht="15.95" customHeight="1" spans="1:30">
      <c r="A576" s="308"/>
      <c r="B576" s="308"/>
      <c r="C576" s="308"/>
      <c r="D576" s="308"/>
      <c r="E576" s="308"/>
      <c r="F576" s="308"/>
      <c r="G576" s="308"/>
      <c r="H576" s="308"/>
      <c r="I576" s="308"/>
      <c r="J576" s="308"/>
      <c r="K576" s="308"/>
      <c r="L576" s="308"/>
      <c r="M576" s="308"/>
      <c r="N576" s="308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  <c r="Y576" s="308"/>
      <c r="Z576" s="308"/>
      <c r="AA576" s="308"/>
      <c r="AB576" s="308"/>
      <c r="AC576" s="308"/>
      <c r="AD576" s="308"/>
    </row>
    <row r="577" ht="15.95" customHeight="1" spans="1:30">
      <c r="A577" s="308"/>
      <c r="B577" s="308"/>
      <c r="C577" s="308"/>
      <c r="D577" s="308"/>
      <c r="E577" s="308"/>
      <c r="F577" s="308"/>
      <c r="G577" s="308"/>
      <c r="H577" s="308"/>
      <c r="I577" s="308"/>
      <c r="J577" s="308"/>
      <c r="K577" s="308"/>
      <c r="L577" s="308"/>
      <c r="M577" s="308"/>
      <c r="N577" s="308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  <c r="Y577" s="308"/>
      <c r="Z577" s="308"/>
      <c r="AA577" s="308"/>
      <c r="AB577" s="308"/>
      <c r="AC577" s="308"/>
      <c r="AD577" s="308"/>
    </row>
    <row r="578" ht="15.95" customHeight="1" spans="1:30">
      <c r="A578" s="308"/>
      <c r="B578" s="308"/>
      <c r="C578" s="308"/>
      <c r="D578" s="308"/>
      <c r="E578" s="308"/>
      <c r="F578" s="308"/>
      <c r="G578" s="308"/>
      <c r="H578" s="308"/>
      <c r="I578" s="308"/>
      <c r="J578" s="308"/>
      <c r="K578" s="308"/>
      <c r="L578" s="308"/>
      <c r="M578" s="308"/>
      <c r="N578" s="308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  <c r="Y578" s="308"/>
      <c r="Z578" s="308"/>
      <c r="AA578" s="308"/>
      <c r="AB578" s="308"/>
      <c r="AC578" s="308"/>
      <c r="AD578" s="308"/>
    </row>
    <row r="579" ht="15.95" customHeight="1" spans="1:30">
      <c r="A579" s="308"/>
      <c r="B579" s="308"/>
      <c r="C579" s="308"/>
      <c r="D579" s="308"/>
      <c r="E579" s="308"/>
      <c r="F579" s="308"/>
      <c r="G579" s="308"/>
      <c r="H579" s="308"/>
      <c r="I579" s="308"/>
      <c r="J579" s="308"/>
      <c r="K579" s="308"/>
      <c r="L579" s="308"/>
      <c r="M579" s="308"/>
      <c r="N579" s="308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  <c r="Y579" s="308"/>
      <c r="Z579" s="308"/>
      <c r="AA579" s="308"/>
      <c r="AB579" s="308"/>
      <c r="AC579" s="308"/>
      <c r="AD579" s="308"/>
    </row>
    <row r="580" ht="15.95" customHeight="1" spans="1:30">
      <c r="A580" s="308"/>
      <c r="B580" s="308"/>
      <c r="C580" s="308"/>
      <c r="D580" s="308"/>
      <c r="E580" s="308"/>
      <c r="F580" s="308"/>
      <c r="G580" s="308"/>
      <c r="H580" s="308"/>
      <c r="I580" s="308"/>
      <c r="J580" s="308"/>
      <c r="K580" s="308"/>
      <c r="L580" s="308"/>
      <c r="M580" s="308"/>
      <c r="N580" s="308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  <c r="Y580" s="308"/>
      <c r="Z580" s="308"/>
      <c r="AA580" s="308"/>
      <c r="AB580" s="308"/>
      <c r="AC580" s="308"/>
      <c r="AD580" s="308"/>
    </row>
    <row r="581" ht="15.95" customHeight="1" spans="1:30">
      <c r="A581" s="308"/>
      <c r="B581" s="308"/>
      <c r="C581" s="308"/>
      <c r="D581" s="308"/>
      <c r="E581" s="308"/>
      <c r="F581" s="308"/>
      <c r="G581" s="308"/>
      <c r="H581" s="308"/>
      <c r="I581" s="308"/>
      <c r="J581" s="308"/>
      <c r="K581" s="308"/>
      <c r="L581" s="308"/>
      <c r="M581" s="308"/>
      <c r="N581" s="308"/>
      <c r="O581" s="308"/>
      <c r="P581" s="308"/>
      <c r="Q581" s="308"/>
      <c r="R581" s="308"/>
      <c r="S581" s="308"/>
      <c r="T581" s="308"/>
      <c r="U581" s="308"/>
      <c r="V581" s="308"/>
      <c r="W581" s="308"/>
      <c r="X581" s="308"/>
      <c r="Y581" s="308"/>
      <c r="Z581" s="308"/>
      <c r="AA581" s="308"/>
      <c r="AB581" s="308"/>
      <c r="AC581" s="308"/>
      <c r="AD581" s="308"/>
    </row>
    <row r="582" ht="15.95" customHeight="1" spans="1:30">
      <c r="A582" s="308"/>
      <c r="B582" s="308"/>
      <c r="C582" s="308"/>
      <c r="D582" s="308"/>
      <c r="E582" s="308"/>
      <c r="F582" s="308"/>
      <c r="G582" s="308"/>
      <c r="H582" s="308"/>
      <c r="I582" s="308"/>
      <c r="J582" s="308"/>
      <c r="K582" s="308"/>
      <c r="L582" s="308"/>
      <c r="M582" s="308"/>
      <c r="N582" s="308"/>
      <c r="O582" s="308"/>
      <c r="P582" s="308"/>
      <c r="Q582" s="308"/>
      <c r="R582" s="308"/>
      <c r="S582" s="308"/>
      <c r="T582" s="308"/>
      <c r="U582" s="308"/>
      <c r="V582" s="308"/>
      <c r="W582" s="308"/>
      <c r="X582" s="308"/>
      <c r="Y582" s="308"/>
      <c r="Z582" s="308"/>
      <c r="AA582" s="308"/>
      <c r="AB582" s="308"/>
      <c r="AC582" s="308"/>
      <c r="AD582" s="308"/>
    </row>
    <row r="583" ht="15.95" customHeight="1" spans="1:30">
      <c r="A583" s="308"/>
      <c r="B583" s="308"/>
      <c r="C583" s="308"/>
      <c r="D583" s="308"/>
      <c r="E583" s="308"/>
      <c r="F583" s="308"/>
      <c r="G583" s="308"/>
      <c r="H583" s="308"/>
      <c r="I583" s="308"/>
      <c r="J583" s="308"/>
      <c r="K583" s="308"/>
      <c r="L583" s="308"/>
      <c r="M583" s="308"/>
      <c r="N583" s="308"/>
      <c r="O583" s="308"/>
      <c r="P583" s="308"/>
      <c r="Q583" s="308"/>
      <c r="R583" s="308"/>
      <c r="S583" s="308"/>
      <c r="T583" s="308"/>
      <c r="U583" s="308"/>
      <c r="V583" s="308"/>
      <c r="W583" s="308"/>
      <c r="X583" s="308"/>
      <c r="Y583" s="308"/>
      <c r="Z583" s="308"/>
      <c r="AA583" s="308"/>
      <c r="AB583" s="308"/>
      <c r="AC583" s="308"/>
      <c r="AD583" s="308"/>
    </row>
    <row r="584" ht="15.95" customHeight="1" spans="1:30">
      <c r="A584" s="308"/>
      <c r="B584" s="308"/>
      <c r="C584" s="308"/>
      <c r="D584" s="308"/>
      <c r="E584" s="308"/>
      <c r="F584" s="308"/>
      <c r="G584" s="308"/>
      <c r="H584" s="308"/>
      <c r="I584" s="308"/>
      <c r="J584" s="308"/>
      <c r="K584" s="308"/>
      <c r="L584" s="308"/>
      <c r="M584" s="308"/>
      <c r="N584" s="308"/>
      <c r="O584" s="308"/>
      <c r="P584" s="308"/>
      <c r="Q584" s="308"/>
      <c r="R584" s="308"/>
      <c r="S584" s="308"/>
      <c r="T584" s="308"/>
      <c r="U584" s="308"/>
      <c r="V584" s="308"/>
      <c r="W584" s="308"/>
      <c r="X584" s="308"/>
      <c r="Y584" s="308"/>
      <c r="Z584" s="308"/>
      <c r="AA584" s="308"/>
      <c r="AB584" s="308"/>
      <c r="AC584" s="308"/>
      <c r="AD584" s="308"/>
    </row>
    <row r="585" ht="15.95" customHeight="1" spans="1:30">
      <c r="A585" s="308"/>
      <c r="B585" s="308"/>
      <c r="C585" s="308"/>
      <c r="D585" s="308"/>
      <c r="E585" s="308"/>
      <c r="F585" s="308"/>
      <c r="G585" s="308"/>
      <c r="H585" s="308"/>
      <c r="I585" s="308"/>
      <c r="J585" s="308"/>
      <c r="K585" s="308"/>
      <c r="L585" s="308"/>
      <c r="M585" s="308"/>
      <c r="N585" s="308"/>
      <c r="O585" s="308"/>
      <c r="P585" s="308"/>
      <c r="Q585" s="308"/>
      <c r="R585" s="308"/>
      <c r="S585" s="308"/>
      <c r="T585" s="308"/>
      <c r="U585" s="308"/>
      <c r="V585" s="308"/>
      <c r="W585" s="308"/>
      <c r="X585" s="308"/>
      <c r="Y585" s="308"/>
      <c r="Z585" s="308"/>
      <c r="AA585" s="308"/>
      <c r="AB585" s="308"/>
      <c r="AC585" s="308"/>
      <c r="AD585" s="308"/>
    </row>
    <row r="586" ht="15.95" customHeight="1" spans="1:30">
      <c r="A586" s="308"/>
      <c r="B586" s="308"/>
      <c r="C586" s="308"/>
      <c r="D586" s="308"/>
      <c r="E586" s="308"/>
      <c r="F586" s="308"/>
      <c r="G586" s="308"/>
      <c r="H586" s="308"/>
      <c r="I586" s="308"/>
      <c r="J586" s="308"/>
      <c r="K586" s="308"/>
      <c r="L586" s="308"/>
      <c r="M586" s="308"/>
      <c r="N586" s="308"/>
      <c r="O586" s="308"/>
      <c r="P586" s="308"/>
      <c r="Q586" s="308"/>
      <c r="R586" s="308"/>
      <c r="S586" s="308"/>
      <c r="T586" s="308"/>
      <c r="U586" s="308"/>
      <c r="V586" s="308"/>
      <c r="W586" s="308"/>
      <c r="X586" s="308"/>
      <c r="Y586" s="308"/>
      <c r="Z586" s="308"/>
      <c r="AA586" s="308"/>
      <c r="AB586" s="308"/>
      <c r="AC586" s="308"/>
      <c r="AD586" s="308"/>
    </row>
    <row r="587" ht="15.95" customHeight="1" spans="1:30">
      <c r="A587" s="308"/>
      <c r="B587" s="308"/>
      <c r="C587" s="308"/>
      <c r="D587" s="308"/>
      <c r="E587" s="308"/>
      <c r="F587" s="308"/>
      <c r="G587" s="308"/>
      <c r="H587" s="308"/>
      <c r="I587" s="308"/>
      <c r="J587" s="308"/>
      <c r="K587" s="308"/>
      <c r="L587" s="308"/>
      <c r="M587" s="308"/>
      <c r="N587" s="308"/>
      <c r="O587" s="308"/>
      <c r="P587" s="308"/>
      <c r="Q587" s="308"/>
      <c r="R587" s="308"/>
      <c r="S587" s="308"/>
      <c r="T587" s="308"/>
      <c r="U587" s="308"/>
      <c r="V587" s="308"/>
      <c r="W587" s="308"/>
      <c r="X587" s="308"/>
      <c r="Y587" s="308"/>
      <c r="Z587" s="308"/>
      <c r="AA587" s="308"/>
      <c r="AB587" s="308"/>
      <c r="AC587" s="308"/>
      <c r="AD587" s="308"/>
    </row>
    <row r="588" ht="15.95" customHeight="1" spans="1:30">
      <c r="A588" s="308"/>
      <c r="B588" s="308"/>
      <c r="C588" s="308"/>
      <c r="D588" s="308"/>
      <c r="E588" s="308"/>
      <c r="F588" s="308"/>
      <c r="G588" s="308"/>
      <c r="H588" s="308"/>
      <c r="I588" s="308"/>
      <c r="J588" s="308"/>
      <c r="K588" s="308"/>
      <c r="L588" s="308"/>
      <c r="M588" s="308"/>
      <c r="N588" s="308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  <c r="Y588" s="308"/>
      <c r="Z588" s="308"/>
      <c r="AA588" s="308"/>
      <c r="AB588" s="308"/>
      <c r="AC588" s="308"/>
      <c r="AD588" s="308"/>
    </row>
    <row r="589" ht="15.95" customHeight="1" spans="1:30">
      <c r="A589" s="308"/>
      <c r="B589" s="308"/>
      <c r="C589" s="308"/>
      <c r="D589" s="308"/>
      <c r="E589" s="308"/>
      <c r="F589" s="308"/>
      <c r="G589" s="308"/>
      <c r="H589" s="308"/>
      <c r="I589" s="308"/>
      <c r="J589" s="308"/>
      <c r="K589" s="308"/>
      <c r="L589" s="308"/>
      <c r="M589" s="308"/>
      <c r="N589" s="308"/>
      <c r="O589" s="308"/>
      <c r="P589" s="308"/>
      <c r="Q589" s="308"/>
      <c r="R589" s="308"/>
      <c r="S589" s="308"/>
      <c r="T589" s="308"/>
      <c r="U589" s="308"/>
      <c r="V589" s="308"/>
      <c r="W589" s="308"/>
      <c r="X589" s="308"/>
      <c r="Y589" s="308"/>
      <c r="Z589" s="308"/>
      <c r="AA589" s="308"/>
      <c r="AB589" s="308"/>
      <c r="AC589" s="308"/>
      <c r="AD589" s="308"/>
    </row>
    <row r="590" ht="15.95" customHeight="1" spans="1:30">
      <c r="A590" s="308"/>
      <c r="B590" s="308"/>
      <c r="C590" s="308"/>
      <c r="D590" s="308"/>
      <c r="E590" s="308"/>
      <c r="F590" s="308"/>
      <c r="G590" s="308"/>
      <c r="H590" s="308"/>
      <c r="I590" s="308"/>
      <c r="J590" s="308"/>
      <c r="K590" s="308"/>
      <c r="L590" s="308"/>
      <c r="M590" s="308"/>
      <c r="N590" s="308"/>
      <c r="O590" s="308"/>
      <c r="P590" s="308"/>
      <c r="Q590" s="308"/>
      <c r="R590" s="308"/>
      <c r="S590" s="308"/>
      <c r="T590" s="308"/>
      <c r="U590" s="308"/>
      <c r="V590" s="308"/>
      <c r="W590" s="308"/>
      <c r="X590" s="308"/>
      <c r="Y590" s="308"/>
      <c r="Z590" s="308"/>
      <c r="AA590" s="308"/>
      <c r="AB590" s="308"/>
      <c r="AC590" s="308"/>
      <c r="AD590" s="308"/>
    </row>
    <row r="591" ht="15.95" customHeight="1" spans="1:30">
      <c r="A591" s="308"/>
      <c r="B591" s="308"/>
      <c r="C591" s="308"/>
      <c r="D591" s="308"/>
      <c r="E591" s="308"/>
      <c r="F591" s="308"/>
      <c r="G591" s="308"/>
      <c r="H591" s="308"/>
      <c r="I591" s="308"/>
      <c r="J591" s="308"/>
      <c r="K591" s="308"/>
      <c r="L591" s="308"/>
      <c r="M591" s="308"/>
      <c r="N591" s="308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  <c r="Y591" s="308"/>
      <c r="Z591" s="308"/>
      <c r="AA591" s="308"/>
      <c r="AB591" s="308"/>
      <c r="AC591" s="308"/>
      <c r="AD591" s="308"/>
    </row>
    <row r="592" ht="15.95" customHeight="1" spans="1:30">
      <c r="A592" s="308"/>
      <c r="B592" s="308"/>
      <c r="C592" s="308"/>
      <c r="D592" s="308"/>
      <c r="E592" s="308"/>
      <c r="F592" s="308"/>
      <c r="G592" s="308"/>
      <c r="H592" s="308"/>
      <c r="I592" s="308"/>
      <c r="J592" s="308"/>
      <c r="K592" s="308"/>
      <c r="L592" s="308"/>
      <c r="M592" s="308"/>
      <c r="N592" s="308"/>
      <c r="O592" s="308"/>
      <c r="P592" s="308"/>
      <c r="Q592" s="308"/>
      <c r="R592" s="308"/>
      <c r="S592" s="308"/>
      <c r="T592" s="308"/>
      <c r="U592" s="308"/>
      <c r="V592" s="308"/>
      <c r="W592" s="308"/>
      <c r="X592" s="308"/>
      <c r="Y592" s="308"/>
      <c r="Z592" s="308"/>
      <c r="AA592" s="308"/>
      <c r="AB592" s="308"/>
      <c r="AC592" s="308"/>
      <c r="AD592" s="308"/>
    </row>
    <row r="593" ht="15.95" customHeight="1" spans="1:30">
      <c r="A593" s="308"/>
      <c r="B593" s="308"/>
      <c r="C593" s="308"/>
      <c r="D593" s="308"/>
      <c r="E593" s="308"/>
      <c r="F593" s="308"/>
      <c r="G593" s="308"/>
      <c r="H593" s="308"/>
      <c r="I593" s="308"/>
      <c r="J593" s="308"/>
      <c r="K593" s="308"/>
      <c r="L593" s="308"/>
      <c r="M593" s="308"/>
      <c r="N593" s="308"/>
      <c r="O593" s="308"/>
      <c r="P593" s="308"/>
      <c r="Q593" s="308"/>
      <c r="R593" s="308"/>
      <c r="S593" s="308"/>
      <c r="T593" s="308"/>
      <c r="U593" s="308"/>
      <c r="V593" s="308"/>
      <c r="W593" s="308"/>
      <c r="X593" s="308"/>
      <c r="Y593" s="308"/>
      <c r="Z593" s="308"/>
      <c r="AA593" s="308"/>
      <c r="AB593" s="308"/>
      <c r="AC593" s="308"/>
      <c r="AD593" s="308"/>
    </row>
    <row r="594" ht="15.95" customHeight="1" spans="1:30">
      <c r="A594" s="308"/>
      <c r="B594" s="308"/>
      <c r="C594" s="308"/>
      <c r="D594" s="308"/>
      <c r="E594" s="308"/>
      <c r="F594" s="308"/>
      <c r="G594" s="308"/>
      <c r="H594" s="308"/>
      <c r="I594" s="308"/>
      <c r="J594" s="308"/>
      <c r="K594" s="308"/>
      <c r="L594" s="308"/>
      <c r="M594" s="308"/>
      <c r="N594" s="308"/>
      <c r="O594" s="308"/>
      <c r="P594" s="308"/>
      <c r="Q594" s="308"/>
      <c r="R594" s="308"/>
      <c r="S594" s="308"/>
      <c r="T594" s="308"/>
      <c r="U594" s="308"/>
      <c r="V594" s="308"/>
      <c r="W594" s="308"/>
      <c r="X594" s="308"/>
      <c r="Y594" s="308"/>
      <c r="Z594" s="308"/>
      <c r="AA594" s="308"/>
      <c r="AB594" s="308"/>
      <c r="AC594" s="308"/>
      <c r="AD594" s="308"/>
    </row>
    <row r="595" ht="15.95" customHeight="1" spans="1:30">
      <c r="A595" s="308"/>
      <c r="B595" s="308"/>
      <c r="C595" s="308"/>
      <c r="D595" s="308"/>
      <c r="E595" s="308"/>
      <c r="F595" s="308"/>
      <c r="G595" s="308"/>
      <c r="H595" s="308"/>
      <c r="I595" s="308"/>
      <c r="J595" s="308"/>
      <c r="K595" s="308"/>
      <c r="L595" s="308"/>
      <c r="M595" s="308"/>
      <c r="N595" s="308"/>
      <c r="O595" s="308"/>
      <c r="P595" s="308"/>
      <c r="Q595" s="308"/>
      <c r="R595" s="308"/>
      <c r="S595" s="308"/>
      <c r="T595" s="308"/>
      <c r="U595" s="308"/>
      <c r="V595" s="308"/>
      <c r="W595" s="308"/>
      <c r="X595" s="308"/>
      <c r="Y595" s="308"/>
      <c r="Z595" s="308"/>
      <c r="AA595" s="308"/>
      <c r="AB595" s="308"/>
      <c r="AC595" s="308"/>
      <c r="AD595" s="308"/>
    </row>
    <row r="596" ht="15.95" customHeight="1" spans="1:30">
      <c r="A596" s="308"/>
      <c r="B596" s="308"/>
      <c r="C596" s="308"/>
      <c r="D596" s="308"/>
      <c r="E596" s="308"/>
      <c r="F596" s="308"/>
      <c r="G596" s="308"/>
      <c r="H596" s="308"/>
      <c r="I596" s="308"/>
      <c r="J596" s="308"/>
      <c r="K596" s="308"/>
      <c r="L596" s="308"/>
      <c r="M596" s="308"/>
      <c r="N596" s="308"/>
      <c r="O596" s="308"/>
      <c r="P596" s="308"/>
      <c r="Q596" s="308"/>
      <c r="R596" s="308"/>
      <c r="S596" s="308"/>
      <c r="T596" s="308"/>
      <c r="U596" s="308"/>
      <c r="V596" s="308"/>
      <c r="W596" s="308"/>
      <c r="X596" s="308"/>
      <c r="Y596" s="308"/>
      <c r="Z596" s="308"/>
      <c r="AA596" s="308"/>
      <c r="AB596" s="308"/>
      <c r="AC596" s="308"/>
      <c r="AD596" s="308"/>
    </row>
    <row r="597" ht="15.95" customHeight="1" spans="1:30">
      <c r="A597" s="308"/>
      <c r="B597" s="308"/>
      <c r="C597" s="308"/>
      <c r="D597" s="308"/>
      <c r="E597" s="308"/>
      <c r="F597" s="308"/>
      <c r="G597" s="308"/>
      <c r="H597" s="308"/>
      <c r="I597" s="308"/>
      <c r="J597" s="308"/>
      <c r="K597" s="308"/>
      <c r="L597" s="308"/>
      <c r="M597" s="308"/>
      <c r="N597" s="308"/>
      <c r="O597" s="308"/>
      <c r="P597" s="308"/>
      <c r="Q597" s="308"/>
      <c r="R597" s="308"/>
      <c r="S597" s="308"/>
      <c r="T597" s="308"/>
      <c r="U597" s="308"/>
      <c r="V597" s="308"/>
      <c r="W597" s="308"/>
      <c r="X597" s="308"/>
      <c r="Y597" s="308"/>
      <c r="Z597" s="308"/>
      <c r="AA597" s="308"/>
      <c r="AB597" s="308"/>
      <c r="AC597" s="308"/>
      <c r="AD597" s="308"/>
    </row>
    <row r="598" ht="15.95" customHeight="1" spans="1:30">
      <c r="A598" s="308"/>
      <c r="B598" s="308"/>
      <c r="C598" s="308"/>
      <c r="D598" s="308"/>
      <c r="E598" s="308"/>
      <c r="F598" s="308"/>
      <c r="G598" s="308"/>
      <c r="H598" s="308"/>
      <c r="I598" s="308"/>
      <c r="J598" s="308"/>
      <c r="K598" s="308"/>
      <c r="L598" s="308"/>
      <c r="M598" s="308"/>
      <c r="N598" s="308"/>
      <c r="O598" s="308"/>
      <c r="P598" s="308"/>
      <c r="Q598" s="308"/>
      <c r="R598" s="308"/>
      <c r="S598" s="308"/>
      <c r="T598" s="308"/>
      <c r="U598" s="308"/>
      <c r="V598" s="308"/>
      <c r="W598" s="308"/>
      <c r="X598" s="308"/>
      <c r="Y598" s="308"/>
      <c r="Z598" s="308"/>
      <c r="AA598" s="308"/>
      <c r="AB598" s="308"/>
      <c r="AC598" s="308"/>
      <c r="AD598" s="308"/>
    </row>
    <row r="599" ht="15.95" customHeight="1" spans="1:30">
      <c r="A599" s="308"/>
      <c r="B599" s="308"/>
      <c r="C599" s="308"/>
      <c r="D599" s="308"/>
      <c r="E599" s="308"/>
      <c r="F599" s="308"/>
      <c r="G599" s="308"/>
      <c r="H599" s="308"/>
      <c r="I599" s="308"/>
      <c r="J599" s="308"/>
      <c r="K599" s="308"/>
      <c r="L599" s="308"/>
      <c r="M599" s="308"/>
      <c r="N599" s="308"/>
      <c r="O599" s="308"/>
      <c r="P599" s="308"/>
      <c r="Q599" s="308"/>
      <c r="R599" s="308"/>
      <c r="S599" s="308"/>
      <c r="T599" s="308"/>
      <c r="U599" s="308"/>
      <c r="V599" s="308"/>
      <c r="W599" s="308"/>
      <c r="X599" s="308"/>
      <c r="Y599" s="308"/>
      <c r="Z599" s="308"/>
      <c r="AA599" s="308"/>
      <c r="AB599" s="308"/>
      <c r="AC599" s="308"/>
      <c r="AD599" s="308"/>
    </row>
    <row r="600" ht="15.95" customHeight="1" spans="1:30">
      <c r="A600" s="308"/>
      <c r="B600" s="308"/>
      <c r="C600" s="308"/>
      <c r="D600" s="308"/>
      <c r="E600" s="308"/>
      <c r="F600" s="308"/>
      <c r="G600" s="308"/>
      <c r="H600" s="308"/>
      <c r="I600" s="308"/>
      <c r="J600" s="308"/>
      <c r="K600" s="308"/>
      <c r="L600" s="308"/>
      <c r="M600" s="308"/>
      <c r="N600" s="308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  <c r="Y600" s="308"/>
      <c r="Z600" s="308"/>
      <c r="AA600" s="308"/>
      <c r="AB600" s="308"/>
      <c r="AC600" s="308"/>
      <c r="AD600" s="308"/>
    </row>
    <row r="601" ht="15.95" customHeight="1" spans="1:30">
      <c r="A601" s="308"/>
      <c r="B601" s="308"/>
      <c r="C601" s="308"/>
      <c r="D601" s="308"/>
      <c r="E601" s="308"/>
      <c r="F601" s="308"/>
      <c r="G601" s="308"/>
      <c r="H601" s="308"/>
      <c r="I601" s="308"/>
      <c r="J601" s="308"/>
      <c r="K601" s="308"/>
      <c r="L601" s="308"/>
      <c r="M601" s="308"/>
      <c r="N601" s="308"/>
      <c r="O601" s="308"/>
      <c r="P601" s="308"/>
      <c r="Q601" s="308"/>
      <c r="R601" s="308"/>
      <c r="S601" s="308"/>
      <c r="T601" s="308"/>
      <c r="U601" s="308"/>
      <c r="V601" s="308"/>
      <c r="W601" s="308"/>
      <c r="X601" s="308"/>
      <c r="Y601" s="308"/>
      <c r="Z601" s="308"/>
      <c r="AA601" s="308"/>
      <c r="AB601" s="308"/>
      <c r="AC601" s="308"/>
      <c r="AD601" s="308"/>
    </row>
    <row r="602" ht="15.95" customHeight="1" spans="1:30">
      <c r="A602" s="308"/>
      <c r="B602" s="308"/>
      <c r="C602" s="308"/>
      <c r="D602" s="308"/>
      <c r="E602" s="308"/>
      <c r="F602" s="308"/>
      <c r="G602" s="308"/>
      <c r="H602" s="308"/>
      <c r="I602" s="308"/>
      <c r="J602" s="308"/>
      <c r="K602" s="308"/>
      <c r="L602" s="308"/>
      <c r="M602" s="308"/>
      <c r="N602" s="308"/>
      <c r="O602" s="308"/>
      <c r="P602" s="308"/>
      <c r="Q602" s="308"/>
      <c r="R602" s="308"/>
      <c r="S602" s="308"/>
      <c r="T602" s="308"/>
      <c r="U602" s="308"/>
      <c r="V602" s="308"/>
      <c r="W602" s="308"/>
      <c r="X602" s="308"/>
      <c r="Y602" s="308"/>
      <c r="Z602" s="308"/>
      <c r="AA602" s="308"/>
      <c r="AB602" s="308"/>
      <c r="AC602" s="308"/>
      <c r="AD602" s="308"/>
    </row>
    <row r="603" ht="15.95" customHeight="1" spans="1:30">
      <c r="A603" s="308"/>
      <c r="B603" s="308"/>
      <c r="C603" s="308"/>
      <c r="D603" s="308"/>
      <c r="E603" s="308"/>
      <c r="F603" s="308"/>
      <c r="G603" s="308"/>
      <c r="H603" s="308"/>
      <c r="I603" s="308"/>
      <c r="J603" s="308"/>
      <c r="K603" s="308"/>
      <c r="L603" s="308"/>
      <c r="M603" s="308"/>
      <c r="N603" s="308"/>
      <c r="O603" s="308"/>
      <c r="P603" s="308"/>
      <c r="Q603" s="308"/>
      <c r="R603" s="308"/>
      <c r="S603" s="308"/>
      <c r="T603" s="308"/>
      <c r="U603" s="308"/>
      <c r="V603" s="308"/>
      <c r="W603" s="308"/>
      <c r="X603" s="308"/>
      <c r="Y603" s="308"/>
      <c r="Z603" s="308"/>
      <c r="AA603" s="308"/>
      <c r="AB603" s="308"/>
      <c r="AC603" s="308"/>
      <c r="AD603" s="308"/>
    </row>
    <row r="604" ht="15.95" customHeight="1" spans="1:30">
      <c r="A604" s="308"/>
      <c r="B604" s="308"/>
      <c r="C604" s="308"/>
      <c r="D604" s="308"/>
      <c r="E604" s="308"/>
      <c r="F604" s="308"/>
      <c r="G604" s="308"/>
      <c r="H604" s="308"/>
      <c r="I604" s="308"/>
      <c r="J604" s="308"/>
      <c r="K604" s="308"/>
      <c r="L604" s="308"/>
      <c r="M604" s="308"/>
      <c r="N604" s="308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  <c r="Y604" s="308"/>
      <c r="Z604" s="308"/>
      <c r="AA604" s="308"/>
      <c r="AB604" s="308"/>
      <c r="AC604" s="308"/>
      <c r="AD604" s="308"/>
    </row>
    <row r="605" ht="15.95" customHeight="1" spans="1:30">
      <c r="A605" s="308"/>
      <c r="B605" s="308"/>
      <c r="C605" s="308"/>
      <c r="D605" s="308"/>
      <c r="E605" s="308"/>
      <c r="F605" s="308"/>
      <c r="G605" s="308"/>
      <c r="H605" s="308"/>
      <c r="I605" s="308"/>
      <c r="J605" s="308"/>
      <c r="K605" s="308"/>
      <c r="L605" s="308"/>
      <c r="M605" s="308"/>
      <c r="N605" s="308"/>
      <c r="O605" s="308"/>
      <c r="P605" s="308"/>
      <c r="Q605" s="308"/>
      <c r="R605" s="308"/>
      <c r="S605" s="308"/>
      <c r="T605" s="308"/>
      <c r="U605" s="308"/>
      <c r="V605" s="308"/>
      <c r="W605" s="308"/>
      <c r="X605" s="308"/>
      <c r="Y605" s="308"/>
      <c r="Z605" s="308"/>
      <c r="AA605" s="308"/>
      <c r="AB605" s="308"/>
      <c r="AC605" s="308"/>
      <c r="AD605" s="308"/>
    </row>
    <row r="606" ht="15.95" customHeight="1" spans="1:30">
      <c r="A606" s="308"/>
      <c r="B606" s="308"/>
      <c r="C606" s="308"/>
      <c r="D606" s="308"/>
      <c r="E606" s="308"/>
      <c r="F606" s="308"/>
      <c r="G606" s="308"/>
      <c r="H606" s="308"/>
      <c r="I606" s="308"/>
      <c r="J606" s="308"/>
      <c r="K606" s="308"/>
      <c r="L606" s="308"/>
      <c r="M606" s="308"/>
      <c r="N606" s="308"/>
      <c r="O606" s="308"/>
      <c r="P606" s="308"/>
      <c r="Q606" s="308"/>
      <c r="R606" s="308"/>
      <c r="S606" s="308"/>
      <c r="T606" s="308"/>
      <c r="U606" s="308"/>
      <c r="V606" s="308"/>
      <c r="W606" s="308"/>
      <c r="X606" s="308"/>
      <c r="Y606" s="308"/>
      <c r="Z606" s="308"/>
      <c r="AA606" s="308"/>
      <c r="AB606" s="308"/>
      <c r="AC606" s="308"/>
      <c r="AD606" s="308"/>
    </row>
    <row r="607" ht="15.95" customHeight="1" spans="1:30">
      <c r="A607" s="308"/>
      <c r="B607" s="308"/>
      <c r="C607" s="308"/>
      <c r="D607" s="308"/>
      <c r="E607" s="308"/>
      <c r="F607" s="308"/>
      <c r="G607" s="308"/>
      <c r="H607" s="308"/>
      <c r="I607" s="308"/>
      <c r="J607" s="308"/>
      <c r="K607" s="308"/>
      <c r="L607" s="308"/>
      <c r="M607" s="308"/>
      <c r="N607" s="308"/>
      <c r="O607" s="308"/>
      <c r="P607" s="308"/>
      <c r="Q607" s="308"/>
      <c r="R607" s="308"/>
      <c r="S607" s="308"/>
      <c r="T607" s="308"/>
      <c r="U607" s="308"/>
      <c r="V607" s="308"/>
      <c r="W607" s="308"/>
      <c r="X607" s="308"/>
      <c r="Y607" s="308"/>
      <c r="Z607" s="308"/>
      <c r="AA607" s="308"/>
      <c r="AB607" s="308"/>
      <c r="AC607" s="308"/>
      <c r="AD607" s="308"/>
    </row>
    <row r="608" ht="15.95" customHeight="1" spans="1:30">
      <c r="A608" s="308"/>
      <c r="B608" s="308"/>
      <c r="C608" s="308"/>
      <c r="D608" s="308"/>
      <c r="E608" s="308"/>
      <c r="F608" s="308"/>
      <c r="G608" s="308"/>
      <c r="H608" s="308"/>
      <c r="I608" s="308"/>
      <c r="J608" s="308"/>
      <c r="K608" s="308"/>
      <c r="L608" s="308"/>
      <c r="M608" s="308"/>
      <c r="N608" s="308"/>
      <c r="O608" s="308"/>
      <c r="P608" s="308"/>
      <c r="Q608" s="308"/>
      <c r="R608" s="308"/>
      <c r="S608" s="308"/>
      <c r="T608" s="308"/>
      <c r="U608" s="308"/>
      <c r="V608" s="308"/>
      <c r="W608" s="308"/>
      <c r="X608" s="308"/>
      <c r="Y608" s="308"/>
      <c r="Z608" s="308"/>
      <c r="AA608" s="308"/>
      <c r="AB608" s="308"/>
      <c r="AC608" s="308"/>
      <c r="AD608" s="308"/>
    </row>
    <row r="609" ht="15.95" customHeight="1" spans="1:30">
      <c r="A609" s="308"/>
      <c r="B609" s="308"/>
      <c r="C609" s="308"/>
      <c r="D609" s="308"/>
      <c r="E609" s="308"/>
      <c r="F609" s="308"/>
      <c r="G609" s="308"/>
      <c r="H609" s="308"/>
      <c r="I609" s="308"/>
      <c r="J609" s="308"/>
      <c r="K609" s="308"/>
      <c r="L609" s="308"/>
      <c r="M609" s="308"/>
      <c r="N609" s="308"/>
      <c r="O609" s="308"/>
      <c r="P609" s="308"/>
      <c r="Q609" s="308"/>
      <c r="R609" s="308"/>
      <c r="S609" s="308"/>
      <c r="T609" s="308"/>
      <c r="U609" s="308"/>
      <c r="V609" s="308"/>
      <c r="W609" s="308"/>
      <c r="X609" s="308"/>
      <c r="Y609" s="308"/>
      <c r="Z609" s="308"/>
      <c r="AA609" s="308"/>
      <c r="AB609" s="308"/>
      <c r="AC609" s="308"/>
      <c r="AD609" s="308"/>
    </row>
    <row r="610" ht="15.95" customHeight="1" spans="1:30">
      <c r="A610" s="308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8"/>
      <c r="Z610" s="308"/>
      <c r="AA610" s="308"/>
      <c r="AB610" s="308"/>
      <c r="AC610" s="308"/>
      <c r="AD610" s="308"/>
    </row>
    <row r="611" ht="15.95" customHeight="1" spans="1:30">
      <c r="A611" s="308"/>
      <c r="B611" s="308"/>
      <c r="C611" s="308"/>
      <c r="D611" s="308"/>
      <c r="E611" s="308"/>
      <c r="F611" s="308"/>
      <c r="G611" s="308"/>
      <c r="H611" s="308"/>
      <c r="I611" s="308"/>
      <c r="J611" s="308"/>
      <c r="K611" s="308"/>
      <c r="L611" s="308"/>
      <c r="M611" s="308"/>
      <c r="N611" s="308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  <c r="Y611" s="308"/>
      <c r="Z611" s="308"/>
      <c r="AA611" s="308"/>
      <c r="AB611" s="308"/>
      <c r="AC611" s="308"/>
      <c r="AD611" s="308"/>
    </row>
    <row r="612" ht="15.95" customHeight="1" spans="1:30">
      <c r="A612" s="308"/>
      <c r="B612" s="308"/>
      <c r="C612" s="308"/>
      <c r="D612" s="308"/>
      <c r="E612" s="308"/>
      <c r="F612" s="308"/>
      <c r="G612" s="308"/>
      <c r="H612" s="308"/>
      <c r="I612" s="308"/>
      <c r="J612" s="308"/>
      <c r="K612" s="308"/>
      <c r="L612" s="308"/>
      <c r="M612" s="308"/>
      <c r="N612" s="308"/>
      <c r="O612" s="308"/>
      <c r="P612" s="308"/>
      <c r="Q612" s="308"/>
      <c r="R612" s="308"/>
      <c r="S612" s="308"/>
      <c r="T612" s="308"/>
      <c r="U612" s="308"/>
      <c r="V612" s="308"/>
      <c r="W612" s="308"/>
      <c r="X612" s="308"/>
      <c r="Y612" s="308"/>
      <c r="Z612" s="308"/>
      <c r="AA612" s="308"/>
      <c r="AB612" s="308"/>
      <c r="AC612" s="308"/>
      <c r="AD612" s="308"/>
    </row>
    <row r="613" ht="15.95" customHeight="1" spans="1:30">
      <c r="A613" s="308"/>
      <c r="B613" s="308"/>
      <c r="C613" s="308"/>
      <c r="D613" s="308"/>
      <c r="E613" s="308"/>
      <c r="F613" s="308"/>
      <c r="G613" s="308"/>
      <c r="H613" s="308"/>
      <c r="I613" s="308"/>
      <c r="J613" s="308"/>
      <c r="K613" s="308"/>
      <c r="L613" s="308"/>
      <c r="M613" s="308"/>
      <c r="N613" s="308"/>
      <c r="O613" s="308"/>
      <c r="P613" s="308"/>
      <c r="Q613" s="308"/>
      <c r="R613" s="308"/>
      <c r="S613" s="308"/>
      <c r="T613" s="308"/>
      <c r="U613" s="308"/>
      <c r="V613" s="308"/>
      <c r="W613" s="308"/>
      <c r="X613" s="308"/>
      <c r="Y613" s="308"/>
      <c r="Z613" s="308"/>
      <c r="AA613" s="308"/>
      <c r="AB613" s="308"/>
      <c r="AC613" s="308"/>
      <c r="AD613" s="308"/>
    </row>
    <row r="614" ht="15.95" customHeight="1" spans="1:30">
      <c r="A614" s="308"/>
      <c r="B614" s="308"/>
      <c r="C614" s="308"/>
      <c r="D614" s="308"/>
      <c r="E614" s="308"/>
      <c r="F614" s="308"/>
      <c r="G614" s="308"/>
      <c r="H614" s="308"/>
      <c r="I614" s="308"/>
      <c r="J614" s="308"/>
      <c r="K614" s="308"/>
      <c r="L614" s="308"/>
      <c r="M614" s="308"/>
      <c r="N614" s="308"/>
      <c r="O614" s="308"/>
      <c r="P614" s="308"/>
      <c r="Q614" s="308"/>
      <c r="R614" s="308"/>
      <c r="S614" s="308"/>
      <c r="T614" s="308"/>
      <c r="U614" s="308"/>
      <c r="V614" s="308"/>
      <c r="W614" s="308"/>
      <c r="X614" s="308"/>
      <c r="Y614" s="308"/>
      <c r="Z614" s="308"/>
      <c r="AA614" s="308"/>
      <c r="AB614" s="308"/>
      <c r="AC614" s="308"/>
      <c r="AD614" s="308"/>
    </row>
    <row r="615" ht="15.95" customHeight="1" spans="1:30">
      <c r="A615" s="308"/>
      <c r="B615" s="308"/>
      <c r="C615" s="308"/>
      <c r="D615" s="308"/>
      <c r="E615" s="308"/>
      <c r="F615" s="308"/>
      <c r="G615" s="308"/>
      <c r="H615" s="308"/>
      <c r="I615" s="308"/>
      <c r="J615" s="308"/>
      <c r="K615" s="308"/>
      <c r="L615" s="308"/>
      <c r="M615" s="308"/>
      <c r="N615" s="308"/>
      <c r="O615" s="308"/>
      <c r="P615" s="308"/>
      <c r="Q615" s="308"/>
      <c r="R615" s="308"/>
      <c r="S615" s="308"/>
      <c r="T615" s="308"/>
      <c r="U615" s="308"/>
      <c r="V615" s="308"/>
      <c r="W615" s="308"/>
      <c r="X615" s="308"/>
      <c r="Y615" s="308"/>
      <c r="Z615" s="308"/>
      <c r="AA615" s="308"/>
      <c r="AB615" s="308"/>
      <c r="AC615" s="308"/>
      <c r="AD615" s="308"/>
    </row>
    <row r="616" ht="15.95" customHeight="1" spans="1:30">
      <c r="A616" s="308"/>
      <c r="B616" s="308"/>
      <c r="C616" s="308"/>
      <c r="D616" s="308"/>
      <c r="E616" s="308"/>
      <c r="F616" s="308"/>
      <c r="G616" s="308"/>
      <c r="H616" s="308"/>
      <c r="I616" s="308"/>
      <c r="J616" s="308"/>
      <c r="K616" s="308"/>
      <c r="L616" s="308"/>
      <c r="M616" s="308"/>
      <c r="N616" s="308"/>
      <c r="O616" s="308"/>
      <c r="P616" s="308"/>
      <c r="Q616" s="308"/>
      <c r="R616" s="308"/>
      <c r="S616" s="308"/>
      <c r="T616" s="308"/>
      <c r="U616" s="308"/>
      <c r="V616" s="308"/>
      <c r="W616" s="308"/>
      <c r="X616" s="308"/>
      <c r="Y616" s="308"/>
      <c r="Z616" s="308"/>
      <c r="AA616" s="308"/>
      <c r="AB616" s="308"/>
      <c r="AC616" s="308"/>
      <c r="AD616" s="308"/>
    </row>
    <row r="617" ht="15.95" customHeight="1" spans="1:30">
      <c r="A617" s="308"/>
      <c r="B617" s="308"/>
      <c r="C617" s="308"/>
      <c r="D617" s="308"/>
      <c r="E617" s="308"/>
      <c r="F617" s="308"/>
      <c r="G617" s="308"/>
      <c r="H617" s="308"/>
      <c r="I617" s="308"/>
      <c r="J617" s="308"/>
      <c r="K617" s="308"/>
      <c r="L617" s="308"/>
      <c r="M617" s="308"/>
      <c r="N617" s="308"/>
      <c r="O617" s="308"/>
      <c r="P617" s="308"/>
      <c r="Q617" s="308"/>
      <c r="R617" s="308"/>
      <c r="S617" s="308"/>
      <c r="T617" s="308"/>
      <c r="U617" s="308"/>
      <c r="V617" s="308"/>
      <c r="W617" s="308"/>
      <c r="X617" s="308"/>
      <c r="Y617" s="308"/>
      <c r="Z617" s="308"/>
      <c r="AA617" s="308"/>
      <c r="AB617" s="308"/>
      <c r="AC617" s="308"/>
      <c r="AD617" s="308"/>
    </row>
    <row r="618" ht="15.95" customHeight="1" spans="1:30">
      <c r="A618" s="308"/>
      <c r="B618" s="308"/>
      <c r="C618" s="308"/>
      <c r="D618" s="308"/>
      <c r="E618" s="308"/>
      <c r="F618" s="308"/>
      <c r="G618" s="308"/>
      <c r="H618" s="308"/>
      <c r="I618" s="308"/>
      <c r="J618" s="308"/>
      <c r="K618" s="308"/>
      <c r="L618" s="308"/>
      <c r="M618" s="308"/>
      <c r="N618" s="308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  <c r="Y618" s="308"/>
      <c r="Z618" s="308"/>
      <c r="AA618" s="308"/>
      <c r="AB618" s="308"/>
      <c r="AC618" s="308"/>
      <c r="AD618" s="308"/>
    </row>
    <row r="619" ht="15.95" customHeight="1" spans="1:30">
      <c r="A619" s="308"/>
      <c r="B619" s="308"/>
      <c r="C619" s="308"/>
      <c r="D619" s="308"/>
      <c r="E619" s="308"/>
      <c r="F619" s="308"/>
      <c r="G619" s="308"/>
      <c r="H619" s="308"/>
      <c r="I619" s="308"/>
      <c r="J619" s="308"/>
      <c r="K619" s="308"/>
      <c r="L619" s="308"/>
      <c r="M619" s="308"/>
      <c r="N619" s="308"/>
      <c r="O619" s="308"/>
      <c r="P619" s="308"/>
      <c r="Q619" s="308"/>
      <c r="R619" s="308"/>
      <c r="S619" s="308"/>
      <c r="T619" s="308"/>
      <c r="U619" s="308"/>
      <c r="V619" s="308"/>
      <c r="W619" s="308"/>
      <c r="X619" s="308"/>
      <c r="Y619" s="308"/>
      <c r="Z619" s="308"/>
      <c r="AA619" s="308"/>
      <c r="AB619" s="308"/>
      <c r="AC619" s="308"/>
      <c r="AD619" s="308"/>
    </row>
    <row r="620" ht="15.95" customHeight="1" spans="1:30">
      <c r="A620" s="308"/>
      <c r="B620" s="308"/>
      <c r="C620" s="308"/>
      <c r="D620" s="308"/>
      <c r="E620" s="308"/>
      <c r="F620" s="308"/>
      <c r="G620" s="308"/>
      <c r="H620" s="308"/>
      <c r="I620" s="308"/>
      <c r="J620" s="308"/>
      <c r="K620" s="308"/>
      <c r="L620" s="308"/>
      <c r="M620" s="308"/>
      <c r="N620" s="308"/>
      <c r="O620" s="308"/>
      <c r="P620" s="308"/>
      <c r="Q620" s="308"/>
      <c r="R620" s="308"/>
      <c r="S620" s="308"/>
      <c r="T620" s="308"/>
      <c r="U620" s="308"/>
      <c r="V620" s="308"/>
      <c r="W620" s="308"/>
      <c r="X620" s="308"/>
      <c r="Y620" s="308"/>
      <c r="Z620" s="308"/>
      <c r="AA620" s="308"/>
      <c r="AB620" s="308"/>
      <c r="AC620" s="308"/>
      <c r="AD620" s="308"/>
    </row>
    <row r="621" ht="15.95" customHeight="1" spans="1:30">
      <c r="A621" s="308"/>
      <c r="B621" s="308"/>
      <c r="C621" s="308"/>
      <c r="D621" s="308"/>
      <c r="E621" s="308"/>
      <c r="F621" s="308"/>
      <c r="G621" s="308"/>
      <c r="H621" s="308"/>
      <c r="I621" s="308"/>
      <c r="J621" s="308"/>
      <c r="K621" s="308"/>
      <c r="L621" s="308"/>
      <c r="M621" s="308"/>
      <c r="N621" s="308"/>
      <c r="O621" s="308"/>
      <c r="P621" s="308"/>
      <c r="Q621" s="308"/>
      <c r="R621" s="308"/>
      <c r="S621" s="308"/>
      <c r="T621" s="308"/>
      <c r="U621" s="308"/>
      <c r="V621" s="308"/>
      <c r="W621" s="308"/>
      <c r="X621" s="308"/>
      <c r="Y621" s="308"/>
      <c r="Z621" s="308"/>
      <c r="AA621" s="308"/>
      <c r="AB621" s="308"/>
      <c r="AC621" s="308"/>
      <c r="AD621" s="308"/>
    </row>
    <row r="622" ht="15.95" customHeight="1" spans="1:30">
      <c r="A622" s="308"/>
      <c r="B622" s="308"/>
      <c r="C622" s="308"/>
      <c r="D622" s="308"/>
      <c r="E622" s="308"/>
      <c r="F622" s="308"/>
      <c r="G622" s="308"/>
      <c r="H622" s="308"/>
      <c r="I622" s="308"/>
      <c r="J622" s="308"/>
      <c r="K622" s="308"/>
      <c r="L622" s="308"/>
      <c r="M622" s="308"/>
      <c r="N622" s="308"/>
      <c r="O622" s="308"/>
      <c r="P622" s="308"/>
      <c r="Q622" s="308"/>
      <c r="R622" s="308"/>
      <c r="S622" s="308"/>
      <c r="T622" s="308"/>
      <c r="U622" s="308"/>
      <c r="V622" s="308"/>
      <c r="W622" s="308"/>
      <c r="X622" s="308"/>
      <c r="Y622" s="308"/>
      <c r="Z622" s="308"/>
      <c r="AA622" s="308"/>
      <c r="AB622" s="308"/>
      <c r="AC622" s="308"/>
      <c r="AD622" s="308"/>
    </row>
    <row r="623" ht="15.95" customHeight="1" spans="1:30">
      <c r="A623" s="308"/>
      <c r="B623" s="308"/>
      <c r="C623" s="308"/>
      <c r="D623" s="308"/>
      <c r="E623" s="308"/>
      <c r="F623" s="308"/>
      <c r="G623" s="308"/>
      <c r="H623" s="308"/>
      <c r="I623" s="308"/>
      <c r="J623" s="308"/>
      <c r="K623" s="308"/>
      <c r="L623" s="308"/>
      <c r="M623" s="308"/>
      <c r="N623" s="308"/>
      <c r="O623" s="308"/>
      <c r="P623" s="308"/>
      <c r="Q623" s="308"/>
      <c r="R623" s="308"/>
      <c r="S623" s="308"/>
      <c r="T623" s="308"/>
      <c r="U623" s="308"/>
      <c r="V623" s="308"/>
      <c r="W623" s="308"/>
      <c r="X623" s="308"/>
      <c r="Y623" s="308"/>
      <c r="Z623" s="308"/>
      <c r="AA623" s="308"/>
      <c r="AB623" s="308"/>
      <c r="AC623" s="308"/>
      <c r="AD623" s="308"/>
    </row>
    <row r="624" ht="15.95" customHeight="1" spans="1:30">
      <c r="A624" s="308"/>
      <c r="B624" s="308"/>
      <c r="C624" s="308"/>
      <c r="D624" s="308"/>
      <c r="E624" s="308"/>
      <c r="F624" s="308"/>
      <c r="G624" s="308"/>
      <c r="H624" s="308"/>
      <c r="I624" s="308"/>
      <c r="J624" s="308"/>
      <c r="K624" s="308"/>
      <c r="L624" s="308"/>
      <c r="M624" s="308"/>
      <c r="N624" s="308"/>
      <c r="O624" s="308"/>
      <c r="P624" s="308"/>
      <c r="Q624" s="308"/>
      <c r="R624" s="308"/>
      <c r="S624" s="308"/>
      <c r="T624" s="308"/>
      <c r="U624" s="308"/>
      <c r="V624" s="308"/>
      <c r="W624" s="308"/>
      <c r="X624" s="308"/>
      <c r="Y624" s="308"/>
      <c r="Z624" s="308"/>
      <c r="AA624" s="308"/>
      <c r="AB624" s="308"/>
      <c r="AC624" s="308"/>
      <c r="AD624" s="308"/>
    </row>
    <row r="625" ht="15.95" customHeight="1" spans="1:30">
      <c r="A625" s="308"/>
      <c r="B625" s="308"/>
      <c r="C625" s="308"/>
      <c r="D625" s="308"/>
      <c r="E625" s="308"/>
      <c r="F625" s="308"/>
      <c r="G625" s="308"/>
      <c r="H625" s="308"/>
      <c r="I625" s="308"/>
      <c r="J625" s="308"/>
      <c r="K625" s="308"/>
      <c r="L625" s="308"/>
      <c r="M625" s="308"/>
      <c r="N625" s="308"/>
      <c r="O625" s="308"/>
      <c r="P625" s="308"/>
      <c r="Q625" s="308"/>
      <c r="R625" s="308"/>
      <c r="S625" s="308"/>
      <c r="T625" s="308"/>
      <c r="U625" s="308"/>
      <c r="V625" s="308"/>
      <c r="W625" s="308"/>
      <c r="X625" s="308"/>
      <c r="Y625" s="308"/>
      <c r="Z625" s="308"/>
      <c r="AA625" s="308"/>
      <c r="AB625" s="308"/>
      <c r="AC625" s="308"/>
      <c r="AD625" s="308"/>
    </row>
    <row r="626" ht="15.95" customHeight="1" spans="1:30">
      <c r="A626" s="308"/>
      <c r="B626" s="308"/>
      <c r="C626" s="308"/>
      <c r="D626" s="308"/>
      <c r="E626" s="308"/>
      <c r="F626" s="308"/>
      <c r="G626" s="308"/>
      <c r="H626" s="308"/>
      <c r="I626" s="308"/>
      <c r="J626" s="308"/>
      <c r="K626" s="308"/>
      <c r="L626" s="308"/>
      <c r="M626" s="308"/>
      <c r="N626" s="308"/>
      <c r="O626" s="308"/>
      <c r="P626" s="308"/>
      <c r="Q626" s="308"/>
      <c r="R626" s="308"/>
      <c r="S626" s="308"/>
      <c r="T626" s="308"/>
      <c r="U626" s="308"/>
      <c r="V626" s="308"/>
      <c r="W626" s="308"/>
      <c r="X626" s="308"/>
      <c r="Y626" s="308"/>
      <c r="Z626" s="308"/>
      <c r="AA626" s="308"/>
      <c r="AB626" s="308"/>
      <c r="AC626" s="308"/>
      <c r="AD626" s="308"/>
    </row>
    <row r="627" ht="15.95" customHeight="1" spans="1:30">
      <c r="A627" s="308"/>
      <c r="B627" s="308"/>
      <c r="C627" s="308"/>
      <c r="D627" s="308"/>
      <c r="E627" s="308"/>
      <c r="F627" s="308"/>
      <c r="G627" s="308"/>
      <c r="H627" s="308"/>
      <c r="I627" s="308"/>
      <c r="J627" s="308"/>
      <c r="K627" s="308"/>
      <c r="L627" s="308"/>
      <c r="M627" s="308"/>
      <c r="N627" s="308"/>
      <c r="O627" s="308"/>
      <c r="P627" s="308"/>
      <c r="Q627" s="308"/>
      <c r="R627" s="308"/>
      <c r="S627" s="308"/>
      <c r="T627" s="308"/>
      <c r="U627" s="308"/>
      <c r="V627" s="308"/>
      <c r="W627" s="308"/>
      <c r="X627" s="308"/>
      <c r="Y627" s="308"/>
      <c r="Z627" s="308"/>
      <c r="AA627" s="308"/>
      <c r="AB627" s="308"/>
      <c r="AC627" s="308"/>
      <c r="AD627" s="308"/>
    </row>
    <row r="628" ht="15.95" customHeight="1" spans="1:30">
      <c r="A628" s="308"/>
      <c r="B628" s="308"/>
      <c r="C628" s="308"/>
      <c r="D628" s="308"/>
      <c r="E628" s="308"/>
      <c r="F628" s="308"/>
      <c r="G628" s="308"/>
      <c r="H628" s="308"/>
      <c r="I628" s="308"/>
      <c r="J628" s="308"/>
      <c r="K628" s="308"/>
      <c r="L628" s="308"/>
      <c r="M628" s="308"/>
      <c r="N628" s="308"/>
      <c r="O628" s="308"/>
      <c r="P628" s="308"/>
      <c r="Q628" s="308"/>
      <c r="R628" s="308"/>
      <c r="S628" s="308"/>
      <c r="T628" s="308"/>
      <c r="U628" s="308"/>
      <c r="V628" s="308"/>
      <c r="W628" s="308"/>
      <c r="X628" s="308"/>
      <c r="Y628" s="308"/>
      <c r="Z628" s="308"/>
      <c r="AA628" s="308"/>
      <c r="AB628" s="308"/>
      <c r="AC628" s="308"/>
      <c r="AD628" s="308"/>
    </row>
    <row r="629" ht="15.95" customHeight="1" spans="1:30">
      <c r="A629" s="308"/>
      <c r="B629" s="308"/>
      <c r="C629" s="308"/>
      <c r="D629" s="308"/>
      <c r="E629" s="308"/>
      <c r="F629" s="308"/>
      <c r="G629" s="308"/>
      <c r="H629" s="308"/>
      <c r="I629" s="308"/>
      <c r="J629" s="308"/>
      <c r="K629" s="308"/>
      <c r="L629" s="308"/>
      <c r="M629" s="308"/>
      <c r="N629" s="308"/>
      <c r="O629" s="308"/>
      <c r="P629" s="308"/>
      <c r="Q629" s="308"/>
      <c r="R629" s="308"/>
      <c r="S629" s="308"/>
      <c r="T629" s="308"/>
      <c r="U629" s="308"/>
      <c r="V629" s="308"/>
      <c r="W629" s="308"/>
      <c r="X629" s="308"/>
      <c r="Y629" s="308"/>
      <c r="Z629" s="308"/>
      <c r="AA629" s="308"/>
      <c r="AB629" s="308"/>
      <c r="AC629" s="308"/>
      <c r="AD629" s="308"/>
    </row>
    <row r="630" ht="15.95" customHeight="1" spans="1:30">
      <c r="A630" s="308"/>
      <c r="B630" s="308"/>
      <c r="C630" s="308"/>
      <c r="D630" s="308"/>
      <c r="E630" s="308"/>
      <c r="F630" s="308"/>
      <c r="G630" s="308"/>
      <c r="H630" s="308"/>
      <c r="I630" s="308"/>
      <c r="J630" s="308"/>
      <c r="K630" s="308"/>
      <c r="L630" s="308"/>
      <c r="M630" s="308"/>
      <c r="N630" s="308"/>
      <c r="O630" s="308"/>
      <c r="P630" s="308"/>
      <c r="Q630" s="308"/>
      <c r="R630" s="308"/>
      <c r="S630" s="308"/>
      <c r="T630" s="308"/>
      <c r="U630" s="308"/>
      <c r="V630" s="308"/>
      <c r="W630" s="308"/>
      <c r="X630" s="308"/>
      <c r="Y630" s="308"/>
      <c r="Z630" s="308"/>
      <c r="AA630" s="308"/>
      <c r="AB630" s="308"/>
      <c r="AC630" s="308"/>
      <c r="AD630" s="308"/>
    </row>
    <row r="631" ht="15.95" customHeight="1" spans="1:30">
      <c r="A631" s="308"/>
      <c r="B631" s="308"/>
      <c r="C631" s="308"/>
      <c r="D631" s="308"/>
      <c r="E631" s="308"/>
      <c r="F631" s="308"/>
      <c r="G631" s="308"/>
      <c r="H631" s="308"/>
      <c r="I631" s="308"/>
      <c r="J631" s="308"/>
      <c r="K631" s="308"/>
      <c r="L631" s="308"/>
      <c r="M631" s="308"/>
      <c r="N631" s="308"/>
      <c r="O631" s="308"/>
      <c r="P631" s="308"/>
      <c r="Q631" s="308"/>
      <c r="R631" s="308"/>
      <c r="S631" s="308"/>
      <c r="T631" s="308"/>
      <c r="U631" s="308"/>
      <c r="V631" s="308"/>
      <c r="W631" s="308"/>
      <c r="X631" s="308"/>
      <c r="Y631" s="308"/>
      <c r="Z631" s="308"/>
      <c r="AA631" s="308"/>
      <c r="AB631" s="308"/>
      <c r="AC631" s="308"/>
      <c r="AD631" s="308"/>
    </row>
    <row r="632" ht="15.95" customHeight="1" spans="1:30">
      <c r="A632" s="308"/>
      <c r="B632" s="308"/>
      <c r="C632" s="308"/>
      <c r="D632" s="308"/>
      <c r="E632" s="308"/>
      <c r="F632" s="308"/>
      <c r="G632" s="308"/>
      <c r="H632" s="308"/>
      <c r="I632" s="308"/>
      <c r="J632" s="308"/>
      <c r="K632" s="308"/>
      <c r="L632" s="308"/>
      <c r="M632" s="308"/>
      <c r="N632" s="308"/>
      <c r="O632" s="308"/>
      <c r="P632" s="308"/>
      <c r="Q632" s="308"/>
      <c r="R632" s="308"/>
      <c r="S632" s="308"/>
      <c r="T632" s="308"/>
      <c r="U632" s="308"/>
      <c r="V632" s="308"/>
      <c r="W632" s="308"/>
      <c r="X632" s="308"/>
      <c r="Y632" s="308"/>
      <c r="Z632" s="308"/>
      <c r="AA632" s="308"/>
      <c r="AB632" s="308"/>
      <c r="AC632" s="308"/>
      <c r="AD632" s="308"/>
    </row>
    <row r="633" ht="15.95" customHeight="1" spans="1:30">
      <c r="A633" s="308"/>
      <c r="B633" s="308"/>
      <c r="C633" s="308"/>
      <c r="D633" s="308"/>
      <c r="E633" s="308"/>
      <c r="F633" s="308"/>
      <c r="G633" s="308"/>
      <c r="H633" s="308"/>
      <c r="I633" s="308"/>
      <c r="J633" s="308"/>
      <c r="K633" s="308"/>
      <c r="L633" s="308"/>
      <c r="M633" s="308"/>
      <c r="N633" s="308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  <c r="Y633" s="308"/>
      <c r="Z633" s="308"/>
      <c r="AA633" s="308"/>
      <c r="AB633" s="308"/>
      <c r="AC633" s="308"/>
      <c r="AD633" s="308"/>
    </row>
    <row r="634" ht="15.95" customHeight="1" spans="1:30">
      <c r="A634" s="308"/>
      <c r="B634" s="308"/>
      <c r="C634" s="308"/>
      <c r="D634" s="308"/>
      <c r="E634" s="308"/>
      <c r="F634" s="308"/>
      <c r="G634" s="308"/>
      <c r="H634" s="308"/>
      <c r="I634" s="308"/>
      <c r="J634" s="308"/>
      <c r="K634" s="308"/>
      <c r="L634" s="308"/>
      <c r="M634" s="308"/>
      <c r="N634" s="308"/>
      <c r="O634" s="308"/>
      <c r="P634" s="308"/>
      <c r="Q634" s="308"/>
      <c r="R634" s="308"/>
      <c r="S634" s="308"/>
      <c r="T634" s="308"/>
      <c r="U634" s="308"/>
      <c r="V634" s="308"/>
      <c r="W634" s="308"/>
      <c r="X634" s="308"/>
      <c r="Y634" s="308"/>
      <c r="Z634" s="308"/>
      <c r="AA634" s="308"/>
      <c r="AB634" s="308"/>
      <c r="AC634" s="308"/>
      <c r="AD634" s="308"/>
    </row>
    <row r="635" ht="15.95" customHeight="1" spans="1:30">
      <c r="A635" s="308"/>
      <c r="B635" s="308"/>
      <c r="C635" s="308"/>
      <c r="D635" s="308"/>
      <c r="E635" s="308"/>
      <c r="F635" s="308"/>
      <c r="G635" s="308"/>
      <c r="H635" s="308"/>
      <c r="I635" s="308"/>
      <c r="J635" s="308"/>
      <c r="K635" s="308"/>
      <c r="L635" s="308"/>
      <c r="M635" s="308"/>
      <c r="N635" s="308"/>
      <c r="O635" s="308"/>
      <c r="P635" s="308"/>
      <c r="Q635" s="308"/>
      <c r="R635" s="308"/>
      <c r="S635" s="308"/>
      <c r="T635" s="308"/>
      <c r="U635" s="308"/>
      <c r="V635" s="308"/>
      <c r="W635" s="308"/>
      <c r="X635" s="308"/>
      <c r="Y635" s="308"/>
      <c r="Z635" s="308"/>
      <c r="AA635" s="308"/>
      <c r="AB635" s="308"/>
      <c r="AC635" s="308"/>
      <c r="AD635" s="308"/>
    </row>
    <row r="636" ht="15.95" customHeight="1" spans="1:30">
      <c r="A636" s="308"/>
      <c r="B636" s="308"/>
      <c r="C636" s="308"/>
      <c r="D636" s="308"/>
      <c r="E636" s="308"/>
      <c r="F636" s="308"/>
      <c r="G636" s="308"/>
      <c r="H636" s="308"/>
      <c r="I636" s="308"/>
      <c r="J636" s="308"/>
      <c r="K636" s="308"/>
      <c r="L636" s="308"/>
      <c r="M636" s="308"/>
      <c r="N636" s="308"/>
      <c r="O636" s="308"/>
      <c r="P636" s="308"/>
      <c r="Q636" s="308"/>
      <c r="R636" s="308"/>
      <c r="S636" s="308"/>
      <c r="T636" s="308"/>
      <c r="U636" s="308"/>
      <c r="V636" s="308"/>
      <c r="W636" s="308"/>
      <c r="X636" s="308"/>
      <c r="Y636" s="308"/>
      <c r="Z636" s="308"/>
      <c r="AA636" s="308"/>
      <c r="AB636" s="308"/>
      <c r="AC636" s="308"/>
      <c r="AD636" s="308"/>
    </row>
    <row r="637" ht="15.95" customHeight="1" spans="1:30">
      <c r="A637" s="308"/>
      <c r="B637" s="308"/>
      <c r="C637" s="308"/>
      <c r="D637" s="308"/>
      <c r="E637" s="308"/>
      <c r="F637" s="308"/>
      <c r="G637" s="308"/>
      <c r="H637" s="308"/>
      <c r="I637" s="308"/>
      <c r="J637" s="308"/>
      <c r="K637" s="308"/>
      <c r="L637" s="308"/>
      <c r="M637" s="308"/>
      <c r="N637" s="308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  <c r="Y637" s="308"/>
      <c r="Z637" s="308"/>
      <c r="AA637" s="308"/>
      <c r="AB637" s="308"/>
      <c r="AC637" s="308"/>
      <c r="AD637" s="308"/>
    </row>
    <row r="638" ht="15.95" customHeight="1" spans="1:30">
      <c r="A638" s="308"/>
      <c r="B638" s="308"/>
      <c r="C638" s="308"/>
      <c r="D638" s="308"/>
      <c r="E638" s="308"/>
      <c r="F638" s="308"/>
      <c r="G638" s="308"/>
      <c r="H638" s="308"/>
      <c r="I638" s="308"/>
      <c r="J638" s="308"/>
      <c r="K638" s="308"/>
      <c r="L638" s="308"/>
      <c r="M638" s="308"/>
      <c r="N638" s="308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  <c r="Y638" s="308"/>
      <c r="Z638" s="308"/>
      <c r="AA638" s="308"/>
      <c r="AB638" s="308"/>
      <c r="AC638" s="308"/>
      <c r="AD638" s="308"/>
    </row>
    <row r="639" ht="15.95" customHeight="1" spans="1:30">
      <c r="A639" s="308"/>
      <c r="B639" s="308"/>
      <c r="C639" s="308"/>
      <c r="D639" s="308"/>
      <c r="E639" s="308"/>
      <c r="F639" s="308"/>
      <c r="G639" s="308"/>
      <c r="H639" s="308"/>
      <c r="I639" s="308"/>
      <c r="J639" s="308"/>
      <c r="K639" s="308"/>
      <c r="L639" s="308"/>
      <c r="M639" s="308"/>
      <c r="N639" s="308"/>
      <c r="O639" s="308"/>
      <c r="P639" s="308"/>
      <c r="Q639" s="308"/>
      <c r="R639" s="308"/>
      <c r="S639" s="308"/>
      <c r="T639" s="308"/>
      <c r="U639" s="308"/>
      <c r="V639" s="308"/>
      <c r="W639" s="308"/>
      <c r="X639" s="308"/>
      <c r="Y639" s="308"/>
      <c r="Z639" s="308"/>
      <c r="AA639" s="308"/>
      <c r="AB639" s="308"/>
      <c r="AC639" s="308"/>
      <c r="AD639" s="308"/>
    </row>
    <row r="640" ht="15.95" customHeight="1" spans="1:30">
      <c r="A640" s="308"/>
      <c r="B640" s="308"/>
      <c r="C640" s="308"/>
      <c r="D640" s="308"/>
      <c r="E640" s="308"/>
      <c r="F640" s="308"/>
      <c r="G640" s="308"/>
      <c r="H640" s="308"/>
      <c r="I640" s="308"/>
      <c r="J640" s="308"/>
      <c r="K640" s="308"/>
      <c r="L640" s="308"/>
      <c r="M640" s="308"/>
      <c r="N640" s="308"/>
      <c r="O640" s="308"/>
      <c r="P640" s="308"/>
      <c r="Q640" s="308"/>
      <c r="R640" s="308"/>
      <c r="S640" s="308"/>
      <c r="T640" s="308"/>
      <c r="U640" s="308"/>
      <c r="V640" s="308"/>
      <c r="W640" s="308"/>
      <c r="X640" s="308"/>
      <c r="Y640" s="308"/>
      <c r="Z640" s="308"/>
      <c r="AA640" s="308"/>
      <c r="AB640" s="308"/>
      <c r="AC640" s="308"/>
      <c r="AD640" s="308"/>
    </row>
    <row r="641" ht="15.95" customHeight="1" spans="1:30">
      <c r="A641" s="308"/>
      <c r="B641" s="308"/>
      <c r="C641" s="308"/>
      <c r="D641" s="308"/>
      <c r="E641" s="308"/>
      <c r="F641" s="308"/>
      <c r="G641" s="308"/>
      <c r="H641" s="308"/>
      <c r="I641" s="308"/>
      <c r="J641" s="308"/>
      <c r="K641" s="308"/>
      <c r="L641" s="308"/>
      <c r="M641" s="308"/>
      <c r="N641" s="308"/>
      <c r="O641" s="308"/>
      <c r="P641" s="308"/>
      <c r="Q641" s="308"/>
      <c r="R641" s="308"/>
      <c r="S641" s="308"/>
      <c r="T641" s="308"/>
      <c r="U641" s="308"/>
      <c r="V641" s="308"/>
      <c r="W641" s="308"/>
      <c r="X641" s="308"/>
      <c r="Y641" s="308"/>
      <c r="Z641" s="308"/>
      <c r="AA641" s="308"/>
      <c r="AB641" s="308"/>
      <c r="AC641" s="308"/>
      <c r="AD641" s="308"/>
    </row>
    <row r="642" ht="15.95" customHeight="1" spans="1:30">
      <c r="A642" s="308"/>
      <c r="B642" s="308"/>
      <c r="C642" s="308"/>
      <c r="D642" s="308"/>
      <c r="E642" s="308"/>
      <c r="F642" s="308"/>
      <c r="G642" s="308"/>
      <c r="H642" s="308"/>
      <c r="I642" s="308"/>
      <c r="J642" s="308"/>
      <c r="K642" s="308"/>
      <c r="L642" s="308"/>
      <c r="M642" s="308"/>
      <c r="N642" s="308"/>
      <c r="O642" s="308"/>
      <c r="P642" s="308"/>
      <c r="Q642" s="308"/>
      <c r="R642" s="308"/>
      <c r="S642" s="308"/>
      <c r="T642" s="308"/>
      <c r="U642" s="308"/>
      <c r="V642" s="308"/>
      <c r="W642" s="308"/>
      <c r="X642" s="308"/>
      <c r="Y642" s="308"/>
      <c r="Z642" s="308"/>
      <c r="AA642" s="308"/>
      <c r="AB642" s="308"/>
      <c r="AC642" s="308"/>
      <c r="AD642" s="308"/>
    </row>
    <row r="643" ht="15.95" customHeight="1" spans="1:30">
      <c r="A643" s="308"/>
      <c r="B643" s="308"/>
      <c r="C643" s="308"/>
      <c r="D643" s="308"/>
      <c r="E643" s="308"/>
      <c r="F643" s="308"/>
      <c r="G643" s="308"/>
      <c r="H643" s="308"/>
      <c r="I643" s="308"/>
      <c r="J643" s="308"/>
      <c r="K643" s="308"/>
      <c r="L643" s="308"/>
      <c r="M643" s="308"/>
      <c r="N643" s="308"/>
      <c r="O643" s="308"/>
      <c r="P643" s="308"/>
      <c r="Q643" s="308"/>
      <c r="R643" s="308"/>
      <c r="S643" s="308"/>
      <c r="T643" s="308"/>
      <c r="U643" s="308"/>
      <c r="V643" s="308"/>
      <c r="W643" s="308"/>
      <c r="X643" s="308"/>
      <c r="Y643" s="308"/>
      <c r="Z643" s="308"/>
      <c r="AA643" s="308"/>
      <c r="AB643" s="308"/>
      <c r="AC643" s="308"/>
      <c r="AD643" s="308"/>
    </row>
    <row r="644" ht="15.95" customHeight="1" spans="1:30">
      <c r="A644" s="308"/>
      <c r="B644" s="308"/>
      <c r="C644" s="308"/>
      <c r="D644" s="308"/>
      <c r="E644" s="308"/>
      <c r="F644" s="308"/>
      <c r="G644" s="308"/>
      <c r="H644" s="308"/>
      <c r="I644" s="308"/>
      <c r="J644" s="308"/>
      <c r="K644" s="308"/>
      <c r="L644" s="308"/>
      <c r="M644" s="308"/>
      <c r="N644" s="308"/>
      <c r="O644" s="308"/>
      <c r="P644" s="308"/>
      <c r="Q644" s="308"/>
      <c r="R644" s="308"/>
      <c r="S644" s="308"/>
      <c r="T644" s="308"/>
      <c r="U644" s="308"/>
      <c r="V644" s="308"/>
      <c r="W644" s="308"/>
      <c r="X644" s="308"/>
      <c r="Y644" s="308"/>
      <c r="Z644" s="308"/>
      <c r="AA644" s="308"/>
      <c r="AB644" s="308"/>
      <c r="AC644" s="308"/>
      <c r="AD644" s="308"/>
    </row>
    <row r="645" ht="15.95" customHeight="1" spans="1:30">
      <c r="A645" s="308"/>
      <c r="B645" s="308"/>
      <c r="C645" s="308"/>
      <c r="D645" s="308"/>
      <c r="E645" s="308"/>
      <c r="F645" s="308"/>
      <c r="G645" s="308"/>
      <c r="H645" s="308"/>
      <c r="I645" s="308"/>
      <c r="J645" s="308"/>
      <c r="K645" s="308"/>
      <c r="L645" s="308"/>
      <c r="M645" s="308"/>
      <c r="N645" s="308"/>
      <c r="O645" s="308"/>
      <c r="P645" s="308"/>
      <c r="Q645" s="308"/>
      <c r="R645" s="308"/>
      <c r="S645" s="308"/>
      <c r="T645" s="308"/>
      <c r="U645" s="308"/>
      <c r="V645" s="308"/>
      <c r="W645" s="308"/>
      <c r="X645" s="308"/>
      <c r="Y645" s="308"/>
      <c r="Z645" s="308"/>
      <c r="AA645" s="308"/>
      <c r="AB645" s="308"/>
      <c r="AC645" s="308"/>
      <c r="AD645" s="308"/>
    </row>
    <row r="646" ht="15.95" customHeight="1" spans="1:30">
      <c r="A646" s="308"/>
      <c r="B646" s="308"/>
      <c r="C646" s="308"/>
      <c r="D646" s="308"/>
      <c r="E646" s="308"/>
      <c r="F646" s="308"/>
      <c r="G646" s="308"/>
      <c r="H646" s="308"/>
      <c r="I646" s="308"/>
      <c r="J646" s="308"/>
      <c r="K646" s="308"/>
      <c r="L646" s="308"/>
      <c r="M646" s="308"/>
      <c r="N646" s="308"/>
      <c r="O646" s="308"/>
      <c r="P646" s="308"/>
      <c r="Q646" s="308"/>
      <c r="R646" s="308"/>
      <c r="S646" s="308"/>
      <c r="T646" s="308"/>
      <c r="U646" s="308"/>
      <c r="V646" s="308"/>
      <c r="W646" s="308"/>
      <c r="X646" s="308"/>
      <c r="Y646" s="308"/>
      <c r="Z646" s="308"/>
      <c r="AA646" s="308"/>
      <c r="AB646" s="308"/>
      <c r="AC646" s="308"/>
      <c r="AD646" s="308"/>
    </row>
    <row r="647" ht="15.95" customHeight="1" spans="1:30">
      <c r="A647" s="308"/>
      <c r="B647" s="308"/>
      <c r="C647" s="308"/>
      <c r="D647" s="308"/>
      <c r="E647" s="308"/>
      <c r="F647" s="308"/>
      <c r="G647" s="308"/>
      <c r="H647" s="308"/>
      <c r="I647" s="308"/>
      <c r="J647" s="308"/>
      <c r="K647" s="308"/>
      <c r="L647" s="308"/>
      <c r="M647" s="308"/>
      <c r="N647" s="308"/>
      <c r="O647" s="308"/>
      <c r="P647" s="308"/>
      <c r="Q647" s="308"/>
      <c r="R647" s="308"/>
      <c r="S647" s="308"/>
      <c r="T647" s="308"/>
      <c r="U647" s="308"/>
      <c r="V647" s="308"/>
      <c r="W647" s="308"/>
      <c r="X647" s="308"/>
      <c r="Y647" s="308"/>
      <c r="Z647" s="308"/>
      <c r="AA647" s="308"/>
      <c r="AB647" s="308"/>
      <c r="AC647" s="308"/>
      <c r="AD647" s="308"/>
    </row>
    <row r="648" ht="15.95" customHeight="1" spans="1:30">
      <c r="A648" s="308"/>
      <c r="B648" s="308"/>
      <c r="C648" s="308"/>
      <c r="D648" s="308"/>
      <c r="E648" s="308"/>
      <c r="F648" s="308"/>
      <c r="G648" s="308"/>
      <c r="H648" s="308"/>
      <c r="I648" s="308"/>
      <c r="J648" s="308"/>
      <c r="K648" s="308"/>
      <c r="L648" s="308"/>
      <c r="M648" s="308"/>
      <c r="N648" s="308"/>
      <c r="O648" s="308"/>
      <c r="P648" s="308"/>
      <c r="Q648" s="308"/>
      <c r="R648" s="308"/>
      <c r="S648" s="308"/>
      <c r="T648" s="308"/>
      <c r="U648" s="308"/>
      <c r="V648" s="308"/>
      <c r="W648" s="308"/>
      <c r="X648" s="308"/>
      <c r="Y648" s="308"/>
      <c r="Z648" s="308"/>
      <c r="AA648" s="308"/>
      <c r="AB648" s="308"/>
      <c r="AC648" s="308"/>
      <c r="AD648" s="308"/>
    </row>
    <row r="649" ht="15.95" customHeight="1" spans="1:30">
      <c r="A649" s="308"/>
      <c r="B649" s="308"/>
      <c r="C649" s="308"/>
      <c r="D649" s="308"/>
      <c r="E649" s="308"/>
      <c r="F649" s="308"/>
      <c r="G649" s="308"/>
      <c r="H649" s="308"/>
      <c r="I649" s="308"/>
      <c r="J649" s="308"/>
      <c r="K649" s="308"/>
      <c r="L649" s="308"/>
      <c r="M649" s="308"/>
      <c r="N649" s="308"/>
      <c r="O649" s="308"/>
      <c r="P649" s="308"/>
      <c r="Q649" s="308"/>
      <c r="R649" s="308"/>
      <c r="S649" s="308"/>
      <c r="T649" s="308"/>
      <c r="U649" s="308"/>
      <c r="V649" s="308"/>
      <c r="W649" s="308"/>
      <c r="X649" s="308"/>
      <c r="Y649" s="308"/>
      <c r="Z649" s="308"/>
      <c r="AA649" s="308"/>
      <c r="AB649" s="308"/>
      <c r="AC649" s="308"/>
      <c r="AD649" s="308"/>
    </row>
    <row r="650" ht="15.95" customHeight="1" spans="1:30">
      <c r="A650" s="308"/>
      <c r="B650" s="308"/>
      <c r="C650" s="308"/>
      <c r="D650" s="308"/>
      <c r="E650" s="308"/>
      <c r="F650" s="308"/>
      <c r="G650" s="308"/>
      <c r="H650" s="308"/>
      <c r="I650" s="308"/>
      <c r="J650" s="308"/>
      <c r="K650" s="308"/>
      <c r="L650" s="308"/>
      <c r="M650" s="308"/>
      <c r="N650" s="308"/>
      <c r="O650" s="308"/>
      <c r="P650" s="308"/>
      <c r="Q650" s="308"/>
      <c r="R650" s="308"/>
      <c r="S650" s="308"/>
      <c r="T650" s="308"/>
      <c r="U650" s="308"/>
      <c r="V650" s="308"/>
      <c r="W650" s="308"/>
      <c r="X650" s="308"/>
      <c r="Y650" s="308"/>
      <c r="Z650" s="308"/>
      <c r="AA650" s="308"/>
      <c r="AB650" s="308"/>
      <c r="AC650" s="308"/>
      <c r="AD650" s="308"/>
    </row>
    <row r="651" ht="15.95" customHeight="1" spans="1:30">
      <c r="A651" s="308"/>
      <c r="B651" s="308"/>
      <c r="C651" s="308"/>
      <c r="D651" s="308"/>
      <c r="E651" s="308"/>
      <c r="F651" s="308"/>
      <c r="G651" s="308"/>
      <c r="H651" s="308"/>
      <c r="I651" s="308"/>
      <c r="J651" s="308"/>
      <c r="K651" s="308"/>
      <c r="L651" s="308"/>
      <c r="M651" s="308"/>
      <c r="N651" s="308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  <c r="Y651" s="308"/>
      <c r="Z651" s="308"/>
      <c r="AA651" s="308"/>
      <c r="AB651" s="308"/>
      <c r="AC651" s="308"/>
      <c r="AD651" s="308"/>
    </row>
    <row r="652" ht="15.95" customHeight="1" spans="1:30">
      <c r="A652" s="308"/>
      <c r="B652" s="308"/>
      <c r="C652" s="308"/>
      <c r="D652" s="308"/>
      <c r="E652" s="308"/>
      <c r="F652" s="308"/>
      <c r="G652" s="308"/>
      <c r="H652" s="308"/>
      <c r="I652" s="308"/>
      <c r="J652" s="308"/>
      <c r="K652" s="308"/>
      <c r="L652" s="308"/>
      <c r="M652" s="308"/>
      <c r="N652" s="308"/>
      <c r="O652" s="308"/>
      <c r="P652" s="308"/>
      <c r="Q652" s="308"/>
      <c r="R652" s="308"/>
      <c r="S652" s="308"/>
      <c r="T652" s="308"/>
      <c r="U652" s="308"/>
      <c r="V652" s="308"/>
      <c r="W652" s="308"/>
      <c r="X652" s="308"/>
      <c r="Y652" s="308"/>
      <c r="Z652" s="308"/>
      <c r="AA652" s="308"/>
      <c r="AB652" s="308"/>
      <c r="AC652" s="308"/>
      <c r="AD652" s="308"/>
    </row>
    <row r="653" ht="15.95" customHeight="1" spans="1:30">
      <c r="A653" s="308"/>
      <c r="B653" s="308"/>
      <c r="C653" s="308"/>
      <c r="D653" s="308"/>
      <c r="E653" s="308"/>
      <c r="F653" s="308"/>
      <c r="G653" s="308"/>
      <c r="H653" s="308"/>
      <c r="I653" s="308"/>
      <c r="J653" s="308"/>
      <c r="K653" s="308"/>
      <c r="L653" s="308"/>
      <c r="M653" s="308"/>
      <c r="N653" s="308"/>
      <c r="O653" s="308"/>
      <c r="P653" s="308"/>
      <c r="Q653" s="308"/>
      <c r="R653" s="308"/>
      <c r="S653" s="308"/>
      <c r="T653" s="308"/>
      <c r="U653" s="308"/>
      <c r="V653" s="308"/>
      <c r="W653" s="308"/>
      <c r="X653" s="308"/>
      <c r="Y653" s="308"/>
      <c r="Z653" s="308"/>
      <c r="AA653" s="308"/>
      <c r="AB653" s="308"/>
      <c r="AC653" s="308"/>
      <c r="AD653" s="308"/>
    </row>
    <row r="654" ht="15.95" customHeight="1" spans="1:30">
      <c r="A654" s="308"/>
      <c r="B654" s="308"/>
      <c r="C654" s="308"/>
      <c r="D654" s="308"/>
      <c r="E654" s="308"/>
      <c r="F654" s="308"/>
      <c r="G654" s="308"/>
      <c r="H654" s="308"/>
      <c r="I654" s="308"/>
      <c r="J654" s="308"/>
      <c r="K654" s="308"/>
      <c r="L654" s="308"/>
      <c r="M654" s="308"/>
      <c r="N654" s="308"/>
      <c r="O654" s="308"/>
      <c r="P654" s="308"/>
      <c r="Q654" s="308"/>
      <c r="R654" s="308"/>
      <c r="S654" s="308"/>
      <c r="T654" s="308"/>
      <c r="U654" s="308"/>
      <c r="V654" s="308"/>
      <c r="W654" s="308"/>
      <c r="X654" s="308"/>
      <c r="Y654" s="308"/>
      <c r="Z654" s="308"/>
      <c r="AA654" s="308"/>
      <c r="AB654" s="308"/>
      <c r="AC654" s="308"/>
      <c r="AD654" s="308"/>
    </row>
    <row r="655" ht="15.95" customHeight="1" spans="1:30">
      <c r="A655" s="308"/>
      <c r="B655" s="308"/>
      <c r="C655" s="308"/>
      <c r="D655" s="308"/>
      <c r="E655" s="308"/>
      <c r="F655" s="308"/>
      <c r="G655" s="308"/>
      <c r="H655" s="308"/>
      <c r="I655" s="308"/>
      <c r="J655" s="308"/>
      <c r="K655" s="308"/>
      <c r="L655" s="308"/>
      <c r="M655" s="308"/>
      <c r="N655" s="308"/>
      <c r="O655" s="308"/>
      <c r="P655" s="308"/>
      <c r="Q655" s="308"/>
      <c r="R655" s="308"/>
      <c r="S655" s="308"/>
      <c r="T655" s="308"/>
      <c r="U655" s="308"/>
      <c r="V655" s="308"/>
      <c r="W655" s="308"/>
      <c r="X655" s="308"/>
      <c r="Y655" s="308"/>
      <c r="Z655" s="308"/>
      <c r="AA655" s="308"/>
      <c r="AB655" s="308"/>
      <c r="AC655" s="308"/>
      <c r="AD655" s="308"/>
    </row>
    <row r="656" ht="15.95" customHeight="1" spans="1:30">
      <c r="A656" s="308"/>
      <c r="B656" s="308"/>
      <c r="C656" s="308"/>
      <c r="D656" s="308"/>
      <c r="E656" s="308"/>
      <c r="F656" s="308"/>
      <c r="G656" s="308"/>
      <c r="H656" s="308"/>
      <c r="I656" s="308"/>
      <c r="J656" s="308"/>
      <c r="K656" s="308"/>
      <c r="L656" s="308"/>
      <c r="M656" s="308"/>
      <c r="N656" s="308"/>
      <c r="O656" s="308"/>
      <c r="P656" s="308"/>
      <c r="Q656" s="308"/>
      <c r="R656" s="308"/>
      <c r="S656" s="308"/>
      <c r="T656" s="308"/>
      <c r="U656" s="308"/>
      <c r="V656" s="308"/>
      <c r="W656" s="308"/>
      <c r="X656" s="308"/>
      <c r="Y656" s="308"/>
      <c r="Z656" s="308"/>
      <c r="AA656" s="308"/>
      <c r="AB656" s="308"/>
      <c r="AC656" s="308"/>
      <c r="AD656" s="308"/>
    </row>
    <row r="657" ht="15.95" customHeight="1" spans="1:30">
      <c r="A657" s="308"/>
      <c r="B657" s="308"/>
      <c r="C657" s="308"/>
      <c r="D657" s="308"/>
      <c r="E657" s="308"/>
      <c r="F657" s="308"/>
      <c r="G657" s="308"/>
      <c r="H657" s="308"/>
      <c r="I657" s="308"/>
      <c r="J657" s="308"/>
      <c r="K657" s="308"/>
      <c r="L657" s="308"/>
      <c r="M657" s="308"/>
      <c r="N657" s="308"/>
      <c r="O657" s="308"/>
      <c r="P657" s="308"/>
      <c r="Q657" s="308"/>
      <c r="R657" s="308"/>
      <c r="S657" s="308"/>
      <c r="T657" s="308"/>
      <c r="U657" s="308"/>
      <c r="V657" s="308"/>
      <c r="W657" s="308"/>
      <c r="X657" s="308"/>
      <c r="Y657" s="308"/>
      <c r="Z657" s="308"/>
      <c r="AA657" s="308"/>
      <c r="AB657" s="308"/>
      <c r="AC657" s="308"/>
      <c r="AD657" s="308"/>
    </row>
    <row r="658" ht="15.95" customHeight="1" spans="1:30">
      <c r="A658" s="308"/>
      <c r="B658" s="308"/>
      <c r="C658" s="308"/>
      <c r="D658" s="308"/>
      <c r="E658" s="308"/>
      <c r="F658" s="308"/>
      <c r="G658" s="308"/>
      <c r="H658" s="308"/>
      <c r="I658" s="308"/>
      <c r="J658" s="308"/>
      <c r="K658" s="308"/>
      <c r="L658" s="308"/>
      <c r="M658" s="308"/>
      <c r="N658" s="308"/>
      <c r="O658" s="308"/>
      <c r="P658" s="308"/>
      <c r="Q658" s="308"/>
      <c r="R658" s="308"/>
      <c r="S658" s="308"/>
      <c r="T658" s="308"/>
      <c r="U658" s="308"/>
      <c r="V658" s="308"/>
      <c r="W658" s="308"/>
      <c r="X658" s="308"/>
      <c r="Y658" s="308"/>
      <c r="Z658" s="308"/>
      <c r="AA658" s="308"/>
      <c r="AB658" s="308"/>
      <c r="AC658" s="308"/>
      <c r="AD658" s="308"/>
    </row>
    <row r="659" ht="15.95" customHeight="1" spans="1:30">
      <c r="A659" s="308"/>
      <c r="B659" s="308"/>
      <c r="C659" s="308"/>
      <c r="D659" s="308"/>
      <c r="E659" s="308"/>
      <c r="F659" s="308"/>
      <c r="G659" s="308"/>
      <c r="H659" s="308"/>
      <c r="I659" s="308"/>
      <c r="J659" s="308"/>
      <c r="K659" s="308"/>
      <c r="L659" s="308"/>
      <c r="M659" s="308"/>
      <c r="N659" s="308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  <c r="Y659" s="308"/>
      <c r="Z659" s="308"/>
      <c r="AA659" s="308"/>
      <c r="AB659" s="308"/>
      <c r="AC659" s="308"/>
      <c r="AD659" s="308"/>
    </row>
    <row r="660" ht="15.95" customHeight="1" spans="1:30">
      <c r="A660" s="308"/>
      <c r="B660" s="308"/>
      <c r="C660" s="308"/>
      <c r="D660" s="308"/>
      <c r="E660" s="308"/>
      <c r="F660" s="308"/>
      <c r="G660" s="308"/>
      <c r="H660" s="308"/>
      <c r="I660" s="308"/>
      <c r="J660" s="308"/>
      <c r="K660" s="308"/>
      <c r="L660" s="308"/>
      <c r="M660" s="308"/>
      <c r="N660" s="308"/>
      <c r="O660" s="308"/>
      <c r="P660" s="308"/>
      <c r="Q660" s="308"/>
      <c r="R660" s="308"/>
      <c r="S660" s="308"/>
      <c r="T660" s="308"/>
      <c r="U660" s="308"/>
      <c r="V660" s="308"/>
      <c r="W660" s="308"/>
      <c r="X660" s="308"/>
      <c r="Y660" s="308"/>
      <c r="Z660" s="308"/>
      <c r="AA660" s="308"/>
      <c r="AB660" s="308"/>
      <c r="AC660" s="308"/>
      <c r="AD660" s="308"/>
    </row>
    <row r="661" ht="15.95" customHeight="1" spans="1:30">
      <c r="A661" s="308"/>
      <c r="B661" s="308"/>
      <c r="C661" s="308"/>
      <c r="D661" s="308"/>
      <c r="E661" s="308"/>
      <c r="F661" s="308"/>
      <c r="G661" s="308"/>
      <c r="H661" s="308"/>
      <c r="I661" s="308"/>
      <c r="J661" s="308"/>
      <c r="K661" s="308"/>
      <c r="L661" s="308"/>
      <c r="M661" s="308"/>
      <c r="N661" s="308"/>
      <c r="O661" s="308"/>
      <c r="P661" s="308"/>
      <c r="Q661" s="308"/>
      <c r="R661" s="308"/>
      <c r="S661" s="308"/>
      <c r="T661" s="308"/>
      <c r="U661" s="308"/>
      <c r="V661" s="308"/>
      <c r="W661" s="308"/>
      <c r="X661" s="308"/>
      <c r="Y661" s="308"/>
      <c r="Z661" s="308"/>
      <c r="AA661" s="308"/>
      <c r="AB661" s="308"/>
      <c r="AC661" s="308"/>
      <c r="AD661" s="308"/>
    </row>
    <row r="662" ht="15.95" customHeight="1" spans="1:30">
      <c r="A662" s="308"/>
      <c r="B662" s="308"/>
      <c r="C662" s="308"/>
      <c r="D662" s="308"/>
      <c r="E662" s="308"/>
      <c r="F662" s="308"/>
      <c r="G662" s="308"/>
      <c r="H662" s="308"/>
      <c r="I662" s="308"/>
      <c r="J662" s="308"/>
      <c r="K662" s="308"/>
      <c r="L662" s="308"/>
      <c r="M662" s="308"/>
      <c r="N662" s="308"/>
      <c r="O662" s="308"/>
      <c r="P662" s="308"/>
      <c r="Q662" s="308"/>
      <c r="R662" s="308"/>
      <c r="S662" s="308"/>
      <c r="T662" s="308"/>
      <c r="U662" s="308"/>
      <c r="V662" s="308"/>
      <c r="W662" s="308"/>
      <c r="X662" s="308"/>
      <c r="Y662" s="308"/>
      <c r="Z662" s="308"/>
      <c r="AA662" s="308"/>
      <c r="AB662" s="308"/>
      <c r="AC662" s="308"/>
      <c r="AD662" s="308"/>
    </row>
    <row r="663" ht="15.95" customHeight="1" spans="1:30">
      <c r="A663" s="308"/>
      <c r="B663" s="308"/>
      <c r="C663" s="308"/>
      <c r="D663" s="308"/>
      <c r="E663" s="308"/>
      <c r="F663" s="308"/>
      <c r="G663" s="308"/>
      <c r="H663" s="308"/>
      <c r="I663" s="308"/>
      <c r="J663" s="308"/>
      <c r="K663" s="308"/>
      <c r="L663" s="308"/>
      <c r="M663" s="308"/>
      <c r="N663" s="308"/>
      <c r="O663" s="308"/>
      <c r="P663" s="308"/>
      <c r="Q663" s="308"/>
      <c r="R663" s="308"/>
      <c r="S663" s="308"/>
      <c r="T663" s="308"/>
      <c r="U663" s="308"/>
      <c r="V663" s="308"/>
      <c r="W663" s="308"/>
      <c r="X663" s="308"/>
      <c r="Y663" s="308"/>
      <c r="Z663" s="308"/>
      <c r="AA663" s="308"/>
      <c r="AB663" s="308"/>
      <c r="AC663" s="308"/>
      <c r="AD663" s="308"/>
    </row>
    <row r="664" ht="15.95" customHeight="1" spans="1:30">
      <c r="A664" s="308"/>
      <c r="B664" s="308"/>
      <c r="C664" s="308"/>
      <c r="D664" s="308"/>
      <c r="E664" s="308"/>
      <c r="F664" s="308"/>
      <c r="G664" s="308"/>
      <c r="H664" s="308"/>
      <c r="I664" s="308"/>
      <c r="J664" s="308"/>
      <c r="K664" s="308"/>
      <c r="L664" s="308"/>
      <c r="M664" s="308"/>
      <c r="N664" s="308"/>
      <c r="O664" s="308"/>
      <c r="P664" s="308"/>
      <c r="Q664" s="308"/>
      <c r="R664" s="308"/>
      <c r="S664" s="308"/>
      <c r="T664" s="308"/>
      <c r="U664" s="308"/>
      <c r="V664" s="308"/>
      <c r="W664" s="308"/>
      <c r="X664" s="308"/>
      <c r="Y664" s="308"/>
      <c r="Z664" s="308"/>
      <c r="AA664" s="308"/>
      <c r="AB664" s="308"/>
      <c r="AC664" s="308"/>
      <c r="AD664" s="308"/>
    </row>
    <row r="665" ht="15.95" customHeight="1" spans="1:30">
      <c r="A665" s="308"/>
      <c r="B665" s="308"/>
      <c r="C665" s="308"/>
      <c r="D665" s="308"/>
      <c r="E665" s="308"/>
      <c r="F665" s="308"/>
      <c r="G665" s="308"/>
      <c r="H665" s="308"/>
      <c r="I665" s="308"/>
      <c r="J665" s="308"/>
      <c r="K665" s="308"/>
      <c r="L665" s="308"/>
      <c r="M665" s="308"/>
      <c r="N665" s="308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  <c r="Y665" s="308"/>
      <c r="Z665" s="308"/>
      <c r="AA665" s="308"/>
      <c r="AB665" s="308"/>
      <c r="AC665" s="308"/>
      <c r="AD665" s="308"/>
    </row>
    <row r="666" ht="15.95" customHeight="1" spans="1:30">
      <c r="A666" s="308"/>
      <c r="B666" s="308"/>
      <c r="C666" s="308"/>
      <c r="D666" s="308"/>
      <c r="E666" s="308"/>
      <c r="F666" s="308"/>
      <c r="G666" s="308"/>
      <c r="H666" s="308"/>
      <c r="I666" s="308"/>
      <c r="J666" s="308"/>
      <c r="K666" s="308"/>
      <c r="L666" s="308"/>
      <c r="M666" s="308"/>
      <c r="N666" s="308"/>
      <c r="O666" s="308"/>
      <c r="P666" s="308"/>
      <c r="Q666" s="308"/>
      <c r="R666" s="308"/>
      <c r="S666" s="308"/>
      <c r="T666" s="308"/>
      <c r="U666" s="308"/>
      <c r="V666" s="308"/>
      <c r="W666" s="308"/>
      <c r="X666" s="308"/>
      <c r="Y666" s="308"/>
      <c r="Z666" s="308"/>
      <c r="AA666" s="308"/>
      <c r="AB666" s="308"/>
      <c r="AC666" s="308"/>
      <c r="AD666" s="308"/>
    </row>
    <row r="667" ht="15.95" customHeight="1" spans="1:30">
      <c r="A667" s="308"/>
      <c r="B667" s="308"/>
      <c r="C667" s="308"/>
      <c r="D667" s="308"/>
      <c r="E667" s="308"/>
      <c r="F667" s="308"/>
      <c r="G667" s="308"/>
      <c r="H667" s="308"/>
      <c r="I667" s="308"/>
      <c r="J667" s="308"/>
      <c r="K667" s="308"/>
      <c r="L667" s="308"/>
      <c r="M667" s="308"/>
      <c r="N667" s="308"/>
      <c r="O667" s="308"/>
      <c r="P667" s="308"/>
      <c r="Q667" s="308"/>
      <c r="R667" s="308"/>
      <c r="S667" s="308"/>
      <c r="T667" s="308"/>
      <c r="U667" s="308"/>
      <c r="V667" s="308"/>
      <c r="W667" s="308"/>
      <c r="X667" s="308"/>
      <c r="Y667" s="308"/>
      <c r="Z667" s="308"/>
      <c r="AA667" s="308"/>
      <c r="AB667" s="308"/>
      <c r="AC667" s="308"/>
      <c r="AD667" s="308"/>
    </row>
    <row r="668" ht="15.95" customHeight="1" spans="1:30">
      <c r="A668" s="308"/>
      <c r="B668" s="308"/>
      <c r="C668" s="308"/>
      <c r="D668" s="308"/>
      <c r="E668" s="308"/>
      <c r="F668" s="308"/>
      <c r="G668" s="308"/>
      <c r="H668" s="308"/>
      <c r="I668" s="308"/>
      <c r="J668" s="308"/>
      <c r="K668" s="308"/>
      <c r="L668" s="308"/>
      <c r="M668" s="308"/>
      <c r="N668" s="308"/>
      <c r="O668" s="308"/>
      <c r="P668" s="308"/>
      <c r="Q668" s="308"/>
      <c r="R668" s="308"/>
      <c r="S668" s="308"/>
      <c r="T668" s="308"/>
      <c r="U668" s="308"/>
      <c r="V668" s="308"/>
      <c r="W668" s="308"/>
      <c r="X668" s="308"/>
      <c r="Y668" s="308"/>
      <c r="Z668" s="308"/>
      <c r="AA668" s="308"/>
      <c r="AB668" s="308"/>
      <c r="AC668" s="308"/>
      <c r="AD668" s="308"/>
    </row>
    <row r="669" ht="15.95" customHeight="1" spans="1:30">
      <c r="A669" s="308"/>
      <c r="B669" s="308"/>
      <c r="C669" s="308"/>
      <c r="D669" s="308"/>
      <c r="E669" s="308"/>
      <c r="F669" s="308"/>
      <c r="G669" s="308"/>
      <c r="H669" s="308"/>
      <c r="I669" s="308"/>
      <c r="J669" s="308"/>
      <c r="K669" s="308"/>
      <c r="L669" s="308"/>
      <c r="M669" s="308"/>
      <c r="N669" s="308"/>
      <c r="O669" s="308"/>
      <c r="P669" s="308"/>
      <c r="Q669" s="308"/>
      <c r="R669" s="308"/>
      <c r="S669" s="308"/>
      <c r="T669" s="308"/>
      <c r="U669" s="308"/>
      <c r="V669" s="308"/>
      <c r="W669" s="308"/>
      <c r="X669" s="308"/>
      <c r="Y669" s="308"/>
      <c r="Z669" s="308"/>
      <c r="AA669" s="308"/>
      <c r="AB669" s="308"/>
      <c r="AC669" s="308"/>
      <c r="AD669" s="308"/>
    </row>
    <row r="670" ht="15.95" customHeight="1" spans="1:30">
      <c r="A670" s="308"/>
      <c r="B670" s="308"/>
      <c r="C670" s="308"/>
      <c r="D670" s="308"/>
      <c r="E670" s="308"/>
      <c r="F670" s="308"/>
      <c r="G670" s="308"/>
      <c r="H670" s="308"/>
      <c r="I670" s="308"/>
      <c r="J670" s="308"/>
      <c r="K670" s="308"/>
      <c r="L670" s="308"/>
      <c r="M670" s="308"/>
      <c r="N670" s="308"/>
      <c r="O670" s="308"/>
      <c r="P670" s="308"/>
      <c r="Q670" s="308"/>
      <c r="R670" s="308"/>
      <c r="S670" s="308"/>
      <c r="T670" s="308"/>
      <c r="U670" s="308"/>
      <c r="V670" s="308"/>
      <c r="W670" s="308"/>
      <c r="X670" s="308"/>
      <c r="Y670" s="308"/>
      <c r="Z670" s="308"/>
      <c r="AA670" s="308"/>
      <c r="AB670" s="308"/>
      <c r="AC670" s="308"/>
      <c r="AD670" s="308"/>
    </row>
    <row r="671" ht="15.95" customHeight="1" spans="1:30">
      <c r="A671" s="308"/>
      <c r="B671" s="308"/>
      <c r="C671" s="308"/>
      <c r="D671" s="308"/>
      <c r="E671" s="308"/>
      <c r="F671" s="308"/>
      <c r="G671" s="308"/>
      <c r="H671" s="308"/>
      <c r="I671" s="308"/>
      <c r="J671" s="308"/>
      <c r="K671" s="308"/>
      <c r="L671" s="308"/>
      <c r="M671" s="308"/>
      <c r="N671" s="308"/>
      <c r="O671" s="308"/>
      <c r="P671" s="308"/>
      <c r="Q671" s="308"/>
      <c r="R671" s="308"/>
      <c r="S671" s="308"/>
      <c r="T671" s="308"/>
      <c r="U671" s="308"/>
      <c r="V671" s="308"/>
      <c r="W671" s="308"/>
      <c r="X671" s="308"/>
      <c r="Y671" s="308"/>
      <c r="Z671" s="308"/>
      <c r="AA671" s="308"/>
      <c r="AB671" s="308"/>
      <c r="AC671" s="308"/>
      <c r="AD671" s="308"/>
    </row>
    <row r="672" ht="15.95" customHeight="1" spans="1:30">
      <c r="A672" s="308"/>
      <c r="B672" s="308"/>
      <c r="C672" s="308"/>
      <c r="D672" s="308"/>
      <c r="E672" s="308"/>
      <c r="F672" s="308"/>
      <c r="G672" s="308"/>
      <c r="H672" s="308"/>
      <c r="I672" s="308"/>
      <c r="J672" s="308"/>
      <c r="K672" s="308"/>
      <c r="L672" s="308"/>
      <c r="M672" s="308"/>
      <c r="N672" s="308"/>
      <c r="O672" s="308"/>
      <c r="P672" s="308"/>
      <c r="Q672" s="308"/>
      <c r="R672" s="308"/>
      <c r="S672" s="308"/>
      <c r="T672" s="308"/>
      <c r="U672" s="308"/>
      <c r="V672" s="308"/>
      <c r="W672" s="308"/>
      <c r="X672" s="308"/>
      <c r="Y672" s="308"/>
      <c r="Z672" s="308"/>
      <c r="AA672" s="308"/>
      <c r="AB672" s="308"/>
      <c r="AC672" s="308"/>
      <c r="AD672" s="308"/>
    </row>
    <row r="673" ht="15.95" customHeight="1" spans="1:30">
      <c r="A673" s="308"/>
      <c r="B673" s="308"/>
      <c r="C673" s="308"/>
      <c r="D673" s="308"/>
      <c r="E673" s="308"/>
      <c r="F673" s="308"/>
      <c r="G673" s="308"/>
      <c r="H673" s="308"/>
      <c r="I673" s="308"/>
      <c r="J673" s="308"/>
      <c r="K673" s="308"/>
      <c r="L673" s="308"/>
      <c r="M673" s="308"/>
      <c r="N673" s="308"/>
      <c r="O673" s="308"/>
      <c r="P673" s="308"/>
      <c r="Q673" s="308"/>
      <c r="R673" s="308"/>
      <c r="S673" s="308"/>
      <c r="T673" s="308"/>
      <c r="U673" s="308"/>
      <c r="V673" s="308"/>
      <c r="W673" s="308"/>
      <c r="X673" s="308"/>
      <c r="Y673" s="308"/>
      <c r="Z673" s="308"/>
      <c r="AA673" s="308"/>
      <c r="AB673" s="308"/>
      <c r="AC673" s="308"/>
      <c r="AD673" s="308"/>
    </row>
    <row r="674" ht="15.95" customHeight="1" spans="1:30">
      <c r="A674" s="308"/>
      <c r="B674" s="308"/>
      <c r="C674" s="308"/>
      <c r="D674" s="308"/>
      <c r="E674" s="308"/>
      <c r="F674" s="308"/>
      <c r="G674" s="308"/>
      <c r="H674" s="308"/>
      <c r="I674" s="308"/>
      <c r="J674" s="308"/>
      <c r="K674" s="308"/>
      <c r="L674" s="308"/>
      <c r="M674" s="308"/>
      <c r="N674" s="308"/>
      <c r="O674" s="308"/>
      <c r="P674" s="308"/>
      <c r="Q674" s="308"/>
      <c r="R674" s="308"/>
      <c r="S674" s="308"/>
      <c r="T674" s="308"/>
      <c r="U674" s="308"/>
      <c r="V674" s="308"/>
      <c r="W674" s="308"/>
      <c r="X674" s="308"/>
      <c r="Y674" s="308"/>
      <c r="Z674" s="308"/>
      <c r="AA674" s="308"/>
      <c r="AB674" s="308"/>
      <c r="AC674" s="308"/>
      <c r="AD674" s="308"/>
    </row>
    <row r="675" ht="15.95" customHeight="1" spans="1:30">
      <c r="A675" s="308"/>
      <c r="B675" s="308"/>
      <c r="C675" s="308"/>
      <c r="D675" s="308"/>
      <c r="E675" s="308"/>
      <c r="F675" s="308"/>
      <c r="G675" s="308"/>
      <c r="H675" s="308"/>
      <c r="I675" s="308"/>
      <c r="J675" s="308"/>
      <c r="K675" s="308"/>
      <c r="L675" s="308"/>
      <c r="M675" s="308"/>
      <c r="N675" s="308"/>
      <c r="O675" s="308"/>
      <c r="P675" s="308"/>
      <c r="Q675" s="308"/>
      <c r="R675" s="308"/>
      <c r="S675" s="308"/>
      <c r="T675" s="308"/>
      <c r="U675" s="308"/>
      <c r="V675" s="308"/>
      <c r="W675" s="308"/>
      <c r="X675" s="308"/>
      <c r="Y675" s="308"/>
      <c r="Z675" s="308"/>
      <c r="AA675" s="308"/>
      <c r="AB675" s="308"/>
      <c r="AC675" s="308"/>
      <c r="AD675" s="308"/>
    </row>
    <row r="676" ht="15.95" customHeight="1" spans="1:30">
      <c r="A676" s="308"/>
      <c r="B676" s="308"/>
      <c r="C676" s="308"/>
      <c r="D676" s="308"/>
      <c r="E676" s="308"/>
      <c r="F676" s="308"/>
      <c r="G676" s="308"/>
      <c r="H676" s="308"/>
      <c r="I676" s="308"/>
      <c r="J676" s="308"/>
      <c r="K676" s="308"/>
      <c r="L676" s="308"/>
      <c r="M676" s="308"/>
      <c r="N676" s="308"/>
      <c r="O676" s="308"/>
      <c r="P676" s="308"/>
      <c r="Q676" s="308"/>
      <c r="R676" s="308"/>
      <c r="S676" s="308"/>
      <c r="T676" s="308"/>
      <c r="U676" s="308"/>
      <c r="V676" s="308"/>
      <c r="W676" s="308"/>
      <c r="X676" s="308"/>
      <c r="Y676" s="308"/>
      <c r="Z676" s="308"/>
      <c r="AA676" s="308"/>
      <c r="AB676" s="308"/>
      <c r="AC676" s="308"/>
      <c r="AD676" s="308"/>
    </row>
    <row r="677" ht="15.95" customHeight="1" spans="1:30">
      <c r="A677" s="308"/>
      <c r="B677" s="308"/>
      <c r="C677" s="308"/>
      <c r="D677" s="308"/>
      <c r="E677" s="308"/>
      <c r="F677" s="308"/>
      <c r="G677" s="308"/>
      <c r="H677" s="308"/>
      <c r="I677" s="308"/>
      <c r="J677" s="308"/>
      <c r="K677" s="308"/>
      <c r="L677" s="308"/>
      <c r="M677" s="308"/>
      <c r="N677" s="308"/>
      <c r="O677" s="308"/>
      <c r="P677" s="308"/>
      <c r="Q677" s="308"/>
      <c r="R677" s="308"/>
      <c r="S677" s="308"/>
      <c r="T677" s="308"/>
      <c r="U677" s="308"/>
      <c r="V677" s="308"/>
      <c r="W677" s="308"/>
      <c r="X677" s="308"/>
      <c r="Y677" s="308"/>
      <c r="Z677" s="308"/>
      <c r="AA677" s="308"/>
      <c r="AB677" s="308"/>
      <c r="AC677" s="308"/>
      <c r="AD677" s="308"/>
    </row>
    <row r="678" ht="15.95" customHeight="1" spans="1:30">
      <c r="A678" s="308"/>
      <c r="B678" s="308"/>
      <c r="C678" s="308"/>
      <c r="D678" s="308"/>
      <c r="E678" s="308"/>
      <c r="F678" s="308"/>
      <c r="G678" s="308"/>
      <c r="H678" s="308"/>
      <c r="I678" s="308"/>
      <c r="J678" s="308"/>
      <c r="K678" s="308"/>
      <c r="L678" s="308"/>
      <c r="M678" s="308"/>
      <c r="N678" s="308"/>
      <c r="O678" s="308"/>
      <c r="P678" s="308"/>
      <c r="Q678" s="308"/>
      <c r="R678" s="308"/>
      <c r="S678" s="308"/>
      <c r="T678" s="308"/>
      <c r="U678" s="308"/>
      <c r="V678" s="308"/>
      <c r="W678" s="308"/>
      <c r="X678" s="308"/>
      <c r="Y678" s="308"/>
      <c r="Z678" s="308"/>
      <c r="AA678" s="308"/>
      <c r="AB678" s="308"/>
      <c r="AC678" s="308"/>
      <c r="AD678" s="308"/>
    </row>
    <row r="679" ht="15.95" customHeight="1" spans="1:30">
      <c r="A679" s="308"/>
      <c r="B679" s="308"/>
      <c r="C679" s="308"/>
      <c r="D679" s="308"/>
      <c r="E679" s="308"/>
      <c r="F679" s="308"/>
      <c r="G679" s="308"/>
      <c r="H679" s="308"/>
      <c r="I679" s="308"/>
      <c r="J679" s="308"/>
      <c r="K679" s="308"/>
      <c r="L679" s="308"/>
      <c r="M679" s="308"/>
      <c r="N679" s="308"/>
      <c r="O679" s="308"/>
      <c r="P679" s="308"/>
      <c r="Q679" s="308"/>
      <c r="R679" s="308"/>
      <c r="S679" s="308"/>
      <c r="T679" s="308"/>
      <c r="U679" s="308"/>
      <c r="V679" s="308"/>
      <c r="W679" s="308"/>
      <c r="X679" s="308"/>
      <c r="Y679" s="308"/>
      <c r="Z679" s="308"/>
      <c r="AA679" s="308"/>
      <c r="AB679" s="308"/>
      <c r="AC679" s="308"/>
      <c r="AD679" s="308"/>
    </row>
    <row r="680" ht="15.95" customHeight="1" spans="1:30">
      <c r="A680" s="308"/>
      <c r="B680" s="308"/>
      <c r="C680" s="308"/>
      <c r="D680" s="308"/>
      <c r="E680" s="308"/>
      <c r="F680" s="308"/>
      <c r="G680" s="308"/>
      <c r="H680" s="308"/>
      <c r="I680" s="308"/>
      <c r="J680" s="308"/>
      <c r="K680" s="308"/>
      <c r="L680" s="308"/>
      <c r="M680" s="308"/>
      <c r="N680" s="308"/>
      <c r="O680" s="308"/>
      <c r="P680" s="308"/>
      <c r="Q680" s="308"/>
      <c r="R680" s="308"/>
      <c r="S680" s="308"/>
      <c r="T680" s="308"/>
      <c r="U680" s="308"/>
      <c r="V680" s="308"/>
      <c r="W680" s="308"/>
      <c r="X680" s="308"/>
      <c r="Y680" s="308"/>
      <c r="Z680" s="308"/>
      <c r="AA680" s="308"/>
      <c r="AB680" s="308"/>
      <c r="AC680" s="308"/>
      <c r="AD680" s="308"/>
    </row>
    <row r="681" ht="15.95" customHeight="1" spans="1:30">
      <c r="A681" s="308"/>
      <c r="B681" s="308"/>
      <c r="C681" s="308"/>
      <c r="D681" s="308"/>
      <c r="E681" s="308"/>
      <c r="F681" s="308"/>
      <c r="G681" s="308"/>
      <c r="H681" s="308"/>
      <c r="I681" s="308"/>
      <c r="J681" s="308"/>
      <c r="K681" s="308"/>
      <c r="L681" s="308"/>
      <c r="M681" s="308"/>
      <c r="N681" s="308"/>
      <c r="O681" s="308"/>
      <c r="P681" s="308"/>
      <c r="Q681" s="308"/>
      <c r="R681" s="308"/>
      <c r="S681" s="308"/>
      <c r="T681" s="308"/>
      <c r="U681" s="308"/>
      <c r="V681" s="308"/>
      <c r="W681" s="308"/>
      <c r="X681" s="308"/>
      <c r="Y681" s="308"/>
      <c r="Z681" s="308"/>
      <c r="AA681" s="308"/>
      <c r="AB681" s="308"/>
      <c r="AC681" s="308"/>
      <c r="AD681" s="308"/>
    </row>
    <row r="682" ht="15.95" customHeight="1" spans="1:30">
      <c r="A682" s="308"/>
      <c r="B682" s="308"/>
      <c r="C682" s="308"/>
      <c r="D682" s="308"/>
      <c r="E682" s="308"/>
      <c r="F682" s="308"/>
      <c r="G682" s="308"/>
      <c r="H682" s="308"/>
      <c r="I682" s="308"/>
      <c r="J682" s="308"/>
      <c r="K682" s="308"/>
      <c r="L682" s="308"/>
      <c r="M682" s="308"/>
      <c r="N682" s="308"/>
      <c r="O682" s="308"/>
      <c r="P682" s="308"/>
      <c r="Q682" s="308"/>
      <c r="R682" s="308"/>
      <c r="S682" s="308"/>
      <c r="T682" s="308"/>
      <c r="U682" s="308"/>
      <c r="V682" s="308"/>
      <c r="W682" s="308"/>
      <c r="X682" s="308"/>
      <c r="Y682" s="308"/>
      <c r="Z682" s="308"/>
      <c r="AA682" s="308"/>
      <c r="AB682" s="308"/>
      <c r="AC682" s="308"/>
      <c r="AD682" s="308"/>
    </row>
    <row r="683" ht="15.95" customHeight="1" spans="1:30">
      <c r="A683" s="308"/>
      <c r="B683" s="308"/>
      <c r="C683" s="308"/>
      <c r="D683" s="308"/>
      <c r="E683" s="308"/>
      <c r="F683" s="308"/>
      <c r="G683" s="308"/>
      <c r="H683" s="308"/>
      <c r="I683" s="308"/>
      <c r="J683" s="308"/>
      <c r="K683" s="308"/>
      <c r="L683" s="308"/>
      <c r="M683" s="308"/>
      <c r="N683" s="308"/>
      <c r="O683" s="308"/>
      <c r="P683" s="308"/>
      <c r="Q683" s="308"/>
      <c r="R683" s="308"/>
      <c r="S683" s="308"/>
      <c r="T683" s="308"/>
      <c r="U683" s="308"/>
      <c r="V683" s="308"/>
      <c r="W683" s="308"/>
      <c r="X683" s="308"/>
      <c r="Y683" s="308"/>
      <c r="Z683" s="308"/>
      <c r="AA683" s="308"/>
      <c r="AB683" s="308"/>
      <c r="AC683" s="308"/>
      <c r="AD683" s="308"/>
    </row>
    <row r="684" ht="15.95" customHeight="1" spans="1:30">
      <c r="A684" s="308"/>
      <c r="B684" s="308"/>
      <c r="C684" s="308"/>
      <c r="D684" s="308"/>
      <c r="E684" s="308"/>
      <c r="F684" s="308"/>
      <c r="G684" s="308"/>
      <c r="H684" s="308"/>
      <c r="I684" s="308"/>
      <c r="J684" s="308"/>
      <c r="K684" s="308"/>
      <c r="L684" s="308"/>
      <c r="M684" s="308"/>
      <c r="N684" s="308"/>
      <c r="O684" s="308"/>
      <c r="P684" s="308"/>
      <c r="Q684" s="308"/>
      <c r="R684" s="308"/>
      <c r="S684" s="308"/>
      <c r="T684" s="308"/>
      <c r="U684" s="308"/>
      <c r="V684" s="308"/>
      <c r="W684" s="308"/>
      <c r="X684" s="308"/>
      <c r="Y684" s="308"/>
      <c r="Z684" s="308"/>
      <c r="AA684" s="308"/>
      <c r="AB684" s="308"/>
      <c r="AC684" s="308"/>
      <c r="AD684" s="308"/>
    </row>
    <row r="685" ht="15.95" customHeight="1" spans="1:30">
      <c r="A685" s="308"/>
      <c r="B685" s="308"/>
      <c r="C685" s="308"/>
      <c r="D685" s="308"/>
      <c r="E685" s="308"/>
      <c r="F685" s="308"/>
      <c r="G685" s="308"/>
      <c r="H685" s="308"/>
      <c r="I685" s="308"/>
      <c r="J685" s="308"/>
      <c r="K685" s="308"/>
      <c r="L685" s="308"/>
      <c r="M685" s="308"/>
      <c r="N685" s="308"/>
      <c r="O685" s="308"/>
      <c r="P685" s="308"/>
      <c r="Q685" s="308"/>
      <c r="R685" s="308"/>
      <c r="S685" s="308"/>
      <c r="T685" s="308"/>
      <c r="U685" s="308"/>
      <c r="V685" s="308"/>
      <c r="W685" s="308"/>
      <c r="X685" s="308"/>
      <c r="Y685" s="308"/>
      <c r="Z685" s="308"/>
      <c r="AA685" s="308"/>
      <c r="AB685" s="308"/>
      <c r="AC685" s="308"/>
      <c r="AD685" s="308"/>
    </row>
    <row r="686" ht="15.95" customHeight="1" spans="1:30">
      <c r="A686" s="308"/>
      <c r="B686" s="308"/>
      <c r="C686" s="308"/>
      <c r="D686" s="308"/>
      <c r="E686" s="308"/>
      <c r="F686" s="308"/>
      <c r="G686" s="308"/>
      <c r="H686" s="308"/>
      <c r="I686" s="308"/>
      <c r="J686" s="308"/>
      <c r="K686" s="308"/>
      <c r="L686" s="308"/>
      <c r="M686" s="308"/>
      <c r="N686" s="308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  <c r="Y686" s="308"/>
      <c r="Z686" s="308"/>
      <c r="AA686" s="308"/>
      <c r="AB686" s="308"/>
      <c r="AC686" s="308"/>
      <c r="AD686" s="308"/>
    </row>
    <row r="687" ht="15.95" customHeight="1" spans="1:30">
      <c r="A687" s="308"/>
      <c r="B687" s="308"/>
      <c r="C687" s="308"/>
      <c r="D687" s="308"/>
      <c r="E687" s="308"/>
      <c r="F687" s="308"/>
      <c r="G687" s="308"/>
      <c r="H687" s="308"/>
      <c r="I687" s="308"/>
      <c r="J687" s="308"/>
      <c r="K687" s="308"/>
      <c r="L687" s="308"/>
      <c r="M687" s="308"/>
      <c r="N687" s="308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  <c r="Y687" s="308"/>
      <c r="Z687" s="308"/>
      <c r="AA687" s="308"/>
      <c r="AB687" s="308"/>
      <c r="AC687" s="308"/>
      <c r="AD687" s="308"/>
    </row>
    <row r="688" ht="15.95" customHeight="1" spans="1:30">
      <c r="A688" s="308"/>
      <c r="B688" s="308"/>
      <c r="C688" s="308"/>
      <c r="D688" s="308"/>
      <c r="E688" s="308"/>
      <c r="F688" s="308"/>
      <c r="G688" s="308"/>
      <c r="H688" s="308"/>
      <c r="I688" s="308"/>
      <c r="J688" s="308"/>
      <c r="K688" s="308"/>
      <c r="L688" s="308"/>
      <c r="M688" s="308"/>
      <c r="N688" s="308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  <c r="Y688" s="308"/>
      <c r="Z688" s="308"/>
      <c r="AA688" s="308"/>
      <c r="AB688" s="308"/>
      <c r="AC688" s="308"/>
      <c r="AD688" s="308"/>
    </row>
    <row r="689" ht="15.95" customHeight="1" spans="1:30">
      <c r="A689" s="308"/>
      <c r="B689" s="308"/>
      <c r="C689" s="308"/>
      <c r="D689" s="308"/>
      <c r="E689" s="308"/>
      <c r="F689" s="308"/>
      <c r="G689" s="308"/>
      <c r="H689" s="308"/>
      <c r="I689" s="308"/>
      <c r="J689" s="308"/>
      <c r="K689" s="308"/>
      <c r="L689" s="308"/>
      <c r="M689" s="308"/>
      <c r="N689" s="308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  <c r="Y689" s="308"/>
      <c r="Z689" s="308"/>
      <c r="AA689" s="308"/>
      <c r="AB689" s="308"/>
      <c r="AC689" s="308"/>
      <c r="AD689" s="308"/>
    </row>
    <row r="690" ht="15.95" customHeight="1" spans="1:30">
      <c r="A690" s="308"/>
      <c r="B690" s="308"/>
      <c r="C690" s="308"/>
      <c r="D690" s="308"/>
      <c r="E690" s="308"/>
      <c r="F690" s="308"/>
      <c r="G690" s="308"/>
      <c r="H690" s="308"/>
      <c r="I690" s="308"/>
      <c r="J690" s="308"/>
      <c r="K690" s="308"/>
      <c r="L690" s="308"/>
      <c r="M690" s="308"/>
      <c r="N690" s="308"/>
      <c r="O690" s="308"/>
      <c r="P690" s="308"/>
      <c r="Q690" s="308"/>
      <c r="R690" s="308"/>
      <c r="S690" s="308"/>
      <c r="T690" s="308"/>
      <c r="U690" s="308"/>
      <c r="V690" s="308"/>
      <c r="W690" s="308"/>
      <c r="X690" s="308"/>
      <c r="Y690" s="308"/>
      <c r="Z690" s="308"/>
      <c r="AA690" s="308"/>
      <c r="AB690" s="308"/>
      <c r="AC690" s="308"/>
      <c r="AD690" s="308"/>
    </row>
    <row r="691" ht="15.95" customHeight="1" spans="1:30">
      <c r="A691" s="308"/>
      <c r="B691" s="308"/>
      <c r="C691" s="308"/>
      <c r="D691" s="308"/>
      <c r="E691" s="308"/>
      <c r="F691" s="308"/>
      <c r="G691" s="308"/>
      <c r="H691" s="308"/>
      <c r="I691" s="308"/>
      <c r="J691" s="308"/>
      <c r="K691" s="308"/>
      <c r="L691" s="308"/>
      <c r="M691" s="308"/>
      <c r="N691" s="308"/>
      <c r="O691" s="308"/>
      <c r="P691" s="308"/>
      <c r="Q691" s="308"/>
      <c r="R691" s="308"/>
      <c r="S691" s="308"/>
      <c r="T691" s="308"/>
      <c r="U691" s="308"/>
      <c r="V691" s="308"/>
      <c r="W691" s="308"/>
      <c r="X691" s="308"/>
      <c r="Y691" s="308"/>
      <c r="Z691" s="308"/>
      <c r="AA691" s="308"/>
      <c r="AB691" s="308"/>
      <c r="AC691" s="308"/>
      <c r="AD691" s="308"/>
    </row>
    <row r="692" ht="15.95" customHeight="1" spans="1:30">
      <c r="A692" s="308"/>
      <c r="B692" s="308"/>
      <c r="C692" s="308"/>
      <c r="D692" s="308"/>
      <c r="E692" s="308"/>
      <c r="F692" s="308"/>
      <c r="G692" s="308"/>
      <c r="H692" s="308"/>
      <c r="I692" s="308"/>
      <c r="J692" s="308"/>
      <c r="K692" s="308"/>
      <c r="L692" s="308"/>
      <c r="M692" s="308"/>
      <c r="N692" s="308"/>
      <c r="O692" s="308"/>
      <c r="P692" s="308"/>
      <c r="Q692" s="308"/>
      <c r="R692" s="308"/>
      <c r="S692" s="308"/>
      <c r="T692" s="308"/>
      <c r="U692" s="308"/>
      <c r="V692" s="308"/>
      <c r="W692" s="308"/>
      <c r="X692" s="308"/>
      <c r="Y692" s="308"/>
      <c r="Z692" s="308"/>
      <c r="AA692" s="308"/>
      <c r="AB692" s="308"/>
      <c r="AC692" s="308"/>
      <c r="AD692" s="308"/>
    </row>
    <row r="693" ht="15.95" customHeight="1" spans="1:30">
      <c r="A693" s="308"/>
      <c r="B693" s="308"/>
      <c r="C693" s="308"/>
      <c r="D693" s="308"/>
      <c r="E693" s="308"/>
      <c r="F693" s="308"/>
      <c r="G693" s="308"/>
      <c r="H693" s="308"/>
      <c r="I693" s="308"/>
      <c r="J693" s="308"/>
      <c r="K693" s="308"/>
      <c r="L693" s="308"/>
      <c r="M693" s="308"/>
      <c r="N693" s="308"/>
      <c r="O693" s="308"/>
      <c r="P693" s="308"/>
      <c r="Q693" s="308"/>
      <c r="R693" s="308"/>
      <c r="S693" s="308"/>
      <c r="T693" s="308"/>
      <c r="U693" s="308"/>
      <c r="V693" s="308"/>
      <c r="W693" s="308"/>
      <c r="X693" s="308"/>
      <c r="Y693" s="308"/>
      <c r="Z693" s="308"/>
      <c r="AA693" s="308"/>
      <c r="AB693" s="308"/>
      <c r="AC693" s="308"/>
      <c r="AD693" s="308"/>
    </row>
    <row r="694" ht="15.95" customHeight="1" spans="1:30">
      <c r="A694" s="308"/>
      <c r="B694" s="308"/>
      <c r="C694" s="308"/>
      <c r="D694" s="308"/>
      <c r="E694" s="308"/>
      <c r="F694" s="308"/>
      <c r="G694" s="308"/>
      <c r="H694" s="308"/>
      <c r="I694" s="308"/>
      <c r="J694" s="308"/>
      <c r="K694" s="308"/>
      <c r="L694" s="308"/>
      <c r="M694" s="308"/>
      <c r="N694" s="308"/>
      <c r="O694" s="308"/>
      <c r="P694" s="308"/>
      <c r="Q694" s="308"/>
      <c r="R694" s="308"/>
      <c r="S694" s="308"/>
      <c r="T694" s="308"/>
      <c r="U694" s="308"/>
      <c r="V694" s="308"/>
      <c r="W694" s="308"/>
      <c r="X694" s="308"/>
      <c r="Y694" s="308"/>
      <c r="Z694" s="308"/>
      <c r="AA694" s="308"/>
      <c r="AB694" s="308"/>
      <c r="AC694" s="308"/>
      <c r="AD694" s="308"/>
    </row>
    <row r="695" ht="15.95" customHeight="1" spans="1:30">
      <c r="A695" s="308"/>
      <c r="B695" s="308"/>
      <c r="C695" s="308"/>
      <c r="D695" s="308"/>
      <c r="E695" s="308"/>
      <c r="F695" s="308"/>
      <c r="G695" s="308"/>
      <c r="H695" s="308"/>
      <c r="I695" s="308"/>
      <c r="J695" s="308"/>
      <c r="K695" s="308"/>
      <c r="L695" s="308"/>
      <c r="M695" s="308"/>
      <c r="N695" s="308"/>
      <c r="O695" s="308"/>
      <c r="P695" s="308"/>
      <c r="Q695" s="308"/>
      <c r="R695" s="308"/>
      <c r="S695" s="308"/>
      <c r="T695" s="308"/>
      <c r="U695" s="308"/>
      <c r="V695" s="308"/>
      <c r="W695" s="308"/>
      <c r="X695" s="308"/>
      <c r="Y695" s="308"/>
      <c r="Z695" s="308"/>
      <c r="AA695" s="308"/>
      <c r="AB695" s="308"/>
      <c r="AC695" s="308"/>
      <c r="AD695" s="308"/>
    </row>
    <row r="696" ht="15.95" customHeight="1" spans="1:30">
      <c r="A696" s="308"/>
      <c r="B696" s="308"/>
      <c r="C696" s="308"/>
      <c r="D696" s="308"/>
      <c r="E696" s="308"/>
      <c r="F696" s="308"/>
      <c r="G696" s="308"/>
      <c r="H696" s="308"/>
      <c r="I696" s="308"/>
      <c r="J696" s="308"/>
      <c r="K696" s="308"/>
      <c r="L696" s="308"/>
      <c r="M696" s="308"/>
      <c r="N696" s="308"/>
      <c r="O696" s="308"/>
      <c r="P696" s="308"/>
      <c r="Q696" s="308"/>
      <c r="R696" s="308"/>
      <c r="S696" s="308"/>
      <c r="T696" s="308"/>
      <c r="U696" s="308"/>
      <c r="V696" s="308"/>
      <c r="W696" s="308"/>
      <c r="X696" s="308"/>
      <c r="Y696" s="308"/>
      <c r="Z696" s="308"/>
      <c r="AA696" s="308"/>
      <c r="AB696" s="308"/>
      <c r="AC696" s="308"/>
      <c r="AD696" s="308"/>
    </row>
    <row r="697" ht="15.95" customHeight="1" spans="1:30">
      <c r="A697" s="308"/>
      <c r="B697" s="308"/>
      <c r="C697" s="308"/>
      <c r="D697" s="308"/>
      <c r="E697" s="308"/>
      <c r="F697" s="308"/>
      <c r="G697" s="308"/>
      <c r="H697" s="308"/>
      <c r="I697" s="308"/>
      <c r="J697" s="308"/>
      <c r="K697" s="308"/>
      <c r="L697" s="308"/>
      <c r="M697" s="308"/>
      <c r="N697" s="308"/>
      <c r="O697" s="308"/>
      <c r="P697" s="308"/>
      <c r="Q697" s="308"/>
      <c r="R697" s="308"/>
      <c r="S697" s="308"/>
      <c r="T697" s="308"/>
      <c r="U697" s="308"/>
      <c r="V697" s="308"/>
      <c r="W697" s="308"/>
      <c r="X697" s="308"/>
      <c r="Y697" s="308"/>
      <c r="Z697" s="308"/>
      <c r="AA697" s="308"/>
      <c r="AB697" s="308"/>
      <c r="AC697" s="308"/>
      <c r="AD697" s="308"/>
    </row>
    <row r="698" ht="15.95" customHeight="1" spans="1:30">
      <c r="A698" s="308"/>
      <c r="B698" s="308"/>
      <c r="C698" s="308"/>
      <c r="D698" s="308"/>
      <c r="E698" s="308"/>
      <c r="F698" s="308"/>
      <c r="G698" s="308"/>
      <c r="H698" s="308"/>
      <c r="I698" s="308"/>
      <c r="J698" s="308"/>
      <c r="K698" s="308"/>
      <c r="L698" s="308"/>
      <c r="M698" s="308"/>
      <c r="N698" s="308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  <c r="Y698" s="308"/>
      <c r="Z698" s="308"/>
      <c r="AA698" s="308"/>
      <c r="AB698" s="308"/>
      <c r="AC698" s="308"/>
      <c r="AD698" s="308"/>
    </row>
    <row r="699" ht="15.95" customHeight="1" spans="1:30">
      <c r="A699" s="308"/>
      <c r="B699" s="308"/>
      <c r="C699" s="308"/>
      <c r="D699" s="308"/>
      <c r="E699" s="308"/>
      <c r="F699" s="308"/>
      <c r="G699" s="308"/>
      <c r="H699" s="308"/>
      <c r="I699" s="308"/>
      <c r="J699" s="308"/>
      <c r="K699" s="308"/>
      <c r="L699" s="308"/>
      <c r="M699" s="308"/>
      <c r="N699" s="308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  <c r="Y699" s="308"/>
      <c r="Z699" s="308"/>
      <c r="AA699" s="308"/>
      <c r="AB699" s="308"/>
      <c r="AC699" s="308"/>
      <c r="AD699" s="308"/>
    </row>
    <row r="700" ht="15.95" customHeight="1" spans="1:30">
      <c r="A700" s="308"/>
      <c r="B700" s="308"/>
      <c r="C700" s="308"/>
      <c r="D700" s="308"/>
      <c r="E700" s="308"/>
      <c r="F700" s="308"/>
      <c r="G700" s="308"/>
      <c r="H700" s="308"/>
      <c r="I700" s="308"/>
      <c r="J700" s="308"/>
      <c r="K700" s="308"/>
      <c r="L700" s="308"/>
      <c r="M700" s="308"/>
      <c r="N700" s="308"/>
      <c r="O700" s="308"/>
      <c r="P700" s="308"/>
      <c r="Q700" s="308"/>
      <c r="R700" s="308"/>
      <c r="S700" s="308"/>
      <c r="T700" s="308"/>
      <c r="U700" s="308"/>
      <c r="V700" s="308"/>
      <c r="W700" s="308"/>
      <c r="X700" s="308"/>
      <c r="Y700" s="308"/>
      <c r="Z700" s="308"/>
      <c r="AA700" s="308"/>
      <c r="AB700" s="308"/>
      <c r="AC700" s="308"/>
      <c r="AD700" s="308"/>
    </row>
    <row r="701" ht="15.95" customHeight="1" spans="1:30">
      <c r="A701" s="308"/>
      <c r="B701" s="308"/>
      <c r="C701" s="308"/>
      <c r="D701" s="308"/>
      <c r="E701" s="308"/>
      <c r="F701" s="308"/>
      <c r="G701" s="308"/>
      <c r="H701" s="308"/>
      <c r="I701" s="308"/>
      <c r="J701" s="308"/>
      <c r="K701" s="308"/>
      <c r="L701" s="308"/>
      <c r="M701" s="308"/>
      <c r="N701" s="308"/>
      <c r="O701" s="308"/>
      <c r="P701" s="308"/>
      <c r="Q701" s="308"/>
      <c r="R701" s="308"/>
      <c r="S701" s="308"/>
      <c r="T701" s="308"/>
      <c r="U701" s="308"/>
      <c r="V701" s="308"/>
      <c r="W701" s="308"/>
      <c r="X701" s="308"/>
      <c r="Y701" s="308"/>
      <c r="Z701" s="308"/>
      <c r="AA701" s="308"/>
      <c r="AB701" s="308"/>
      <c r="AC701" s="308"/>
      <c r="AD701" s="308"/>
    </row>
    <row r="702" ht="15.95" customHeight="1" spans="1:30">
      <c r="A702" s="308"/>
      <c r="B702" s="308"/>
      <c r="C702" s="308"/>
      <c r="D702" s="308"/>
      <c r="E702" s="308"/>
      <c r="F702" s="308"/>
      <c r="G702" s="308"/>
      <c r="H702" s="308"/>
      <c r="I702" s="308"/>
      <c r="J702" s="308"/>
      <c r="K702" s="308"/>
      <c r="L702" s="308"/>
      <c r="M702" s="308"/>
      <c r="N702" s="308"/>
      <c r="O702" s="308"/>
      <c r="P702" s="308"/>
      <c r="Q702" s="308"/>
      <c r="R702" s="308"/>
      <c r="S702" s="308"/>
      <c r="T702" s="308"/>
      <c r="U702" s="308"/>
      <c r="V702" s="308"/>
      <c r="W702" s="308"/>
      <c r="X702" s="308"/>
      <c r="Y702" s="308"/>
      <c r="Z702" s="308"/>
      <c r="AA702" s="308"/>
      <c r="AB702" s="308"/>
      <c r="AC702" s="308"/>
      <c r="AD702" s="308"/>
    </row>
    <row r="703" ht="15.95" customHeight="1" spans="1:30">
      <c r="A703" s="308"/>
      <c r="B703" s="308"/>
      <c r="C703" s="308"/>
      <c r="D703" s="308"/>
      <c r="E703" s="308"/>
      <c r="F703" s="308"/>
      <c r="G703" s="308"/>
      <c r="H703" s="308"/>
      <c r="I703" s="308"/>
      <c r="J703" s="308"/>
      <c r="K703" s="308"/>
      <c r="L703" s="308"/>
      <c r="M703" s="308"/>
      <c r="N703" s="308"/>
      <c r="O703" s="308"/>
      <c r="P703" s="308"/>
      <c r="Q703" s="308"/>
      <c r="R703" s="308"/>
      <c r="S703" s="308"/>
      <c r="T703" s="308"/>
      <c r="U703" s="308"/>
      <c r="V703" s="308"/>
      <c r="W703" s="308"/>
      <c r="X703" s="308"/>
      <c r="Y703" s="308"/>
      <c r="Z703" s="308"/>
      <c r="AA703" s="308"/>
      <c r="AB703" s="308"/>
      <c r="AC703" s="308"/>
      <c r="AD703" s="308"/>
    </row>
    <row r="704" ht="15.95" customHeight="1" spans="1:30">
      <c r="A704" s="308"/>
      <c r="B704" s="308"/>
      <c r="C704" s="308"/>
      <c r="D704" s="308"/>
      <c r="E704" s="308"/>
      <c r="F704" s="308"/>
      <c r="G704" s="308"/>
      <c r="H704" s="308"/>
      <c r="I704" s="308"/>
      <c r="J704" s="308"/>
      <c r="K704" s="308"/>
      <c r="L704" s="308"/>
      <c r="M704" s="308"/>
      <c r="N704" s="308"/>
      <c r="O704" s="308"/>
      <c r="P704" s="308"/>
      <c r="Q704" s="308"/>
      <c r="R704" s="308"/>
      <c r="S704" s="308"/>
      <c r="T704" s="308"/>
      <c r="U704" s="308"/>
      <c r="V704" s="308"/>
      <c r="W704" s="308"/>
      <c r="X704" s="308"/>
      <c r="Y704" s="308"/>
      <c r="Z704" s="308"/>
      <c r="AA704" s="308"/>
      <c r="AB704" s="308"/>
      <c r="AC704" s="308"/>
      <c r="AD704" s="308"/>
    </row>
    <row r="705" ht="15.95" customHeight="1" spans="1:30">
      <c r="A705" s="308"/>
      <c r="B705" s="308"/>
      <c r="C705" s="308"/>
      <c r="D705" s="308"/>
      <c r="E705" s="308"/>
      <c r="F705" s="308"/>
      <c r="G705" s="308"/>
      <c r="H705" s="308"/>
      <c r="I705" s="308"/>
      <c r="J705" s="308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8"/>
      <c r="W705" s="308"/>
      <c r="X705" s="308"/>
      <c r="Y705" s="308"/>
      <c r="Z705" s="308"/>
      <c r="AA705" s="308"/>
      <c r="AB705" s="308"/>
      <c r="AC705" s="308"/>
      <c r="AD705" s="308"/>
    </row>
    <row r="706" ht="15.95" customHeight="1" spans="1:30">
      <c r="A706" s="308"/>
      <c r="B706" s="308"/>
      <c r="C706" s="308"/>
      <c r="D706" s="308"/>
      <c r="E706" s="308"/>
      <c r="F706" s="308"/>
      <c r="G706" s="308"/>
      <c r="H706" s="308"/>
      <c r="I706" s="308"/>
      <c r="J706" s="308"/>
      <c r="K706" s="308"/>
      <c r="L706" s="308"/>
      <c r="M706" s="308"/>
      <c r="N706" s="308"/>
      <c r="O706" s="308"/>
      <c r="P706" s="308"/>
      <c r="Q706" s="308"/>
      <c r="R706" s="308"/>
      <c r="S706" s="308"/>
      <c r="T706" s="308"/>
      <c r="U706" s="308"/>
      <c r="V706" s="308"/>
      <c r="W706" s="308"/>
      <c r="X706" s="308"/>
      <c r="Y706" s="308"/>
      <c r="Z706" s="308"/>
      <c r="AA706" s="308"/>
      <c r="AB706" s="308"/>
      <c r="AC706" s="308"/>
      <c r="AD706" s="308"/>
    </row>
    <row r="707" ht="15.95" customHeight="1" spans="1:30">
      <c r="A707" s="308"/>
      <c r="B707" s="308"/>
      <c r="C707" s="308"/>
      <c r="D707" s="308"/>
      <c r="E707" s="308"/>
      <c r="F707" s="308"/>
      <c r="G707" s="308"/>
      <c r="H707" s="308"/>
      <c r="I707" s="308"/>
      <c r="J707" s="308"/>
      <c r="K707" s="308"/>
      <c r="L707" s="308"/>
      <c r="M707" s="308"/>
      <c r="N707" s="308"/>
      <c r="O707" s="308"/>
      <c r="P707" s="308"/>
      <c r="Q707" s="308"/>
      <c r="R707" s="308"/>
      <c r="S707" s="308"/>
      <c r="T707" s="308"/>
      <c r="U707" s="308"/>
      <c r="V707" s="308"/>
      <c r="W707" s="308"/>
      <c r="X707" s="308"/>
      <c r="Y707" s="308"/>
      <c r="Z707" s="308"/>
      <c r="AA707" s="308"/>
      <c r="AB707" s="308"/>
      <c r="AC707" s="308"/>
      <c r="AD707" s="308"/>
    </row>
    <row r="708" ht="15.95" customHeight="1" spans="1:30">
      <c r="A708" s="308"/>
      <c r="B708" s="308"/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8"/>
      <c r="W708" s="308"/>
      <c r="X708" s="308"/>
      <c r="Y708" s="308"/>
      <c r="Z708" s="308"/>
      <c r="AA708" s="308"/>
      <c r="AB708" s="308"/>
      <c r="AC708" s="308"/>
      <c r="AD708" s="308"/>
    </row>
    <row r="709" ht="15.95" customHeight="1" spans="1:30">
      <c r="A709" s="308"/>
      <c r="B709" s="308"/>
      <c r="C709" s="308"/>
      <c r="D709" s="308"/>
      <c r="E709" s="308"/>
      <c r="F709" s="308"/>
      <c r="G709" s="308"/>
      <c r="H709" s="308"/>
      <c r="I709" s="308"/>
      <c r="J709" s="308"/>
      <c r="K709" s="308"/>
      <c r="L709" s="308"/>
      <c r="M709" s="308"/>
      <c r="N709" s="308"/>
      <c r="O709" s="308"/>
      <c r="P709" s="308"/>
      <c r="Q709" s="308"/>
      <c r="R709" s="308"/>
      <c r="S709" s="308"/>
      <c r="T709" s="308"/>
      <c r="U709" s="308"/>
      <c r="V709" s="308"/>
      <c r="W709" s="308"/>
      <c r="X709" s="308"/>
      <c r="Y709" s="308"/>
      <c r="Z709" s="308"/>
      <c r="AA709" s="308"/>
      <c r="AB709" s="308"/>
      <c r="AC709" s="308"/>
      <c r="AD709" s="308"/>
    </row>
    <row r="710" ht="15.95" customHeight="1" spans="1:30">
      <c r="A710" s="308"/>
      <c r="B710" s="308"/>
      <c r="C710" s="308"/>
      <c r="D710" s="308"/>
      <c r="E710" s="308"/>
      <c r="F710" s="308"/>
      <c r="G710" s="308"/>
      <c r="H710" s="308"/>
      <c r="I710" s="308"/>
      <c r="J710" s="308"/>
      <c r="K710" s="308"/>
      <c r="L710" s="308"/>
      <c r="M710" s="308"/>
      <c r="N710" s="308"/>
      <c r="O710" s="308"/>
      <c r="P710" s="308"/>
      <c r="Q710" s="308"/>
      <c r="R710" s="308"/>
      <c r="S710" s="308"/>
      <c r="T710" s="308"/>
      <c r="U710" s="308"/>
      <c r="V710" s="308"/>
      <c r="W710" s="308"/>
      <c r="X710" s="308"/>
      <c r="Y710" s="308"/>
      <c r="Z710" s="308"/>
      <c r="AA710" s="308"/>
      <c r="AB710" s="308"/>
      <c r="AC710" s="308"/>
      <c r="AD710" s="308"/>
    </row>
    <row r="711" ht="15.95" customHeight="1" spans="1:30">
      <c r="A711" s="308"/>
      <c r="B711" s="308"/>
      <c r="C711" s="308"/>
      <c r="D711" s="308"/>
      <c r="E711" s="308"/>
      <c r="F711" s="308"/>
      <c r="G711" s="308"/>
      <c r="H711" s="308"/>
      <c r="I711" s="308"/>
      <c r="J711" s="308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8"/>
      <c r="W711" s="308"/>
      <c r="X711" s="308"/>
      <c r="Y711" s="308"/>
      <c r="Z711" s="308"/>
      <c r="AA711" s="308"/>
      <c r="AB711" s="308"/>
      <c r="AC711" s="308"/>
      <c r="AD711" s="308"/>
    </row>
    <row r="712" ht="15.95" customHeight="1" spans="1:30">
      <c r="A712" s="308"/>
      <c r="B712" s="308"/>
      <c r="C712" s="308"/>
      <c r="D712" s="308"/>
      <c r="E712" s="308"/>
      <c r="F712" s="308"/>
      <c r="G712" s="308"/>
      <c r="H712" s="308"/>
      <c r="I712" s="308"/>
      <c r="J712" s="308"/>
      <c r="K712" s="308"/>
      <c r="L712" s="308"/>
      <c r="M712" s="308"/>
      <c r="N712" s="308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  <c r="Y712" s="308"/>
      <c r="Z712" s="308"/>
      <c r="AA712" s="308"/>
      <c r="AB712" s="308"/>
      <c r="AC712" s="308"/>
      <c r="AD712" s="308"/>
    </row>
    <row r="713" ht="15.95" customHeight="1" spans="1:30">
      <c r="A713" s="308"/>
      <c r="B713" s="308"/>
      <c r="C713" s="308"/>
      <c r="D713" s="308"/>
      <c r="E713" s="308"/>
      <c r="F713" s="308"/>
      <c r="G713" s="308"/>
      <c r="H713" s="308"/>
      <c r="I713" s="308"/>
      <c r="J713" s="308"/>
      <c r="K713" s="308"/>
      <c r="L713" s="308"/>
      <c r="M713" s="308"/>
      <c r="N713" s="308"/>
      <c r="O713" s="308"/>
      <c r="P713" s="308"/>
      <c r="Q713" s="308"/>
      <c r="R713" s="308"/>
      <c r="S713" s="308"/>
      <c r="T713" s="308"/>
      <c r="U713" s="308"/>
      <c r="V713" s="308"/>
      <c r="W713" s="308"/>
      <c r="X713" s="308"/>
      <c r="Y713" s="308"/>
      <c r="Z713" s="308"/>
      <c r="AA713" s="308"/>
      <c r="AB713" s="308"/>
      <c r="AC713" s="308"/>
      <c r="AD713" s="308"/>
    </row>
    <row r="714" ht="15.95" customHeight="1" spans="1:30">
      <c r="A714" s="308"/>
      <c r="B714" s="308"/>
      <c r="C714" s="308"/>
      <c r="D714" s="308"/>
      <c r="E714" s="308"/>
      <c r="F714" s="308"/>
      <c r="G714" s="308"/>
      <c r="H714" s="308"/>
      <c r="I714" s="308"/>
      <c r="J714" s="308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  <c r="Y714" s="308"/>
      <c r="Z714" s="308"/>
      <c r="AA714" s="308"/>
      <c r="AB714" s="308"/>
      <c r="AC714" s="308"/>
      <c r="AD714" s="308"/>
    </row>
    <row r="715" ht="15.95" customHeight="1" spans="1:30">
      <c r="A715" s="308"/>
      <c r="B715" s="308"/>
      <c r="C715" s="308"/>
      <c r="D715" s="308"/>
      <c r="E715" s="308"/>
      <c r="F715" s="308"/>
      <c r="G715" s="308"/>
      <c r="H715" s="308"/>
      <c r="I715" s="308"/>
      <c r="J715" s="308"/>
      <c r="K715" s="308"/>
      <c r="L715" s="308"/>
      <c r="M715" s="308"/>
      <c r="N715" s="308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  <c r="Y715" s="308"/>
      <c r="Z715" s="308"/>
      <c r="AA715" s="308"/>
      <c r="AB715" s="308"/>
      <c r="AC715" s="308"/>
      <c r="AD715" s="308"/>
    </row>
    <row r="716" ht="15.95" customHeight="1" spans="1:30">
      <c r="A716" s="308"/>
      <c r="B716" s="308"/>
      <c r="C716" s="308"/>
      <c r="D716" s="308"/>
      <c r="E716" s="308"/>
      <c r="F716" s="308"/>
      <c r="G716" s="308"/>
      <c r="H716" s="308"/>
      <c r="I716" s="308"/>
      <c r="J716" s="308"/>
      <c r="K716" s="308"/>
      <c r="L716" s="308"/>
      <c r="M716" s="308"/>
      <c r="N716" s="308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  <c r="Y716" s="308"/>
      <c r="Z716" s="308"/>
      <c r="AA716" s="308"/>
      <c r="AB716" s="308"/>
      <c r="AC716" s="308"/>
      <c r="AD716" s="308"/>
    </row>
    <row r="717" ht="15.95" customHeight="1" spans="1:30">
      <c r="A717" s="308"/>
      <c r="B717" s="308"/>
      <c r="C717" s="308"/>
      <c r="D717" s="308"/>
      <c r="E717" s="308"/>
      <c r="F717" s="308"/>
      <c r="G717" s="308"/>
      <c r="H717" s="308"/>
      <c r="I717" s="308"/>
      <c r="J717" s="308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8"/>
      <c r="W717" s="308"/>
      <c r="X717" s="308"/>
      <c r="Y717" s="308"/>
      <c r="Z717" s="308"/>
      <c r="AA717" s="308"/>
      <c r="AB717" s="308"/>
      <c r="AC717" s="308"/>
      <c r="AD717" s="308"/>
    </row>
    <row r="718" ht="15.95" customHeight="1" spans="1:30">
      <c r="A718" s="308"/>
      <c r="B718" s="308"/>
      <c r="C718" s="308"/>
      <c r="D718" s="308"/>
      <c r="E718" s="308"/>
      <c r="F718" s="308"/>
      <c r="G718" s="308"/>
      <c r="H718" s="308"/>
      <c r="I718" s="308"/>
      <c r="J718" s="308"/>
      <c r="K718" s="308"/>
      <c r="L718" s="308"/>
      <c r="M718" s="308"/>
      <c r="N718" s="308"/>
      <c r="O718" s="308"/>
      <c r="P718" s="308"/>
      <c r="Q718" s="308"/>
      <c r="R718" s="308"/>
      <c r="S718" s="308"/>
      <c r="T718" s="308"/>
      <c r="U718" s="308"/>
      <c r="V718" s="308"/>
      <c r="W718" s="308"/>
      <c r="X718" s="308"/>
      <c r="Y718" s="308"/>
      <c r="Z718" s="308"/>
      <c r="AA718" s="308"/>
      <c r="AB718" s="308"/>
      <c r="AC718" s="308"/>
      <c r="AD718" s="308"/>
    </row>
    <row r="719" ht="15.95" customHeight="1" spans="1:30">
      <c r="A719" s="308"/>
      <c r="B719" s="308"/>
      <c r="C719" s="308"/>
      <c r="D719" s="308"/>
      <c r="E719" s="308"/>
      <c r="F719" s="308"/>
      <c r="G719" s="308"/>
      <c r="H719" s="308"/>
      <c r="I719" s="308"/>
      <c r="J719" s="308"/>
      <c r="K719" s="308"/>
      <c r="L719" s="308"/>
      <c r="M719" s="308"/>
      <c r="N719" s="308"/>
      <c r="O719" s="308"/>
      <c r="P719" s="308"/>
      <c r="Q719" s="308"/>
      <c r="R719" s="308"/>
      <c r="S719" s="308"/>
      <c r="T719" s="308"/>
      <c r="U719" s="308"/>
      <c r="V719" s="308"/>
      <c r="W719" s="308"/>
      <c r="X719" s="308"/>
      <c r="Y719" s="308"/>
      <c r="Z719" s="308"/>
      <c r="AA719" s="308"/>
      <c r="AB719" s="308"/>
      <c r="AC719" s="308"/>
      <c r="AD719" s="308"/>
    </row>
    <row r="720" ht="15.95" customHeight="1" spans="1:30">
      <c r="A720" s="308"/>
      <c r="B720" s="308"/>
      <c r="C720" s="308"/>
      <c r="D720" s="308"/>
      <c r="E720" s="308"/>
      <c r="F720" s="308"/>
      <c r="G720" s="308"/>
      <c r="H720" s="308"/>
      <c r="I720" s="308"/>
      <c r="J720" s="308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8"/>
      <c r="W720" s="308"/>
      <c r="X720" s="308"/>
      <c r="Y720" s="308"/>
      <c r="Z720" s="308"/>
      <c r="AA720" s="308"/>
      <c r="AB720" s="308"/>
      <c r="AC720" s="308"/>
      <c r="AD720" s="308"/>
    </row>
    <row r="721" ht="15.95" customHeight="1" spans="1:30">
      <c r="A721" s="308"/>
      <c r="B721" s="308"/>
      <c r="C721" s="308"/>
      <c r="D721" s="308"/>
      <c r="E721" s="308"/>
      <c r="F721" s="308"/>
      <c r="G721" s="308"/>
      <c r="H721" s="308"/>
      <c r="I721" s="308"/>
      <c r="J721" s="308"/>
      <c r="K721" s="308"/>
      <c r="L721" s="308"/>
      <c r="M721" s="308"/>
      <c r="N721" s="308"/>
      <c r="O721" s="308"/>
      <c r="P721" s="308"/>
      <c r="Q721" s="308"/>
      <c r="R721" s="308"/>
      <c r="S721" s="308"/>
      <c r="T721" s="308"/>
      <c r="U721" s="308"/>
      <c r="V721" s="308"/>
      <c r="W721" s="308"/>
      <c r="X721" s="308"/>
      <c r="Y721" s="308"/>
      <c r="Z721" s="308"/>
      <c r="AA721" s="308"/>
      <c r="AB721" s="308"/>
      <c r="AC721" s="308"/>
      <c r="AD721" s="308"/>
    </row>
    <row r="722" ht="15.95" customHeight="1" spans="1:30">
      <c r="A722" s="308"/>
      <c r="B722" s="308"/>
      <c r="C722" s="308"/>
      <c r="D722" s="308"/>
      <c r="E722" s="308"/>
      <c r="F722" s="308"/>
      <c r="G722" s="308"/>
      <c r="H722" s="308"/>
      <c r="I722" s="308"/>
      <c r="J722" s="308"/>
      <c r="K722" s="308"/>
      <c r="L722" s="308"/>
      <c r="M722" s="308"/>
      <c r="N722" s="308"/>
      <c r="O722" s="308"/>
      <c r="P722" s="308"/>
      <c r="Q722" s="308"/>
      <c r="R722" s="308"/>
      <c r="S722" s="308"/>
      <c r="T722" s="308"/>
      <c r="U722" s="308"/>
      <c r="V722" s="308"/>
      <c r="W722" s="308"/>
      <c r="X722" s="308"/>
      <c r="Y722" s="308"/>
      <c r="Z722" s="308"/>
      <c r="AA722" s="308"/>
      <c r="AB722" s="308"/>
      <c r="AC722" s="308"/>
      <c r="AD722" s="308"/>
    </row>
    <row r="723" ht="15.95" customHeight="1" spans="1:30">
      <c r="A723" s="308"/>
      <c r="B723" s="308"/>
      <c r="C723" s="308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8"/>
      <c r="W723" s="308"/>
      <c r="X723" s="308"/>
      <c r="Y723" s="308"/>
      <c r="Z723" s="308"/>
      <c r="AA723" s="308"/>
      <c r="AB723" s="308"/>
      <c r="AC723" s="308"/>
      <c r="AD723" s="308"/>
    </row>
    <row r="724" ht="15.95" customHeight="1" spans="1:30">
      <c r="A724" s="308"/>
      <c r="B724" s="308"/>
      <c r="C724" s="308"/>
      <c r="D724" s="308"/>
      <c r="E724" s="308"/>
      <c r="F724" s="308"/>
      <c r="G724" s="308"/>
      <c r="H724" s="308"/>
      <c r="I724" s="308"/>
      <c r="J724" s="308"/>
      <c r="K724" s="308"/>
      <c r="L724" s="308"/>
      <c r="M724" s="308"/>
      <c r="N724" s="30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  <c r="Y724" s="308"/>
      <c r="Z724" s="308"/>
      <c r="AA724" s="308"/>
      <c r="AB724" s="308"/>
      <c r="AC724" s="308"/>
      <c r="AD724" s="308"/>
    </row>
    <row r="725" ht="15.95" customHeight="1" spans="1:30">
      <c r="A725" s="308"/>
      <c r="B725" s="308"/>
      <c r="C725" s="308"/>
      <c r="D725" s="308"/>
      <c r="E725" s="308"/>
      <c r="F725" s="308"/>
      <c r="G725" s="308"/>
      <c r="H725" s="308"/>
      <c r="I725" s="308"/>
      <c r="J725" s="308"/>
      <c r="K725" s="308"/>
      <c r="L725" s="308"/>
      <c r="M725" s="308"/>
      <c r="N725" s="308"/>
      <c r="O725" s="308"/>
      <c r="P725" s="308"/>
      <c r="Q725" s="308"/>
      <c r="R725" s="308"/>
      <c r="S725" s="308"/>
      <c r="T725" s="308"/>
      <c r="U725" s="308"/>
      <c r="V725" s="308"/>
      <c r="W725" s="308"/>
      <c r="X725" s="308"/>
      <c r="Y725" s="308"/>
      <c r="Z725" s="308"/>
      <c r="AA725" s="308"/>
      <c r="AB725" s="308"/>
      <c r="AC725" s="308"/>
      <c r="AD725" s="308"/>
    </row>
    <row r="726" ht="15.95" customHeight="1" spans="1:30">
      <c r="A726" s="308"/>
      <c r="B726" s="308"/>
      <c r="C726" s="308"/>
      <c r="D726" s="308"/>
      <c r="E726" s="308"/>
      <c r="F726" s="308"/>
      <c r="G726" s="308"/>
      <c r="H726" s="308"/>
      <c r="I726" s="308"/>
      <c r="J726" s="308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8"/>
      <c r="W726" s="308"/>
      <c r="X726" s="308"/>
      <c r="Y726" s="308"/>
      <c r="Z726" s="308"/>
      <c r="AA726" s="308"/>
      <c r="AB726" s="308"/>
      <c r="AC726" s="308"/>
      <c r="AD726" s="308"/>
    </row>
    <row r="727" ht="15.95" customHeight="1" spans="1:30">
      <c r="A727" s="308"/>
      <c r="B727" s="308"/>
      <c r="C727" s="308"/>
      <c r="D727" s="308"/>
      <c r="E727" s="308"/>
      <c r="F727" s="308"/>
      <c r="G727" s="308"/>
      <c r="H727" s="308"/>
      <c r="I727" s="308"/>
      <c r="J727" s="308"/>
      <c r="K727" s="308"/>
      <c r="L727" s="308"/>
      <c r="M727" s="308"/>
      <c r="N727" s="308"/>
      <c r="O727" s="308"/>
      <c r="P727" s="308"/>
      <c r="Q727" s="308"/>
      <c r="R727" s="308"/>
      <c r="S727" s="308"/>
      <c r="T727" s="308"/>
      <c r="U727" s="308"/>
      <c r="V727" s="308"/>
      <c r="W727" s="308"/>
      <c r="X727" s="308"/>
      <c r="Y727" s="308"/>
      <c r="Z727" s="308"/>
      <c r="AA727" s="308"/>
      <c r="AB727" s="308"/>
      <c r="AC727" s="308"/>
      <c r="AD727" s="308"/>
    </row>
    <row r="728" ht="15.95" customHeight="1" spans="1:30">
      <c r="A728" s="308"/>
      <c r="B728" s="308"/>
      <c r="C728" s="308"/>
      <c r="D728" s="308"/>
      <c r="E728" s="308"/>
      <c r="F728" s="308"/>
      <c r="G728" s="308"/>
      <c r="H728" s="308"/>
      <c r="I728" s="308"/>
      <c r="J728" s="308"/>
      <c r="K728" s="308"/>
      <c r="L728" s="308"/>
      <c r="M728" s="308"/>
      <c r="N728" s="308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  <c r="Y728" s="308"/>
      <c r="Z728" s="308"/>
      <c r="AA728" s="308"/>
      <c r="AB728" s="308"/>
      <c r="AC728" s="308"/>
      <c r="AD728" s="308"/>
    </row>
    <row r="729" ht="15.95" customHeight="1" spans="1:30">
      <c r="A729" s="308"/>
      <c r="B729" s="308"/>
      <c r="C729" s="308"/>
      <c r="D729" s="308"/>
      <c r="E729" s="308"/>
      <c r="F729" s="308"/>
      <c r="G729" s="308"/>
      <c r="H729" s="308"/>
      <c r="I729" s="308"/>
      <c r="J729" s="308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8"/>
      <c r="W729" s="308"/>
      <c r="X729" s="308"/>
      <c r="Y729" s="308"/>
      <c r="Z729" s="308"/>
      <c r="AA729" s="308"/>
      <c r="AB729" s="308"/>
      <c r="AC729" s="308"/>
      <c r="AD729" s="308"/>
    </row>
    <row r="730" ht="15.95" customHeight="1" spans="1:30">
      <c r="A730" s="308"/>
      <c r="B730" s="308"/>
      <c r="C730" s="308"/>
      <c r="D730" s="308"/>
      <c r="E730" s="308"/>
      <c r="F730" s="308"/>
      <c r="G730" s="308"/>
      <c r="H730" s="308"/>
      <c r="I730" s="308"/>
      <c r="J730" s="308"/>
      <c r="K730" s="308"/>
      <c r="L730" s="308"/>
      <c r="M730" s="308"/>
      <c r="N730" s="308"/>
      <c r="O730" s="308"/>
      <c r="P730" s="308"/>
      <c r="Q730" s="308"/>
      <c r="R730" s="308"/>
      <c r="S730" s="308"/>
      <c r="T730" s="308"/>
      <c r="U730" s="308"/>
      <c r="V730" s="308"/>
      <c r="W730" s="308"/>
      <c r="X730" s="308"/>
      <c r="Y730" s="308"/>
      <c r="Z730" s="308"/>
      <c r="AA730" s="308"/>
      <c r="AB730" s="308"/>
      <c r="AC730" s="308"/>
      <c r="AD730" s="308"/>
    </row>
    <row r="731" ht="15.95" customHeight="1" spans="1:30">
      <c r="A731" s="308"/>
      <c r="B731" s="308"/>
      <c r="C731" s="308"/>
      <c r="D731" s="308"/>
      <c r="E731" s="308"/>
      <c r="F731" s="308"/>
      <c r="G731" s="308"/>
      <c r="H731" s="308"/>
      <c r="I731" s="308"/>
      <c r="J731" s="308"/>
      <c r="K731" s="308"/>
      <c r="L731" s="308"/>
      <c r="M731" s="308"/>
      <c r="N731" s="308"/>
      <c r="O731" s="308"/>
      <c r="P731" s="308"/>
      <c r="Q731" s="308"/>
      <c r="R731" s="308"/>
      <c r="S731" s="308"/>
      <c r="T731" s="308"/>
      <c r="U731" s="308"/>
      <c r="V731" s="308"/>
      <c r="W731" s="308"/>
      <c r="X731" s="308"/>
      <c r="Y731" s="308"/>
      <c r="Z731" s="308"/>
      <c r="AA731" s="308"/>
      <c r="AB731" s="308"/>
      <c r="AC731" s="308"/>
      <c r="AD731" s="308"/>
    </row>
    <row r="732" ht="15.95" customHeight="1" spans="1:30">
      <c r="A732" s="308"/>
      <c r="B732" s="308"/>
      <c r="C732" s="308"/>
      <c r="D732" s="308"/>
      <c r="E732" s="308"/>
      <c r="F732" s="308"/>
      <c r="G732" s="308"/>
      <c r="H732" s="308"/>
      <c r="I732" s="308"/>
      <c r="J732" s="308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8"/>
      <c r="W732" s="308"/>
      <c r="X732" s="308"/>
      <c r="Y732" s="308"/>
      <c r="Z732" s="308"/>
      <c r="AA732" s="308"/>
      <c r="AB732" s="308"/>
      <c r="AC732" s="308"/>
      <c r="AD732" s="308"/>
    </row>
    <row r="733" ht="15.95" customHeight="1" spans="1:30">
      <c r="A733" s="308"/>
      <c r="B733" s="308"/>
      <c r="C733" s="308"/>
      <c r="D733" s="308"/>
      <c r="E733" s="308"/>
      <c r="F733" s="308"/>
      <c r="G733" s="308"/>
      <c r="H733" s="308"/>
      <c r="I733" s="308"/>
      <c r="J733" s="308"/>
      <c r="K733" s="308"/>
      <c r="L733" s="308"/>
      <c r="M733" s="308"/>
      <c r="N733" s="308"/>
      <c r="O733" s="308"/>
      <c r="P733" s="308"/>
      <c r="Q733" s="308"/>
      <c r="R733" s="308"/>
      <c r="S733" s="308"/>
      <c r="T733" s="308"/>
      <c r="U733" s="308"/>
      <c r="V733" s="308"/>
      <c r="W733" s="308"/>
      <c r="X733" s="308"/>
      <c r="Y733" s="308"/>
      <c r="Z733" s="308"/>
      <c r="AA733" s="308"/>
      <c r="AB733" s="308"/>
      <c r="AC733" s="308"/>
      <c r="AD733" s="308"/>
    </row>
    <row r="734" ht="15.95" customHeight="1" spans="1:30">
      <c r="A734" s="308"/>
      <c r="B734" s="308"/>
      <c r="C734" s="308"/>
      <c r="D734" s="308"/>
      <c r="E734" s="308"/>
      <c r="F734" s="308"/>
      <c r="G734" s="308"/>
      <c r="H734" s="308"/>
      <c r="I734" s="308"/>
      <c r="J734" s="308"/>
      <c r="K734" s="308"/>
      <c r="L734" s="308"/>
      <c r="M734" s="308"/>
      <c r="N734" s="308"/>
      <c r="O734" s="308"/>
      <c r="P734" s="308"/>
      <c r="Q734" s="308"/>
      <c r="R734" s="308"/>
      <c r="S734" s="308"/>
      <c r="T734" s="308"/>
      <c r="U734" s="308"/>
      <c r="V734" s="308"/>
      <c r="W734" s="308"/>
      <c r="X734" s="308"/>
      <c r="Y734" s="308"/>
      <c r="Z734" s="308"/>
      <c r="AA734" s="308"/>
      <c r="AB734" s="308"/>
      <c r="AC734" s="308"/>
      <c r="AD734" s="308"/>
    </row>
    <row r="735" ht="15.95" customHeight="1" spans="1:30">
      <c r="A735" s="308"/>
      <c r="B735" s="308"/>
      <c r="C735" s="308"/>
      <c r="D735" s="308"/>
      <c r="E735" s="308"/>
      <c r="F735" s="308"/>
      <c r="G735" s="308"/>
      <c r="H735" s="308"/>
      <c r="I735" s="308"/>
      <c r="J735" s="308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8"/>
      <c r="W735" s="308"/>
      <c r="X735" s="308"/>
      <c r="Y735" s="308"/>
      <c r="Z735" s="308"/>
      <c r="AA735" s="308"/>
      <c r="AB735" s="308"/>
      <c r="AC735" s="308"/>
      <c r="AD735" s="308"/>
    </row>
    <row r="736" ht="15.95" customHeight="1" spans="1:30">
      <c r="A736" s="308"/>
      <c r="B736" s="308"/>
      <c r="C736" s="308"/>
      <c r="D736" s="308"/>
      <c r="E736" s="308"/>
      <c r="F736" s="308"/>
      <c r="G736" s="308"/>
      <c r="H736" s="308"/>
      <c r="I736" s="308"/>
      <c r="J736" s="308"/>
      <c r="K736" s="308"/>
      <c r="L736" s="308"/>
      <c r="M736" s="308"/>
      <c r="N736" s="308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  <c r="Y736" s="308"/>
      <c r="Z736" s="308"/>
      <c r="AA736" s="308"/>
      <c r="AB736" s="308"/>
      <c r="AC736" s="308"/>
      <c r="AD736" s="308"/>
    </row>
    <row r="737" ht="15.95" customHeight="1" spans="1:30">
      <c r="A737" s="308"/>
      <c r="B737" s="308"/>
      <c r="C737" s="308"/>
      <c r="D737" s="308"/>
      <c r="E737" s="308"/>
      <c r="F737" s="308"/>
      <c r="G737" s="308"/>
      <c r="H737" s="308"/>
      <c r="I737" s="308"/>
      <c r="J737" s="308"/>
      <c r="K737" s="308"/>
      <c r="L737" s="308"/>
      <c r="M737" s="308"/>
      <c r="N737" s="308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  <c r="Y737" s="308"/>
      <c r="Z737" s="308"/>
      <c r="AA737" s="308"/>
      <c r="AB737" s="308"/>
      <c r="AC737" s="308"/>
      <c r="AD737" s="308"/>
    </row>
    <row r="738" ht="15.95" customHeight="1" spans="1:30">
      <c r="A738" s="308"/>
      <c r="B738" s="308"/>
      <c r="C738" s="308"/>
      <c r="D738" s="308"/>
      <c r="E738" s="308"/>
      <c r="F738" s="308"/>
      <c r="G738" s="308"/>
      <c r="H738" s="308"/>
      <c r="I738" s="308"/>
      <c r="J738" s="308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  <c r="Y738" s="308"/>
      <c r="Z738" s="308"/>
      <c r="AA738" s="308"/>
      <c r="AB738" s="308"/>
      <c r="AC738" s="308"/>
      <c r="AD738" s="308"/>
    </row>
    <row r="739" ht="15.95" customHeight="1" spans="1:30">
      <c r="A739" s="308"/>
      <c r="B739" s="308"/>
      <c r="C739" s="308"/>
      <c r="D739" s="308"/>
      <c r="E739" s="308"/>
      <c r="F739" s="308"/>
      <c r="G739" s="308"/>
      <c r="H739" s="308"/>
      <c r="I739" s="308"/>
      <c r="J739" s="308"/>
      <c r="K739" s="308"/>
      <c r="L739" s="308"/>
      <c r="M739" s="308"/>
      <c r="N739" s="308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  <c r="Y739" s="308"/>
      <c r="Z739" s="308"/>
      <c r="AA739" s="308"/>
      <c r="AB739" s="308"/>
      <c r="AC739" s="308"/>
      <c r="AD739" s="308"/>
    </row>
    <row r="740" ht="15.95" customHeight="1" spans="1:30">
      <c r="A740" s="308"/>
      <c r="B740" s="308"/>
      <c r="C740" s="308"/>
      <c r="D740" s="308"/>
      <c r="E740" s="308"/>
      <c r="F740" s="308"/>
      <c r="G740" s="308"/>
      <c r="H740" s="308"/>
      <c r="I740" s="308"/>
      <c r="J740" s="308"/>
      <c r="K740" s="308"/>
      <c r="L740" s="308"/>
      <c r="M740" s="308"/>
      <c r="N740" s="308"/>
      <c r="O740" s="308"/>
      <c r="P740" s="308"/>
      <c r="Q740" s="308"/>
      <c r="R740" s="308"/>
      <c r="S740" s="308"/>
      <c r="T740" s="308"/>
      <c r="U740" s="308"/>
      <c r="V740" s="308"/>
      <c r="W740" s="308"/>
      <c r="X740" s="308"/>
      <c r="Y740" s="308"/>
      <c r="Z740" s="308"/>
      <c r="AA740" s="308"/>
      <c r="AB740" s="308"/>
      <c r="AC740" s="308"/>
      <c r="AD740" s="308"/>
    </row>
    <row r="741" ht="15.95" customHeight="1" spans="1:30">
      <c r="A741" s="308"/>
      <c r="B741" s="308"/>
      <c r="C741" s="308"/>
      <c r="D741" s="308"/>
      <c r="E741" s="308"/>
      <c r="F741" s="308"/>
      <c r="G741" s="308"/>
      <c r="H741" s="308"/>
      <c r="I741" s="308"/>
      <c r="J741" s="308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8"/>
      <c r="W741" s="308"/>
      <c r="X741" s="308"/>
      <c r="Y741" s="308"/>
      <c r="Z741" s="308"/>
      <c r="AA741" s="308"/>
      <c r="AB741" s="308"/>
      <c r="AC741" s="308"/>
      <c r="AD741" s="308"/>
    </row>
    <row r="742" ht="15.95" customHeight="1" spans="1:30">
      <c r="A742" s="308"/>
      <c r="B742" s="308"/>
      <c r="C742" s="308"/>
      <c r="D742" s="308"/>
      <c r="E742" s="308"/>
      <c r="F742" s="308"/>
      <c r="G742" s="308"/>
      <c r="H742" s="308"/>
      <c r="I742" s="308"/>
      <c r="J742" s="308"/>
      <c r="K742" s="308"/>
      <c r="L742" s="308"/>
      <c r="M742" s="308"/>
      <c r="N742" s="308"/>
      <c r="O742" s="308"/>
      <c r="P742" s="308"/>
      <c r="Q742" s="308"/>
      <c r="R742" s="308"/>
      <c r="S742" s="308"/>
      <c r="T742" s="308"/>
      <c r="U742" s="308"/>
      <c r="V742" s="308"/>
      <c r="W742" s="308"/>
      <c r="X742" s="308"/>
      <c r="Y742" s="308"/>
      <c r="Z742" s="308"/>
      <c r="AA742" s="308"/>
      <c r="AB742" s="308"/>
      <c r="AC742" s="308"/>
      <c r="AD742" s="308"/>
    </row>
    <row r="743" ht="15.95" customHeight="1" spans="1:30">
      <c r="A743" s="308"/>
      <c r="B743" s="308"/>
      <c r="C743" s="308"/>
      <c r="D743" s="308"/>
      <c r="E743" s="308"/>
      <c r="F743" s="308"/>
      <c r="G743" s="308"/>
      <c r="H743" s="308"/>
      <c r="I743" s="308"/>
      <c r="J743" s="308"/>
      <c r="K743" s="308"/>
      <c r="L743" s="308"/>
      <c r="M743" s="308"/>
      <c r="N743" s="308"/>
      <c r="O743" s="308"/>
      <c r="P743" s="308"/>
      <c r="Q743" s="308"/>
      <c r="R743" s="308"/>
      <c r="S743" s="308"/>
      <c r="T743" s="308"/>
      <c r="U743" s="308"/>
      <c r="V743" s="308"/>
      <c r="W743" s="308"/>
      <c r="X743" s="308"/>
      <c r="Y743" s="308"/>
      <c r="Z743" s="308"/>
      <c r="AA743" s="308"/>
      <c r="AB743" s="308"/>
      <c r="AC743" s="308"/>
      <c r="AD743" s="308"/>
    </row>
    <row r="744" ht="15.95" customHeight="1" spans="1:30">
      <c r="A744" s="308"/>
      <c r="B744" s="308"/>
      <c r="C744" s="308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8"/>
      <c r="W744" s="308"/>
      <c r="X744" s="308"/>
      <c r="Y744" s="308"/>
      <c r="Z744" s="308"/>
      <c r="AA744" s="308"/>
      <c r="AB744" s="308"/>
      <c r="AC744" s="308"/>
      <c r="AD744" s="308"/>
    </row>
    <row r="745" ht="15.95" customHeight="1" spans="1:30">
      <c r="A745" s="308"/>
      <c r="B745" s="308"/>
      <c r="C745" s="308"/>
      <c r="D745" s="308"/>
      <c r="E745" s="308"/>
      <c r="F745" s="308"/>
      <c r="G745" s="308"/>
      <c r="H745" s="308"/>
      <c r="I745" s="308"/>
      <c r="J745" s="308"/>
      <c r="K745" s="308"/>
      <c r="L745" s="308"/>
      <c r="M745" s="308"/>
      <c r="N745" s="308"/>
      <c r="O745" s="308"/>
      <c r="P745" s="308"/>
      <c r="Q745" s="308"/>
      <c r="R745" s="308"/>
      <c r="S745" s="308"/>
      <c r="T745" s="308"/>
      <c r="U745" s="308"/>
      <c r="V745" s="308"/>
      <c r="W745" s="308"/>
      <c r="X745" s="308"/>
      <c r="Y745" s="308"/>
      <c r="Z745" s="308"/>
      <c r="AA745" s="308"/>
      <c r="AB745" s="308"/>
      <c r="AC745" s="308"/>
      <c r="AD745" s="308"/>
    </row>
    <row r="746" ht="15.95" customHeight="1" spans="1:30">
      <c r="A746" s="308"/>
      <c r="B746" s="308"/>
      <c r="C746" s="308"/>
      <c r="D746" s="308"/>
      <c r="E746" s="308"/>
      <c r="F746" s="308"/>
      <c r="G746" s="308"/>
      <c r="H746" s="308"/>
      <c r="I746" s="308"/>
      <c r="J746" s="308"/>
      <c r="K746" s="308"/>
      <c r="L746" s="308"/>
      <c r="M746" s="308"/>
      <c r="N746" s="308"/>
      <c r="O746" s="308"/>
      <c r="P746" s="308"/>
      <c r="Q746" s="308"/>
      <c r="R746" s="308"/>
      <c r="S746" s="308"/>
      <c r="T746" s="308"/>
      <c r="U746" s="308"/>
      <c r="V746" s="308"/>
      <c r="W746" s="308"/>
      <c r="X746" s="308"/>
      <c r="Y746" s="308"/>
      <c r="Z746" s="308"/>
      <c r="AA746" s="308"/>
      <c r="AB746" s="308"/>
      <c r="AC746" s="308"/>
      <c r="AD746" s="308"/>
    </row>
    <row r="747" ht="15.95" customHeight="1" spans="1:30">
      <c r="A747" s="308"/>
      <c r="B747" s="308"/>
      <c r="C747" s="308"/>
      <c r="D747" s="308"/>
      <c r="E747" s="308"/>
      <c r="F747" s="308"/>
      <c r="G747" s="308"/>
      <c r="H747" s="308"/>
      <c r="I747" s="308"/>
      <c r="J747" s="308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8"/>
      <c r="W747" s="308"/>
      <c r="X747" s="308"/>
      <c r="Y747" s="308"/>
      <c r="Z747" s="308"/>
      <c r="AA747" s="308"/>
      <c r="AB747" s="308"/>
      <c r="AC747" s="308"/>
      <c r="AD747" s="308"/>
    </row>
    <row r="748" ht="15.95" customHeight="1" spans="1:30">
      <c r="A748" s="308"/>
      <c r="B748" s="308"/>
      <c r="C748" s="308"/>
      <c r="D748" s="308"/>
      <c r="E748" s="308"/>
      <c r="F748" s="308"/>
      <c r="G748" s="308"/>
      <c r="H748" s="308"/>
      <c r="I748" s="308"/>
      <c r="J748" s="308"/>
      <c r="K748" s="308"/>
      <c r="L748" s="308"/>
      <c r="M748" s="308"/>
      <c r="N748" s="308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  <c r="Y748" s="308"/>
      <c r="Z748" s="308"/>
      <c r="AA748" s="308"/>
      <c r="AB748" s="308"/>
      <c r="AC748" s="308"/>
      <c r="AD748" s="308"/>
    </row>
    <row r="749" ht="15.95" customHeight="1" spans="1:30">
      <c r="A749" s="308"/>
      <c r="B749" s="308"/>
      <c r="C749" s="308"/>
      <c r="D749" s="308"/>
      <c r="E749" s="308"/>
      <c r="F749" s="308"/>
      <c r="G749" s="308"/>
      <c r="H749" s="308"/>
      <c r="I749" s="308"/>
      <c r="J749" s="308"/>
      <c r="K749" s="308"/>
      <c r="L749" s="308"/>
      <c r="M749" s="308"/>
      <c r="N749" s="308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  <c r="Y749" s="308"/>
      <c r="Z749" s="308"/>
      <c r="AA749" s="308"/>
      <c r="AB749" s="308"/>
      <c r="AC749" s="308"/>
      <c r="AD749" s="308"/>
    </row>
    <row r="750" ht="15.95" customHeight="1" spans="1:30">
      <c r="A750" s="308"/>
      <c r="B750" s="308"/>
      <c r="C750" s="308"/>
      <c r="D750" s="308"/>
      <c r="E750" s="308"/>
      <c r="F750" s="308"/>
      <c r="G750" s="308"/>
      <c r="H750" s="308"/>
      <c r="I750" s="308"/>
      <c r="J750" s="308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8"/>
      <c r="W750" s="308"/>
      <c r="X750" s="308"/>
      <c r="Y750" s="308"/>
      <c r="Z750" s="308"/>
      <c r="AA750" s="308"/>
      <c r="AB750" s="308"/>
      <c r="AC750" s="308"/>
      <c r="AD750" s="308"/>
    </row>
    <row r="751" ht="15.95" customHeight="1" spans="1:30">
      <c r="A751" s="308"/>
      <c r="B751" s="308"/>
      <c r="C751" s="308"/>
      <c r="D751" s="308"/>
      <c r="E751" s="308"/>
      <c r="F751" s="308"/>
      <c r="G751" s="308"/>
      <c r="H751" s="308"/>
      <c r="I751" s="308"/>
      <c r="J751" s="308"/>
      <c r="K751" s="308"/>
      <c r="L751" s="308"/>
      <c r="M751" s="308"/>
      <c r="N751" s="308"/>
      <c r="O751" s="308"/>
      <c r="P751" s="308"/>
      <c r="Q751" s="308"/>
      <c r="R751" s="308"/>
      <c r="S751" s="308"/>
      <c r="T751" s="308"/>
      <c r="U751" s="308"/>
      <c r="V751" s="308"/>
      <c r="W751" s="308"/>
      <c r="X751" s="308"/>
      <c r="Y751" s="308"/>
      <c r="Z751" s="308"/>
      <c r="AA751" s="308"/>
      <c r="AB751" s="308"/>
      <c r="AC751" s="308"/>
      <c r="AD751" s="308"/>
    </row>
    <row r="752" ht="15.95" customHeight="1" spans="1:30">
      <c r="A752" s="308"/>
      <c r="B752" s="308"/>
      <c r="C752" s="308"/>
      <c r="D752" s="308"/>
      <c r="E752" s="308"/>
      <c r="F752" s="308"/>
      <c r="G752" s="308"/>
      <c r="H752" s="308"/>
      <c r="I752" s="308"/>
      <c r="J752" s="308"/>
      <c r="K752" s="308"/>
      <c r="L752" s="308"/>
      <c r="M752" s="308"/>
      <c r="N752" s="308"/>
      <c r="O752" s="308"/>
      <c r="P752" s="308"/>
      <c r="Q752" s="308"/>
      <c r="R752" s="308"/>
      <c r="S752" s="308"/>
      <c r="T752" s="308"/>
      <c r="U752" s="308"/>
      <c r="V752" s="308"/>
      <c r="W752" s="308"/>
      <c r="X752" s="308"/>
      <c r="Y752" s="308"/>
      <c r="Z752" s="308"/>
      <c r="AA752" s="308"/>
      <c r="AB752" s="308"/>
      <c r="AC752" s="308"/>
      <c r="AD752" s="308"/>
    </row>
    <row r="753" ht="15.95" customHeight="1" spans="1:30">
      <c r="A753" s="308"/>
      <c r="B753" s="308"/>
      <c r="C753" s="308"/>
      <c r="D753" s="308"/>
      <c r="E753" s="308"/>
      <c r="F753" s="308"/>
      <c r="G753" s="308"/>
      <c r="H753" s="308"/>
      <c r="I753" s="308"/>
      <c r="J753" s="308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  <c r="Y753" s="308"/>
      <c r="Z753" s="308"/>
      <c r="AA753" s="308"/>
      <c r="AB753" s="308"/>
      <c r="AC753" s="308"/>
      <c r="AD753" s="308"/>
    </row>
    <row r="754" ht="15.95" customHeight="1" spans="1:30">
      <c r="A754" s="308"/>
      <c r="B754" s="308"/>
      <c r="C754" s="308"/>
      <c r="D754" s="308"/>
      <c r="E754" s="308"/>
      <c r="F754" s="308"/>
      <c r="G754" s="308"/>
      <c r="H754" s="308"/>
      <c r="I754" s="308"/>
      <c r="J754" s="308"/>
      <c r="K754" s="308"/>
      <c r="L754" s="308"/>
      <c r="M754" s="308"/>
      <c r="N754" s="308"/>
      <c r="O754" s="308"/>
      <c r="P754" s="308"/>
      <c r="Q754" s="308"/>
      <c r="R754" s="308"/>
      <c r="S754" s="308"/>
      <c r="T754" s="308"/>
      <c r="U754" s="308"/>
      <c r="V754" s="308"/>
      <c r="W754" s="308"/>
      <c r="X754" s="308"/>
      <c r="Y754" s="308"/>
      <c r="Z754" s="308"/>
      <c r="AA754" s="308"/>
      <c r="AB754" s="308"/>
      <c r="AC754" s="308"/>
      <c r="AD754" s="308"/>
    </row>
    <row r="755" ht="15.95" customHeight="1" spans="1:30">
      <c r="A755" s="308"/>
      <c r="B755" s="308"/>
      <c r="C755" s="308"/>
      <c r="D755" s="308"/>
      <c r="E755" s="308"/>
      <c r="F755" s="308"/>
      <c r="G755" s="308"/>
      <c r="H755" s="308"/>
      <c r="I755" s="308"/>
      <c r="J755" s="308"/>
      <c r="K755" s="308"/>
      <c r="L755" s="308"/>
      <c r="M755" s="308"/>
      <c r="N755" s="308"/>
      <c r="O755" s="308"/>
      <c r="P755" s="308"/>
      <c r="Q755" s="308"/>
      <c r="R755" s="308"/>
      <c r="S755" s="308"/>
      <c r="T755" s="308"/>
      <c r="U755" s="308"/>
      <c r="V755" s="308"/>
      <c r="W755" s="308"/>
      <c r="X755" s="308"/>
      <c r="Y755" s="308"/>
      <c r="Z755" s="308"/>
      <c r="AA755" s="308"/>
      <c r="AB755" s="308"/>
      <c r="AC755" s="308"/>
      <c r="AD755" s="308"/>
    </row>
    <row r="756" ht="15.95" customHeight="1" spans="1:30">
      <c r="A756" s="308"/>
      <c r="B756" s="308"/>
      <c r="C756" s="308"/>
      <c r="D756" s="308"/>
      <c r="E756" s="308"/>
      <c r="F756" s="308"/>
      <c r="G756" s="308"/>
      <c r="H756" s="308"/>
      <c r="I756" s="308"/>
      <c r="J756" s="308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  <c r="Y756" s="308"/>
      <c r="Z756" s="308"/>
      <c r="AA756" s="308"/>
      <c r="AB756" s="308"/>
      <c r="AC756" s="308"/>
      <c r="AD756" s="308"/>
    </row>
    <row r="757" ht="15.95" customHeight="1" spans="1:30">
      <c r="A757" s="308"/>
      <c r="B757" s="308"/>
      <c r="C757" s="308"/>
      <c r="D757" s="308"/>
      <c r="E757" s="308"/>
      <c r="F757" s="308"/>
      <c r="G757" s="308"/>
      <c r="H757" s="308"/>
      <c r="I757" s="308"/>
      <c r="J757" s="308"/>
      <c r="K757" s="308"/>
      <c r="L757" s="308"/>
      <c r="M757" s="308"/>
      <c r="N757" s="308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  <c r="Y757" s="308"/>
      <c r="Z757" s="308"/>
      <c r="AA757" s="308"/>
      <c r="AB757" s="308"/>
      <c r="AC757" s="308"/>
      <c r="AD757" s="308"/>
    </row>
    <row r="758" ht="15.95" customHeight="1" spans="1:30">
      <c r="A758" s="308"/>
      <c r="B758" s="308"/>
      <c r="C758" s="308"/>
      <c r="D758" s="308"/>
      <c r="E758" s="308"/>
      <c r="F758" s="308"/>
      <c r="G758" s="308"/>
      <c r="H758" s="308"/>
      <c r="I758" s="308"/>
      <c r="J758" s="308"/>
      <c r="K758" s="308"/>
      <c r="L758" s="308"/>
      <c r="M758" s="308"/>
      <c r="N758" s="308"/>
      <c r="O758" s="308"/>
      <c r="P758" s="308"/>
      <c r="Q758" s="308"/>
      <c r="R758" s="308"/>
      <c r="S758" s="308"/>
      <c r="T758" s="308"/>
      <c r="U758" s="308"/>
      <c r="V758" s="308"/>
      <c r="W758" s="308"/>
      <c r="X758" s="308"/>
      <c r="Y758" s="308"/>
      <c r="Z758" s="308"/>
      <c r="AA758" s="308"/>
      <c r="AB758" s="308"/>
      <c r="AC758" s="308"/>
      <c r="AD758" s="308"/>
    </row>
    <row r="759" ht="15.95" customHeight="1" spans="1:30">
      <c r="A759" s="308"/>
      <c r="B759" s="308"/>
      <c r="C759" s="308"/>
      <c r="D759" s="308"/>
      <c r="E759" s="308"/>
      <c r="F759" s="308"/>
      <c r="G759" s="308"/>
      <c r="H759" s="308"/>
      <c r="I759" s="308"/>
      <c r="J759" s="308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8"/>
      <c r="W759" s="308"/>
      <c r="X759" s="308"/>
      <c r="Y759" s="308"/>
      <c r="Z759" s="308"/>
      <c r="AA759" s="308"/>
      <c r="AB759" s="308"/>
      <c r="AC759" s="308"/>
      <c r="AD759" s="308"/>
    </row>
    <row r="760" ht="15.95" customHeight="1" spans="1:30">
      <c r="A760" s="308"/>
      <c r="B760" s="308"/>
      <c r="C760" s="308"/>
      <c r="D760" s="308"/>
      <c r="E760" s="308"/>
      <c r="F760" s="308"/>
      <c r="G760" s="308"/>
      <c r="H760" s="308"/>
      <c r="I760" s="308"/>
      <c r="J760" s="308"/>
      <c r="K760" s="308"/>
      <c r="L760" s="308"/>
      <c r="M760" s="308"/>
      <c r="N760" s="308"/>
      <c r="O760" s="308"/>
      <c r="P760" s="308"/>
      <c r="Q760" s="308"/>
      <c r="R760" s="308"/>
      <c r="S760" s="308"/>
      <c r="T760" s="308"/>
      <c r="U760" s="308"/>
      <c r="V760" s="308"/>
      <c r="W760" s="308"/>
      <c r="X760" s="308"/>
      <c r="Y760" s="308"/>
      <c r="Z760" s="308"/>
      <c r="AA760" s="308"/>
      <c r="AB760" s="308"/>
      <c r="AC760" s="308"/>
      <c r="AD760" s="308"/>
    </row>
    <row r="761" ht="15.95" customHeight="1" spans="1:30">
      <c r="A761" s="308"/>
      <c r="B761" s="308"/>
      <c r="C761" s="308"/>
      <c r="D761" s="308"/>
      <c r="E761" s="308"/>
      <c r="F761" s="308"/>
      <c r="G761" s="308"/>
      <c r="H761" s="308"/>
      <c r="I761" s="308"/>
      <c r="J761" s="308"/>
      <c r="K761" s="308"/>
      <c r="L761" s="308"/>
      <c r="M761" s="308"/>
      <c r="N761" s="308"/>
      <c r="O761" s="308"/>
      <c r="P761" s="308"/>
      <c r="Q761" s="308"/>
      <c r="R761" s="308"/>
      <c r="S761" s="308"/>
      <c r="T761" s="308"/>
      <c r="U761" s="308"/>
      <c r="V761" s="308"/>
      <c r="W761" s="308"/>
      <c r="X761" s="308"/>
      <c r="Y761" s="308"/>
      <c r="Z761" s="308"/>
      <c r="AA761" s="308"/>
      <c r="AB761" s="308"/>
      <c r="AC761" s="308"/>
      <c r="AD761" s="308"/>
    </row>
    <row r="762" ht="15.95" customHeight="1" spans="1:30">
      <c r="A762" s="308"/>
      <c r="B762" s="308"/>
      <c r="C762" s="308"/>
      <c r="D762" s="308"/>
      <c r="E762" s="308"/>
      <c r="F762" s="308"/>
      <c r="G762" s="308"/>
      <c r="H762" s="308"/>
      <c r="I762" s="308"/>
      <c r="J762" s="308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8"/>
      <c r="W762" s="308"/>
      <c r="X762" s="308"/>
      <c r="Y762" s="308"/>
      <c r="Z762" s="308"/>
      <c r="AA762" s="308"/>
      <c r="AB762" s="308"/>
      <c r="AC762" s="308"/>
      <c r="AD762" s="308"/>
    </row>
    <row r="763" ht="15.95" customHeight="1" spans="1:30">
      <c r="A763" s="308"/>
      <c r="B763" s="308"/>
      <c r="C763" s="308"/>
      <c r="D763" s="308"/>
      <c r="E763" s="308"/>
      <c r="F763" s="308"/>
      <c r="G763" s="308"/>
      <c r="H763" s="308"/>
      <c r="I763" s="308"/>
      <c r="J763" s="308"/>
      <c r="K763" s="308"/>
      <c r="L763" s="308"/>
      <c r="M763" s="308"/>
      <c r="N763" s="308"/>
      <c r="O763" s="308"/>
      <c r="P763" s="308"/>
      <c r="Q763" s="308"/>
      <c r="R763" s="308"/>
      <c r="S763" s="308"/>
      <c r="T763" s="308"/>
      <c r="U763" s="308"/>
      <c r="V763" s="308"/>
      <c r="W763" s="308"/>
      <c r="X763" s="308"/>
      <c r="Y763" s="308"/>
      <c r="Z763" s="308"/>
      <c r="AA763" s="308"/>
      <c r="AB763" s="308"/>
      <c r="AC763" s="308"/>
      <c r="AD763" s="308"/>
    </row>
    <row r="764" ht="15.95" customHeight="1" spans="1:30">
      <c r="A764" s="308"/>
      <c r="B764" s="308"/>
      <c r="C764" s="308"/>
      <c r="D764" s="308"/>
      <c r="E764" s="308"/>
      <c r="F764" s="308"/>
      <c r="G764" s="308"/>
      <c r="H764" s="308"/>
      <c r="I764" s="308"/>
      <c r="J764" s="308"/>
      <c r="K764" s="308"/>
      <c r="L764" s="308"/>
      <c r="M764" s="308"/>
      <c r="N764" s="308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  <c r="Y764" s="308"/>
      <c r="Z764" s="308"/>
      <c r="AA764" s="308"/>
      <c r="AB764" s="308"/>
      <c r="AC764" s="308"/>
      <c r="AD764" s="308"/>
    </row>
    <row r="765" ht="15.95" customHeight="1" spans="1:30">
      <c r="A765" s="308"/>
      <c r="B765" s="308"/>
      <c r="C765" s="308"/>
      <c r="D765" s="308"/>
      <c r="E765" s="308"/>
      <c r="F765" s="308"/>
      <c r="G765" s="308"/>
      <c r="H765" s="308"/>
      <c r="I765" s="308"/>
      <c r="J765" s="308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8"/>
      <c r="W765" s="308"/>
      <c r="X765" s="308"/>
      <c r="Y765" s="308"/>
      <c r="Z765" s="308"/>
      <c r="AA765" s="308"/>
      <c r="AB765" s="308"/>
      <c r="AC765" s="308"/>
      <c r="AD765" s="308"/>
    </row>
    <row r="766" ht="15.95" customHeight="1" spans="1:30">
      <c r="A766" s="308"/>
      <c r="B766" s="308"/>
      <c r="C766" s="308"/>
      <c r="D766" s="308"/>
      <c r="E766" s="308"/>
      <c r="F766" s="308"/>
      <c r="G766" s="308"/>
      <c r="H766" s="308"/>
      <c r="I766" s="308"/>
      <c r="J766" s="308"/>
      <c r="K766" s="308"/>
      <c r="L766" s="308"/>
      <c r="M766" s="308"/>
      <c r="N766" s="308"/>
      <c r="O766" s="308"/>
      <c r="P766" s="308"/>
      <c r="Q766" s="308"/>
      <c r="R766" s="308"/>
      <c r="S766" s="308"/>
      <c r="T766" s="308"/>
      <c r="U766" s="308"/>
      <c r="V766" s="308"/>
      <c r="W766" s="308"/>
      <c r="X766" s="308"/>
      <c r="Y766" s="308"/>
      <c r="Z766" s="308"/>
      <c r="AA766" s="308"/>
      <c r="AB766" s="308"/>
      <c r="AC766" s="308"/>
      <c r="AD766" s="308"/>
    </row>
    <row r="767" ht="15.95" customHeight="1" spans="1:30">
      <c r="A767" s="308"/>
      <c r="B767" s="308"/>
      <c r="C767" s="308"/>
      <c r="D767" s="308"/>
      <c r="E767" s="308"/>
      <c r="F767" s="308"/>
      <c r="G767" s="308"/>
      <c r="H767" s="308"/>
      <c r="I767" s="308"/>
      <c r="J767" s="308"/>
      <c r="K767" s="308"/>
      <c r="L767" s="308"/>
      <c r="M767" s="308"/>
      <c r="N767" s="308"/>
      <c r="O767" s="308"/>
      <c r="P767" s="308"/>
      <c r="Q767" s="308"/>
      <c r="R767" s="308"/>
      <c r="S767" s="308"/>
      <c r="T767" s="308"/>
      <c r="U767" s="308"/>
      <c r="V767" s="308"/>
      <c r="W767" s="308"/>
      <c r="X767" s="308"/>
      <c r="Y767" s="308"/>
      <c r="Z767" s="308"/>
      <c r="AA767" s="308"/>
      <c r="AB767" s="308"/>
      <c r="AC767" s="308"/>
      <c r="AD767" s="308"/>
    </row>
    <row r="768" ht="15.95" customHeight="1" spans="1:30">
      <c r="A768" s="308"/>
      <c r="B768" s="308"/>
      <c r="C768" s="308"/>
      <c r="D768" s="308"/>
      <c r="E768" s="308"/>
      <c r="F768" s="308"/>
      <c r="G768" s="308"/>
      <c r="H768" s="308"/>
      <c r="I768" s="308"/>
      <c r="J768" s="308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  <c r="Y768" s="308"/>
      <c r="Z768" s="308"/>
      <c r="AA768" s="308"/>
      <c r="AB768" s="308"/>
      <c r="AC768" s="308"/>
      <c r="AD768" s="308"/>
    </row>
    <row r="769" ht="15.95" customHeight="1" spans="1:30">
      <c r="A769" s="308"/>
      <c r="B769" s="308"/>
      <c r="C769" s="308"/>
      <c r="D769" s="308"/>
      <c r="E769" s="308"/>
      <c r="F769" s="308"/>
      <c r="G769" s="308"/>
      <c r="H769" s="308"/>
      <c r="I769" s="308"/>
      <c r="J769" s="308"/>
      <c r="K769" s="308"/>
      <c r="L769" s="308"/>
      <c r="M769" s="308"/>
      <c r="N769" s="308"/>
      <c r="O769" s="308"/>
      <c r="P769" s="308"/>
      <c r="Q769" s="308"/>
      <c r="R769" s="308"/>
      <c r="S769" s="308"/>
      <c r="T769" s="308"/>
      <c r="U769" s="308"/>
      <c r="V769" s="308"/>
      <c r="W769" s="308"/>
      <c r="X769" s="308"/>
      <c r="Y769" s="308"/>
      <c r="Z769" s="308"/>
      <c r="AA769" s="308"/>
      <c r="AB769" s="308"/>
      <c r="AC769" s="308"/>
      <c r="AD769" s="308"/>
    </row>
    <row r="770" ht="15.95" customHeight="1" spans="1:30">
      <c r="A770" s="308"/>
      <c r="B770" s="308"/>
      <c r="C770" s="308"/>
      <c r="D770" s="308"/>
      <c r="E770" s="308"/>
      <c r="F770" s="308"/>
      <c r="G770" s="308"/>
      <c r="H770" s="308"/>
      <c r="I770" s="308"/>
      <c r="J770" s="308"/>
      <c r="K770" s="308"/>
      <c r="L770" s="308"/>
      <c r="M770" s="308"/>
      <c r="N770" s="308"/>
      <c r="O770" s="308"/>
      <c r="P770" s="308"/>
      <c r="Q770" s="308"/>
      <c r="R770" s="308"/>
      <c r="S770" s="308"/>
      <c r="T770" s="308"/>
      <c r="U770" s="308"/>
      <c r="V770" s="308"/>
      <c r="W770" s="308"/>
      <c r="X770" s="308"/>
      <c r="Y770" s="308"/>
      <c r="Z770" s="308"/>
      <c r="AA770" s="308"/>
      <c r="AB770" s="308"/>
      <c r="AC770" s="308"/>
      <c r="AD770" s="308"/>
    </row>
    <row r="771" ht="15.95" customHeight="1" spans="1:30">
      <c r="A771" s="308"/>
      <c r="B771" s="308"/>
      <c r="C771" s="308"/>
      <c r="D771" s="308"/>
      <c r="E771" s="308"/>
      <c r="F771" s="308"/>
      <c r="G771" s="308"/>
      <c r="H771" s="308"/>
      <c r="I771" s="308"/>
      <c r="J771" s="308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8"/>
      <c r="W771" s="308"/>
      <c r="X771" s="308"/>
      <c r="Y771" s="308"/>
      <c r="Z771" s="308"/>
      <c r="AA771" s="308"/>
      <c r="AB771" s="308"/>
      <c r="AC771" s="308"/>
      <c r="AD771" s="308"/>
    </row>
    <row r="772" ht="15.95" customHeight="1" spans="1:30">
      <c r="A772" s="308"/>
      <c r="B772" s="308"/>
      <c r="C772" s="308"/>
      <c r="D772" s="308"/>
      <c r="E772" s="308"/>
      <c r="F772" s="308"/>
      <c r="G772" s="308"/>
      <c r="H772" s="308"/>
      <c r="I772" s="308"/>
      <c r="J772" s="308"/>
      <c r="K772" s="308"/>
      <c r="L772" s="308"/>
      <c r="M772" s="308"/>
      <c r="N772" s="308"/>
      <c r="O772" s="308"/>
      <c r="P772" s="308"/>
      <c r="Q772" s="308"/>
      <c r="R772" s="308"/>
      <c r="S772" s="308"/>
      <c r="T772" s="308"/>
      <c r="U772" s="308"/>
      <c r="V772" s="308"/>
      <c r="W772" s="308"/>
      <c r="X772" s="308"/>
      <c r="Y772" s="308"/>
      <c r="Z772" s="308"/>
      <c r="AA772" s="308"/>
      <c r="AB772" s="308"/>
      <c r="AC772" s="308"/>
      <c r="AD772" s="308"/>
    </row>
    <row r="773" ht="15.95" customHeight="1" spans="1:30">
      <c r="A773" s="308"/>
      <c r="B773" s="308"/>
      <c r="C773" s="308"/>
      <c r="D773" s="308"/>
      <c r="E773" s="308"/>
      <c r="F773" s="308"/>
      <c r="G773" s="308"/>
      <c r="H773" s="308"/>
      <c r="I773" s="308"/>
      <c r="J773" s="308"/>
      <c r="K773" s="308"/>
      <c r="L773" s="308"/>
      <c r="M773" s="308"/>
      <c r="N773" s="308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  <c r="Y773" s="308"/>
      <c r="Z773" s="308"/>
      <c r="AA773" s="308"/>
      <c r="AB773" s="308"/>
      <c r="AC773" s="308"/>
      <c r="AD773" s="308"/>
    </row>
    <row r="774" ht="15.95" customHeight="1" spans="1:30">
      <c r="A774" s="308"/>
      <c r="B774" s="308"/>
      <c r="C774" s="308"/>
      <c r="D774" s="308"/>
      <c r="E774" s="308"/>
      <c r="F774" s="308"/>
      <c r="G774" s="308"/>
      <c r="H774" s="308"/>
      <c r="I774" s="308"/>
      <c r="J774" s="308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8"/>
      <c r="W774" s="308"/>
      <c r="X774" s="308"/>
      <c r="Y774" s="308"/>
      <c r="Z774" s="308"/>
      <c r="AA774" s="308"/>
      <c r="AB774" s="308"/>
      <c r="AC774" s="308"/>
      <c r="AD774" s="308"/>
    </row>
    <row r="775" ht="15.95" customHeight="1" spans="1:30">
      <c r="A775" s="308"/>
      <c r="B775" s="308"/>
      <c r="C775" s="308"/>
      <c r="D775" s="308"/>
      <c r="E775" s="308"/>
      <c r="F775" s="308"/>
      <c r="G775" s="308"/>
      <c r="H775" s="308"/>
      <c r="I775" s="308"/>
      <c r="J775" s="308"/>
      <c r="K775" s="308"/>
      <c r="L775" s="308"/>
      <c r="M775" s="308"/>
      <c r="N775" s="308"/>
      <c r="O775" s="308"/>
      <c r="P775" s="308"/>
      <c r="Q775" s="308"/>
      <c r="R775" s="308"/>
      <c r="S775" s="308"/>
      <c r="T775" s="308"/>
      <c r="U775" s="308"/>
      <c r="V775" s="308"/>
      <c r="W775" s="308"/>
      <c r="X775" s="308"/>
      <c r="Y775" s="308"/>
      <c r="Z775" s="308"/>
      <c r="AA775" s="308"/>
      <c r="AB775" s="308"/>
      <c r="AC775" s="308"/>
      <c r="AD775" s="308"/>
    </row>
    <row r="776" ht="15.95" customHeight="1" spans="1:30">
      <c r="A776" s="308"/>
      <c r="B776" s="308"/>
      <c r="C776" s="308"/>
      <c r="D776" s="308"/>
      <c r="E776" s="308"/>
      <c r="F776" s="308"/>
      <c r="G776" s="308"/>
      <c r="H776" s="308"/>
      <c r="I776" s="308"/>
      <c r="J776" s="308"/>
      <c r="K776" s="308"/>
      <c r="L776" s="308"/>
      <c r="M776" s="308"/>
      <c r="N776" s="308"/>
      <c r="O776" s="308"/>
      <c r="P776" s="308"/>
      <c r="Q776" s="308"/>
      <c r="R776" s="308"/>
      <c r="S776" s="308"/>
      <c r="T776" s="308"/>
      <c r="U776" s="308"/>
      <c r="V776" s="308"/>
      <c r="W776" s="308"/>
      <c r="X776" s="308"/>
      <c r="Y776" s="308"/>
      <c r="Z776" s="308"/>
      <c r="AA776" s="308"/>
      <c r="AB776" s="308"/>
      <c r="AC776" s="308"/>
      <c r="AD776" s="308"/>
    </row>
    <row r="777" ht="15.95" customHeight="1" spans="1:30">
      <c r="A777" s="308"/>
      <c r="B777" s="308"/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8"/>
      <c r="W777" s="308"/>
      <c r="X777" s="308"/>
      <c r="Y777" s="308"/>
      <c r="Z777" s="308"/>
      <c r="AA777" s="308"/>
      <c r="AB777" s="308"/>
      <c r="AC777" s="308"/>
      <c r="AD777" s="308"/>
    </row>
    <row r="778" ht="15.95" customHeight="1" spans="1:30">
      <c r="A778" s="308"/>
      <c r="B778" s="308"/>
      <c r="C778" s="308"/>
      <c r="D778" s="308"/>
      <c r="E778" s="308"/>
      <c r="F778" s="308"/>
      <c r="G778" s="308"/>
      <c r="H778" s="308"/>
      <c r="I778" s="308"/>
      <c r="J778" s="308"/>
      <c r="K778" s="308"/>
      <c r="L778" s="308"/>
      <c r="M778" s="308"/>
      <c r="N778" s="308"/>
      <c r="O778" s="308"/>
      <c r="P778" s="308"/>
      <c r="Q778" s="308"/>
      <c r="R778" s="308"/>
      <c r="S778" s="308"/>
      <c r="T778" s="308"/>
      <c r="U778" s="308"/>
      <c r="V778" s="308"/>
      <c r="W778" s="308"/>
      <c r="X778" s="308"/>
      <c r="Y778" s="308"/>
      <c r="Z778" s="308"/>
      <c r="AA778" s="308"/>
      <c r="AB778" s="308"/>
      <c r="AC778" s="308"/>
      <c r="AD778" s="308"/>
    </row>
    <row r="779" ht="15.95" customHeight="1" spans="1:30">
      <c r="A779" s="308"/>
      <c r="B779" s="308"/>
      <c r="C779" s="308"/>
      <c r="D779" s="308"/>
      <c r="E779" s="308"/>
      <c r="F779" s="308"/>
      <c r="G779" s="308"/>
      <c r="H779" s="308"/>
      <c r="I779" s="308"/>
      <c r="J779" s="308"/>
      <c r="K779" s="308"/>
      <c r="L779" s="308"/>
      <c r="M779" s="308"/>
      <c r="N779" s="308"/>
      <c r="O779" s="308"/>
      <c r="P779" s="308"/>
      <c r="Q779" s="308"/>
      <c r="R779" s="308"/>
      <c r="S779" s="308"/>
      <c r="T779" s="308"/>
      <c r="U779" s="308"/>
      <c r="V779" s="308"/>
      <c r="W779" s="308"/>
      <c r="X779" s="308"/>
      <c r="Y779" s="308"/>
      <c r="Z779" s="308"/>
      <c r="AA779" s="308"/>
      <c r="AB779" s="308"/>
      <c r="AC779" s="308"/>
      <c r="AD779" s="308"/>
    </row>
    <row r="780" ht="15.95" customHeight="1" spans="1:30">
      <c r="A780" s="308"/>
      <c r="B780" s="308"/>
      <c r="C780" s="308"/>
      <c r="D780" s="308"/>
      <c r="E780" s="308"/>
      <c r="F780" s="308"/>
      <c r="G780" s="308"/>
      <c r="H780" s="308"/>
      <c r="I780" s="308"/>
      <c r="J780" s="308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8"/>
      <c r="W780" s="308"/>
      <c r="X780" s="308"/>
      <c r="Y780" s="308"/>
      <c r="Z780" s="308"/>
      <c r="AA780" s="308"/>
      <c r="AB780" s="308"/>
      <c r="AC780" s="308"/>
      <c r="AD780" s="308"/>
    </row>
    <row r="781" ht="15.95" customHeight="1" spans="1:30">
      <c r="A781" s="308"/>
      <c r="B781" s="308"/>
      <c r="C781" s="308"/>
      <c r="D781" s="308"/>
      <c r="E781" s="308"/>
      <c r="F781" s="308"/>
      <c r="G781" s="308"/>
      <c r="H781" s="308"/>
      <c r="I781" s="308"/>
      <c r="J781" s="308"/>
      <c r="K781" s="308"/>
      <c r="L781" s="308"/>
      <c r="M781" s="308"/>
      <c r="N781" s="308"/>
      <c r="O781" s="308"/>
      <c r="P781" s="308"/>
      <c r="Q781" s="308"/>
      <c r="R781" s="308"/>
      <c r="S781" s="308"/>
      <c r="T781" s="308"/>
      <c r="U781" s="308"/>
      <c r="V781" s="308"/>
      <c r="W781" s="308"/>
      <c r="X781" s="308"/>
      <c r="Y781" s="308"/>
      <c r="Z781" s="308"/>
      <c r="AA781" s="308"/>
      <c r="AB781" s="308"/>
      <c r="AC781" s="308"/>
      <c r="AD781" s="308"/>
    </row>
    <row r="782" ht="15.95" customHeight="1" spans="1:30">
      <c r="A782" s="308"/>
      <c r="B782" s="308"/>
      <c r="C782" s="308"/>
      <c r="D782" s="308"/>
      <c r="E782" s="308"/>
      <c r="F782" s="308"/>
      <c r="G782" s="308"/>
      <c r="H782" s="308"/>
      <c r="I782" s="308"/>
      <c r="J782" s="308"/>
      <c r="K782" s="308"/>
      <c r="L782" s="308"/>
      <c r="M782" s="308"/>
      <c r="N782" s="308"/>
      <c r="O782" s="308"/>
      <c r="P782" s="308"/>
      <c r="Q782" s="308"/>
      <c r="R782" s="308"/>
      <c r="S782" s="308"/>
      <c r="T782" s="308"/>
      <c r="U782" s="308"/>
      <c r="V782" s="308"/>
      <c r="W782" s="308"/>
      <c r="X782" s="308"/>
      <c r="Y782" s="308"/>
      <c r="Z782" s="308"/>
      <c r="AA782" s="308"/>
      <c r="AB782" s="308"/>
      <c r="AC782" s="308"/>
      <c r="AD782" s="308"/>
    </row>
    <row r="783" ht="15.95" customHeight="1" spans="1:30">
      <c r="A783" s="308"/>
      <c r="B783" s="308"/>
      <c r="C783" s="308"/>
      <c r="D783" s="308"/>
      <c r="E783" s="308"/>
      <c r="F783" s="308"/>
      <c r="G783" s="308"/>
      <c r="H783" s="308"/>
      <c r="I783" s="308"/>
      <c r="J783" s="308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  <c r="Y783" s="308"/>
      <c r="Z783" s="308"/>
      <c r="AA783" s="308"/>
      <c r="AB783" s="308"/>
      <c r="AC783" s="308"/>
      <c r="AD783" s="308"/>
    </row>
    <row r="784" ht="15.95" customHeight="1" spans="1:30">
      <c r="A784" s="308"/>
      <c r="B784" s="308"/>
      <c r="C784" s="308"/>
      <c r="D784" s="308"/>
      <c r="E784" s="308"/>
      <c r="F784" s="308"/>
      <c r="G784" s="308"/>
      <c r="H784" s="308"/>
      <c r="I784" s="308"/>
      <c r="J784" s="308"/>
      <c r="K784" s="308"/>
      <c r="L784" s="308"/>
      <c r="M784" s="308"/>
      <c r="N784" s="308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  <c r="Y784" s="308"/>
      <c r="Z784" s="308"/>
      <c r="AA784" s="308"/>
      <c r="AB784" s="308"/>
      <c r="AC784" s="308"/>
      <c r="AD784" s="308"/>
    </row>
    <row r="785" ht="15.95" customHeight="1" spans="1:30">
      <c r="A785" s="308"/>
      <c r="B785" s="308"/>
      <c r="C785" s="308"/>
      <c r="D785" s="308"/>
      <c r="E785" s="308"/>
      <c r="F785" s="308"/>
      <c r="G785" s="308"/>
      <c r="H785" s="308"/>
      <c r="I785" s="308"/>
      <c r="J785" s="308"/>
      <c r="K785" s="308"/>
      <c r="L785" s="308"/>
      <c r="M785" s="308"/>
      <c r="N785" s="308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  <c r="Y785" s="308"/>
      <c r="Z785" s="308"/>
      <c r="AA785" s="308"/>
      <c r="AB785" s="308"/>
      <c r="AC785" s="308"/>
      <c r="AD785" s="308"/>
    </row>
    <row r="786" ht="15.95" customHeight="1" spans="1:30">
      <c r="A786" s="308"/>
      <c r="B786" s="308"/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8"/>
      <c r="W786" s="308"/>
      <c r="X786" s="308"/>
      <c r="Y786" s="308"/>
      <c r="Z786" s="308"/>
      <c r="AA786" s="308"/>
      <c r="AB786" s="308"/>
      <c r="AC786" s="308"/>
      <c r="AD786" s="308"/>
    </row>
    <row r="787" ht="15.95" customHeight="1" spans="1:30">
      <c r="A787" s="308"/>
      <c r="B787" s="308"/>
      <c r="C787" s="308"/>
      <c r="D787" s="308"/>
      <c r="E787" s="308"/>
      <c r="F787" s="308"/>
      <c r="G787" s="308"/>
      <c r="H787" s="308"/>
      <c r="I787" s="308"/>
      <c r="J787" s="308"/>
      <c r="K787" s="308"/>
      <c r="L787" s="308"/>
      <c r="M787" s="308"/>
      <c r="N787" s="308"/>
      <c r="O787" s="308"/>
      <c r="P787" s="308"/>
      <c r="Q787" s="308"/>
      <c r="R787" s="308"/>
      <c r="S787" s="308"/>
      <c r="T787" s="308"/>
      <c r="U787" s="308"/>
      <c r="V787" s="308"/>
      <c r="W787" s="308"/>
      <c r="X787" s="308"/>
      <c r="Y787" s="308"/>
      <c r="Z787" s="308"/>
      <c r="AA787" s="308"/>
      <c r="AB787" s="308"/>
      <c r="AC787" s="308"/>
      <c r="AD787" s="308"/>
    </row>
    <row r="788" ht="15.95" customHeight="1" spans="1:30">
      <c r="A788" s="308"/>
      <c r="B788" s="308"/>
      <c r="C788" s="308"/>
      <c r="D788" s="308"/>
      <c r="E788" s="308"/>
      <c r="F788" s="308"/>
      <c r="G788" s="308"/>
      <c r="H788" s="308"/>
      <c r="I788" s="308"/>
      <c r="J788" s="308"/>
      <c r="K788" s="308"/>
      <c r="L788" s="308"/>
      <c r="M788" s="308"/>
      <c r="N788" s="308"/>
      <c r="O788" s="308"/>
      <c r="P788" s="308"/>
      <c r="Q788" s="308"/>
      <c r="R788" s="308"/>
      <c r="S788" s="308"/>
      <c r="T788" s="308"/>
      <c r="U788" s="308"/>
      <c r="V788" s="308"/>
      <c r="W788" s="308"/>
      <c r="X788" s="308"/>
      <c r="Y788" s="308"/>
      <c r="Z788" s="308"/>
      <c r="AA788" s="308"/>
      <c r="AB788" s="308"/>
      <c r="AC788" s="308"/>
      <c r="AD788" s="308"/>
    </row>
    <row r="789" ht="15.95" customHeight="1" spans="1:30">
      <c r="A789" s="308"/>
      <c r="B789" s="308"/>
      <c r="C789" s="308"/>
      <c r="D789" s="308"/>
      <c r="E789" s="308"/>
      <c r="F789" s="308"/>
      <c r="G789" s="308"/>
      <c r="H789" s="308"/>
      <c r="I789" s="308"/>
      <c r="J789" s="308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8"/>
      <c r="W789" s="308"/>
      <c r="X789" s="308"/>
      <c r="Y789" s="308"/>
      <c r="Z789" s="308"/>
      <c r="AA789" s="308"/>
      <c r="AB789" s="308"/>
      <c r="AC789" s="308"/>
      <c r="AD789" s="308"/>
    </row>
    <row r="790" ht="15.95" customHeight="1" spans="1:30">
      <c r="A790" s="308"/>
      <c r="B790" s="308"/>
      <c r="C790" s="308"/>
      <c r="D790" s="308"/>
      <c r="E790" s="308"/>
      <c r="F790" s="308"/>
      <c r="G790" s="308"/>
      <c r="H790" s="308"/>
      <c r="I790" s="308"/>
      <c r="J790" s="308"/>
      <c r="K790" s="308"/>
      <c r="L790" s="308"/>
      <c r="M790" s="308"/>
      <c r="N790" s="308"/>
      <c r="O790" s="308"/>
      <c r="P790" s="308"/>
      <c r="Q790" s="308"/>
      <c r="R790" s="308"/>
      <c r="S790" s="308"/>
      <c r="T790" s="308"/>
      <c r="U790" s="308"/>
      <c r="V790" s="308"/>
      <c r="W790" s="308"/>
      <c r="X790" s="308"/>
      <c r="Y790" s="308"/>
      <c r="Z790" s="308"/>
      <c r="AA790" s="308"/>
      <c r="AB790" s="308"/>
      <c r="AC790" s="308"/>
      <c r="AD790" s="308"/>
    </row>
    <row r="791" ht="15.95" customHeight="1" spans="1:30">
      <c r="A791" s="308"/>
      <c r="B791" s="308"/>
      <c r="C791" s="308"/>
      <c r="D791" s="308"/>
      <c r="E791" s="308"/>
      <c r="F791" s="308"/>
      <c r="G791" s="308"/>
      <c r="H791" s="308"/>
      <c r="I791" s="308"/>
      <c r="J791" s="308"/>
      <c r="K791" s="308"/>
      <c r="L791" s="308"/>
      <c r="M791" s="308"/>
      <c r="N791" s="308"/>
      <c r="O791" s="308"/>
      <c r="P791" s="308"/>
      <c r="Q791" s="308"/>
      <c r="R791" s="308"/>
      <c r="S791" s="308"/>
      <c r="T791" s="308"/>
      <c r="U791" s="308"/>
      <c r="V791" s="308"/>
      <c r="W791" s="308"/>
      <c r="X791" s="308"/>
      <c r="Y791" s="308"/>
      <c r="Z791" s="308"/>
      <c r="AA791" s="308"/>
      <c r="AB791" s="308"/>
      <c r="AC791" s="308"/>
      <c r="AD791" s="308"/>
    </row>
    <row r="792" ht="15.95" customHeight="1" spans="1:30">
      <c r="A792" s="308"/>
      <c r="B792" s="308"/>
      <c r="C792" s="308"/>
      <c r="D792" s="308"/>
      <c r="E792" s="308"/>
      <c r="F792" s="308"/>
      <c r="G792" s="308"/>
      <c r="H792" s="308"/>
      <c r="I792" s="308"/>
      <c r="J792" s="308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  <c r="Y792" s="308"/>
      <c r="Z792" s="308"/>
      <c r="AA792" s="308"/>
      <c r="AB792" s="308"/>
      <c r="AC792" s="308"/>
      <c r="AD792" s="308"/>
    </row>
    <row r="793" ht="15.95" customHeight="1" spans="1:30">
      <c r="A793" s="308"/>
      <c r="B793" s="308"/>
      <c r="C793" s="308"/>
      <c r="D793" s="308"/>
      <c r="E793" s="308"/>
      <c r="F793" s="308"/>
      <c r="G793" s="308"/>
      <c r="H793" s="308"/>
      <c r="I793" s="308"/>
      <c r="J793" s="308"/>
      <c r="K793" s="308"/>
      <c r="L793" s="308"/>
      <c r="M793" s="308"/>
      <c r="N793" s="308"/>
      <c r="O793" s="308"/>
      <c r="P793" s="308"/>
      <c r="Q793" s="308"/>
      <c r="R793" s="308"/>
      <c r="S793" s="308"/>
      <c r="T793" s="308"/>
      <c r="U793" s="308"/>
      <c r="V793" s="308"/>
      <c r="W793" s="308"/>
      <c r="X793" s="308"/>
      <c r="Y793" s="308"/>
      <c r="Z793" s="308"/>
      <c r="AA793" s="308"/>
      <c r="AB793" s="308"/>
      <c r="AC793" s="308"/>
      <c r="AD793" s="308"/>
    </row>
    <row r="794" ht="15.95" customHeight="1" spans="1:30">
      <c r="A794" s="308"/>
      <c r="B794" s="308"/>
      <c r="C794" s="308"/>
      <c r="D794" s="308"/>
      <c r="E794" s="308"/>
      <c r="F794" s="308"/>
      <c r="G794" s="308"/>
      <c r="H794" s="308"/>
      <c r="I794" s="308"/>
      <c r="J794" s="308"/>
      <c r="K794" s="308"/>
      <c r="L794" s="308"/>
      <c r="M794" s="308"/>
      <c r="N794" s="308"/>
      <c r="O794" s="308"/>
      <c r="P794" s="308"/>
      <c r="Q794" s="308"/>
      <c r="R794" s="308"/>
      <c r="S794" s="308"/>
      <c r="T794" s="308"/>
      <c r="U794" s="308"/>
      <c r="V794" s="308"/>
      <c r="W794" s="308"/>
      <c r="X794" s="308"/>
      <c r="Y794" s="308"/>
      <c r="Z794" s="308"/>
      <c r="AA794" s="308"/>
      <c r="AB794" s="308"/>
      <c r="AC794" s="308"/>
      <c r="AD794" s="308"/>
    </row>
    <row r="795" ht="15.95" customHeight="1" spans="1:30">
      <c r="A795" s="308"/>
      <c r="B795" s="308"/>
      <c r="C795" s="308"/>
      <c r="D795" s="308"/>
      <c r="E795" s="308"/>
      <c r="F795" s="308"/>
      <c r="G795" s="308"/>
      <c r="H795" s="308"/>
      <c r="I795" s="308"/>
      <c r="J795" s="308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8"/>
      <c r="W795" s="308"/>
      <c r="X795" s="308"/>
      <c r="Y795" s="308"/>
      <c r="Z795" s="308"/>
      <c r="AA795" s="308"/>
      <c r="AB795" s="308"/>
      <c r="AC795" s="308"/>
      <c r="AD795" s="308"/>
    </row>
    <row r="796" ht="15.95" customHeight="1" spans="1:30">
      <c r="A796" s="308"/>
      <c r="B796" s="308"/>
      <c r="C796" s="308"/>
      <c r="D796" s="308"/>
      <c r="E796" s="308"/>
      <c r="F796" s="308"/>
      <c r="G796" s="308"/>
      <c r="H796" s="308"/>
      <c r="I796" s="308"/>
      <c r="J796" s="308"/>
      <c r="K796" s="308"/>
      <c r="L796" s="308"/>
      <c r="M796" s="308"/>
      <c r="N796" s="308"/>
      <c r="O796" s="308"/>
      <c r="P796" s="308"/>
      <c r="Q796" s="308"/>
      <c r="R796" s="308"/>
      <c r="S796" s="308"/>
      <c r="T796" s="308"/>
      <c r="U796" s="308"/>
      <c r="V796" s="308"/>
      <c r="W796" s="308"/>
      <c r="X796" s="308"/>
      <c r="Y796" s="308"/>
      <c r="Z796" s="308"/>
      <c r="AA796" s="308"/>
      <c r="AB796" s="308"/>
      <c r="AC796" s="308"/>
      <c r="AD796" s="308"/>
    </row>
    <row r="797" ht="15.95" customHeight="1" spans="1:30">
      <c r="A797" s="308"/>
      <c r="B797" s="308"/>
      <c r="C797" s="308"/>
      <c r="D797" s="308"/>
      <c r="E797" s="308"/>
      <c r="F797" s="308"/>
      <c r="G797" s="308"/>
      <c r="H797" s="308"/>
      <c r="I797" s="308"/>
      <c r="J797" s="308"/>
      <c r="K797" s="308"/>
      <c r="L797" s="308"/>
      <c r="M797" s="308"/>
      <c r="N797" s="308"/>
      <c r="O797" s="308"/>
      <c r="P797" s="308"/>
      <c r="Q797" s="308"/>
      <c r="R797" s="308"/>
      <c r="S797" s="308"/>
      <c r="T797" s="308"/>
      <c r="U797" s="308"/>
      <c r="V797" s="308"/>
      <c r="W797" s="308"/>
      <c r="X797" s="308"/>
      <c r="Y797" s="308"/>
      <c r="Z797" s="308"/>
      <c r="AA797" s="308"/>
      <c r="AB797" s="308"/>
      <c r="AC797" s="308"/>
      <c r="AD797" s="308"/>
    </row>
    <row r="798" ht="15.95" customHeight="1" spans="1:30">
      <c r="A798" s="308"/>
      <c r="B798" s="308"/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  <c r="Y798" s="308"/>
      <c r="Z798" s="308"/>
      <c r="AA798" s="308"/>
      <c r="AB798" s="308"/>
      <c r="AC798" s="308"/>
      <c r="AD798" s="308"/>
    </row>
    <row r="799" ht="15.95" customHeight="1" spans="1:30">
      <c r="A799" s="308"/>
      <c r="B799" s="308"/>
      <c r="C799" s="308"/>
      <c r="D799" s="308"/>
      <c r="E799" s="308"/>
      <c r="F799" s="308"/>
      <c r="G799" s="308"/>
      <c r="H799" s="308"/>
      <c r="I799" s="308"/>
      <c r="J799" s="308"/>
      <c r="K799" s="308"/>
      <c r="L799" s="308"/>
      <c r="M799" s="308"/>
      <c r="N799" s="308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  <c r="Y799" s="308"/>
      <c r="Z799" s="308"/>
      <c r="AA799" s="308"/>
      <c r="AB799" s="308"/>
      <c r="AC799" s="308"/>
      <c r="AD799" s="308"/>
    </row>
    <row r="800" ht="15.95" customHeight="1" spans="1:30">
      <c r="A800" s="308"/>
      <c r="B800" s="308"/>
      <c r="C800" s="308"/>
      <c r="D800" s="308"/>
      <c r="E800" s="308"/>
      <c r="F800" s="308"/>
      <c r="G800" s="308"/>
      <c r="H800" s="308"/>
      <c r="I800" s="308"/>
      <c r="J800" s="308"/>
      <c r="K800" s="308"/>
      <c r="L800" s="308"/>
      <c r="M800" s="308"/>
      <c r="N800" s="308"/>
      <c r="O800" s="308"/>
      <c r="P800" s="308"/>
      <c r="Q800" s="308"/>
      <c r="R800" s="308"/>
      <c r="S800" s="308"/>
      <c r="T800" s="308"/>
      <c r="U800" s="308"/>
      <c r="V800" s="308"/>
      <c r="W800" s="308"/>
      <c r="X800" s="308"/>
      <c r="Y800" s="308"/>
      <c r="Z800" s="308"/>
      <c r="AA800" s="308"/>
      <c r="AB800" s="308"/>
      <c r="AC800" s="308"/>
      <c r="AD800" s="308"/>
    </row>
    <row r="801" ht="15.95" customHeight="1" spans="1:30">
      <c r="A801" s="308"/>
      <c r="B801" s="308"/>
      <c r="C801" s="308"/>
      <c r="D801" s="308"/>
      <c r="E801" s="308"/>
      <c r="F801" s="308"/>
      <c r="G801" s="308"/>
      <c r="H801" s="308"/>
      <c r="I801" s="308"/>
      <c r="J801" s="308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  <c r="Y801" s="308"/>
      <c r="Z801" s="308"/>
      <c r="AA801" s="308"/>
      <c r="AB801" s="308"/>
      <c r="AC801" s="308"/>
      <c r="AD801" s="308"/>
    </row>
    <row r="802" ht="15.95" customHeight="1" spans="1:30">
      <c r="A802" s="308"/>
      <c r="B802" s="308"/>
      <c r="C802" s="308"/>
      <c r="D802" s="308"/>
      <c r="E802" s="308"/>
      <c r="F802" s="308"/>
      <c r="G802" s="308"/>
      <c r="H802" s="308"/>
      <c r="I802" s="308"/>
      <c r="J802" s="308"/>
      <c r="K802" s="308"/>
      <c r="L802" s="308"/>
      <c r="M802" s="308"/>
      <c r="N802" s="308"/>
      <c r="O802" s="308"/>
      <c r="P802" s="308"/>
      <c r="Q802" s="308"/>
      <c r="R802" s="308"/>
      <c r="S802" s="308"/>
      <c r="T802" s="308"/>
      <c r="U802" s="308"/>
      <c r="V802" s="308"/>
      <c r="W802" s="308"/>
      <c r="X802" s="308"/>
      <c r="Y802" s="308"/>
      <c r="Z802" s="308"/>
      <c r="AA802" s="308"/>
      <c r="AB802" s="308"/>
      <c r="AC802" s="308"/>
      <c r="AD802" s="308"/>
    </row>
    <row r="803" ht="15.95" customHeight="1" spans="1:30">
      <c r="A803" s="308"/>
      <c r="B803" s="308"/>
      <c r="C803" s="308"/>
      <c r="D803" s="308"/>
      <c r="E803" s="308"/>
      <c r="F803" s="308"/>
      <c r="G803" s="308"/>
      <c r="H803" s="308"/>
      <c r="I803" s="308"/>
      <c r="J803" s="308"/>
      <c r="K803" s="308"/>
      <c r="L803" s="308"/>
      <c r="M803" s="308"/>
      <c r="N803" s="308"/>
      <c r="O803" s="308"/>
      <c r="P803" s="308"/>
      <c r="Q803" s="308"/>
      <c r="R803" s="308"/>
      <c r="S803" s="308"/>
      <c r="T803" s="308"/>
      <c r="U803" s="308"/>
      <c r="V803" s="308"/>
      <c r="W803" s="308"/>
      <c r="X803" s="308"/>
      <c r="Y803" s="308"/>
      <c r="Z803" s="308"/>
      <c r="AA803" s="308"/>
      <c r="AB803" s="308"/>
      <c r="AC803" s="308"/>
      <c r="AD803" s="308"/>
    </row>
    <row r="804" ht="15.95" customHeight="1" spans="1:30">
      <c r="A804" s="308"/>
      <c r="B804" s="308"/>
      <c r="C804" s="308"/>
      <c r="D804" s="308"/>
      <c r="E804" s="308"/>
      <c r="F804" s="308"/>
      <c r="G804" s="308"/>
      <c r="H804" s="308"/>
      <c r="I804" s="308"/>
      <c r="J804" s="308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8"/>
      <c r="W804" s="308"/>
      <c r="X804" s="308"/>
      <c r="Y804" s="308"/>
      <c r="Z804" s="308"/>
      <c r="AA804" s="308"/>
      <c r="AB804" s="308"/>
      <c r="AC804" s="308"/>
      <c r="AD804" s="308"/>
    </row>
    <row r="805" ht="15.95" customHeight="1" spans="1:30">
      <c r="A805" s="308"/>
      <c r="B805" s="308"/>
      <c r="C805" s="308"/>
      <c r="D805" s="308"/>
      <c r="E805" s="308"/>
      <c r="F805" s="308"/>
      <c r="G805" s="308"/>
      <c r="H805" s="308"/>
      <c r="I805" s="308"/>
      <c r="J805" s="308"/>
      <c r="K805" s="308"/>
      <c r="L805" s="308"/>
      <c r="M805" s="308"/>
      <c r="N805" s="308"/>
      <c r="O805" s="308"/>
      <c r="P805" s="308"/>
      <c r="Q805" s="308"/>
      <c r="R805" s="308"/>
      <c r="S805" s="308"/>
      <c r="T805" s="308"/>
      <c r="U805" s="308"/>
      <c r="V805" s="308"/>
      <c r="W805" s="308"/>
      <c r="X805" s="308"/>
      <c r="Y805" s="308"/>
      <c r="Z805" s="308"/>
      <c r="AA805" s="308"/>
      <c r="AB805" s="308"/>
      <c r="AC805" s="308"/>
      <c r="AD805" s="308"/>
    </row>
    <row r="806" ht="15.95" customHeight="1" spans="1:30">
      <c r="A806" s="308"/>
      <c r="B806" s="308"/>
      <c r="C806" s="308"/>
      <c r="D806" s="308"/>
      <c r="E806" s="308"/>
      <c r="F806" s="308"/>
      <c r="G806" s="308"/>
      <c r="H806" s="308"/>
      <c r="I806" s="308"/>
      <c r="J806" s="308"/>
      <c r="K806" s="308"/>
      <c r="L806" s="308"/>
      <c r="M806" s="308"/>
      <c r="N806" s="308"/>
      <c r="O806" s="308"/>
      <c r="P806" s="308"/>
      <c r="Q806" s="308"/>
      <c r="R806" s="308"/>
      <c r="S806" s="308"/>
      <c r="T806" s="308"/>
      <c r="U806" s="308"/>
      <c r="V806" s="308"/>
      <c r="W806" s="308"/>
      <c r="X806" s="308"/>
      <c r="Y806" s="308"/>
      <c r="Z806" s="308"/>
      <c r="AA806" s="308"/>
      <c r="AB806" s="308"/>
      <c r="AC806" s="308"/>
      <c r="AD806" s="308"/>
    </row>
    <row r="807" ht="15.95" customHeight="1" spans="1:30">
      <c r="A807" s="308"/>
      <c r="B807" s="308"/>
      <c r="C807" s="308"/>
      <c r="D807" s="308"/>
      <c r="E807" s="308"/>
      <c r="F807" s="308"/>
      <c r="G807" s="308"/>
      <c r="H807" s="308"/>
      <c r="I807" s="308"/>
      <c r="J807" s="308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8"/>
      <c r="W807" s="308"/>
      <c r="X807" s="308"/>
      <c r="Y807" s="308"/>
      <c r="Z807" s="308"/>
      <c r="AA807" s="308"/>
      <c r="AB807" s="308"/>
      <c r="AC807" s="308"/>
      <c r="AD807" s="308"/>
    </row>
    <row r="808" ht="15.95" customHeight="1" spans="1:30">
      <c r="A808" s="308"/>
      <c r="B808" s="308"/>
      <c r="C808" s="308"/>
      <c r="D808" s="308"/>
      <c r="E808" s="308"/>
      <c r="F808" s="308"/>
      <c r="G808" s="308"/>
      <c r="H808" s="308"/>
      <c r="I808" s="308"/>
      <c r="J808" s="308"/>
      <c r="K808" s="308"/>
      <c r="L808" s="308"/>
      <c r="M808" s="308"/>
      <c r="N808" s="308"/>
      <c r="O808" s="308"/>
      <c r="P808" s="308"/>
      <c r="Q808" s="308"/>
      <c r="R808" s="308"/>
      <c r="S808" s="308"/>
      <c r="T808" s="308"/>
      <c r="U808" s="308"/>
      <c r="V808" s="308"/>
      <c r="W808" s="308"/>
      <c r="X808" s="308"/>
      <c r="Y808" s="308"/>
      <c r="Z808" s="308"/>
      <c r="AA808" s="308"/>
      <c r="AB808" s="308"/>
      <c r="AC808" s="308"/>
      <c r="AD808" s="308"/>
    </row>
    <row r="809" ht="15.95" customHeight="1" spans="1:30">
      <c r="A809" s="308"/>
      <c r="B809" s="308"/>
      <c r="C809" s="308"/>
      <c r="D809" s="308"/>
      <c r="E809" s="308"/>
      <c r="F809" s="308"/>
      <c r="G809" s="308"/>
      <c r="H809" s="308"/>
      <c r="I809" s="308"/>
      <c r="J809" s="308"/>
      <c r="K809" s="308"/>
      <c r="L809" s="308"/>
      <c r="M809" s="308"/>
      <c r="N809" s="308"/>
      <c r="O809" s="308"/>
      <c r="P809" s="308"/>
      <c r="Q809" s="308"/>
      <c r="R809" s="308"/>
      <c r="S809" s="308"/>
      <c r="T809" s="308"/>
      <c r="U809" s="308"/>
      <c r="V809" s="308"/>
      <c r="W809" s="308"/>
      <c r="X809" s="308"/>
      <c r="Y809" s="308"/>
      <c r="Z809" s="308"/>
      <c r="AA809" s="308"/>
      <c r="AB809" s="308"/>
      <c r="AC809" s="308"/>
      <c r="AD809" s="308"/>
    </row>
    <row r="810" ht="15.95" customHeight="1" spans="1:30">
      <c r="A810" s="308"/>
      <c r="B810" s="308"/>
      <c r="C810" s="308"/>
      <c r="D810" s="308"/>
      <c r="E810" s="308"/>
      <c r="F810" s="308"/>
      <c r="G810" s="308"/>
      <c r="H810" s="308"/>
      <c r="I810" s="308"/>
      <c r="J810" s="308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8"/>
      <c r="W810" s="308"/>
      <c r="X810" s="308"/>
      <c r="Y810" s="308"/>
      <c r="Z810" s="308"/>
      <c r="AA810" s="308"/>
      <c r="AB810" s="308"/>
      <c r="AC810" s="308"/>
      <c r="AD810" s="308"/>
    </row>
    <row r="811" ht="15.95" customHeight="1" spans="1:30">
      <c r="A811" s="308"/>
      <c r="B811" s="308"/>
      <c r="C811" s="308"/>
      <c r="D811" s="308"/>
      <c r="E811" s="308"/>
      <c r="F811" s="308"/>
      <c r="G811" s="308"/>
      <c r="H811" s="308"/>
      <c r="I811" s="308"/>
      <c r="J811" s="308"/>
      <c r="K811" s="308"/>
      <c r="L811" s="308"/>
      <c r="M811" s="308"/>
      <c r="N811" s="308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  <c r="Y811" s="308"/>
      <c r="Z811" s="308"/>
      <c r="AA811" s="308"/>
      <c r="AB811" s="308"/>
      <c r="AC811" s="308"/>
      <c r="AD811" s="308"/>
    </row>
    <row r="812" ht="15.95" customHeight="1" spans="1:30">
      <c r="A812" s="308"/>
      <c r="B812" s="308"/>
      <c r="C812" s="308"/>
      <c r="D812" s="308"/>
      <c r="E812" s="308"/>
      <c r="F812" s="308"/>
      <c r="G812" s="308"/>
      <c r="H812" s="308"/>
      <c r="I812" s="308"/>
      <c r="J812" s="308"/>
      <c r="K812" s="308"/>
      <c r="L812" s="308"/>
      <c r="M812" s="308"/>
      <c r="N812" s="308"/>
      <c r="O812" s="308"/>
      <c r="P812" s="308"/>
      <c r="Q812" s="308"/>
      <c r="R812" s="308"/>
      <c r="S812" s="308"/>
      <c r="T812" s="308"/>
      <c r="U812" s="308"/>
      <c r="V812" s="308"/>
      <c r="W812" s="308"/>
      <c r="X812" s="308"/>
      <c r="Y812" s="308"/>
      <c r="Z812" s="308"/>
      <c r="AA812" s="308"/>
      <c r="AB812" s="308"/>
      <c r="AC812" s="308"/>
      <c r="AD812" s="308"/>
    </row>
    <row r="813" ht="15.95" customHeight="1" spans="1:30">
      <c r="A813" s="308"/>
      <c r="B813" s="308"/>
      <c r="C813" s="308"/>
      <c r="D813" s="308"/>
      <c r="E813" s="308"/>
      <c r="F813" s="308"/>
      <c r="G813" s="308"/>
      <c r="H813" s="308"/>
      <c r="I813" s="308"/>
      <c r="J813" s="308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  <c r="Y813" s="308"/>
      <c r="Z813" s="308"/>
      <c r="AA813" s="308"/>
      <c r="AB813" s="308"/>
      <c r="AC813" s="308"/>
      <c r="AD813" s="308"/>
    </row>
    <row r="814" ht="15.95" customHeight="1" spans="1:30">
      <c r="A814" s="308"/>
      <c r="B814" s="308"/>
      <c r="C814" s="308"/>
      <c r="D814" s="308"/>
      <c r="E814" s="308"/>
      <c r="F814" s="308"/>
      <c r="G814" s="308"/>
      <c r="H814" s="308"/>
      <c r="I814" s="308"/>
      <c r="J814" s="308"/>
      <c r="K814" s="308"/>
      <c r="L814" s="308"/>
      <c r="M814" s="308"/>
      <c r="N814" s="308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  <c r="Y814" s="308"/>
      <c r="Z814" s="308"/>
      <c r="AA814" s="308"/>
      <c r="AB814" s="308"/>
      <c r="AC814" s="308"/>
      <c r="AD814" s="308"/>
    </row>
    <row r="815" ht="15.95" customHeight="1" spans="1:30">
      <c r="A815" s="308"/>
      <c r="B815" s="308"/>
      <c r="C815" s="308"/>
      <c r="D815" s="308"/>
      <c r="E815" s="308"/>
      <c r="F815" s="308"/>
      <c r="G815" s="308"/>
      <c r="H815" s="308"/>
      <c r="I815" s="308"/>
      <c r="J815" s="308"/>
      <c r="K815" s="308"/>
      <c r="L815" s="308"/>
      <c r="M815" s="308"/>
      <c r="N815" s="308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  <c r="Y815" s="308"/>
      <c r="Z815" s="308"/>
      <c r="AA815" s="308"/>
      <c r="AB815" s="308"/>
      <c r="AC815" s="308"/>
      <c r="AD815" s="308"/>
    </row>
    <row r="816" ht="15.95" customHeight="1" spans="1:30">
      <c r="A816" s="308"/>
      <c r="B816" s="308"/>
      <c r="C816" s="308"/>
      <c r="D816" s="308"/>
      <c r="E816" s="308"/>
      <c r="F816" s="308"/>
      <c r="G816" s="308"/>
      <c r="H816" s="308"/>
      <c r="I816" s="308"/>
      <c r="J816" s="308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  <c r="Y816" s="308"/>
      <c r="Z816" s="308"/>
      <c r="AA816" s="308"/>
      <c r="AB816" s="308"/>
      <c r="AC816" s="308"/>
      <c r="AD816" s="308"/>
    </row>
    <row r="817" ht="15.95" customHeight="1" spans="1:30">
      <c r="A817" s="308"/>
      <c r="B817" s="308"/>
      <c r="C817" s="308"/>
      <c r="D817" s="308"/>
      <c r="E817" s="308"/>
      <c r="F817" s="308"/>
      <c r="G817" s="308"/>
      <c r="H817" s="308"/>
      <c r="I817" s="308"/>
      <c r="J817" s="308"/>
      <c r="K817" s="308"/>
      <c r="L817" s="308"/>
      <c r="M817" s="308"/>
      <c r="N817" s="308"/>
      <c r="O817" s="308"/>
      <c r="P817" s="308"/>
      <c r="Q817" s="308"/>
      <c r="R817" s="308"/>
      <c r="S817" s="308"/>
      <c r="T817" s="308"/>
      <c r="U817" s="308"/>
      <c r="V817" s="308"/>
      <c r="W817" s="308"/>
      <c r="X817" s="308"/>
      <c r="Y817" s="308"/>
      <c r="Z817" s="308"/>
      <c r="AA817" s="308"/>
      <c r="AB817" s="308"/>
      <c r="AC817" s="308"/>
      <c r="AD817" s="308"/>
    </row>
    <row r="818" ht="15.95" customHeight="1" spans="1:30">
      <c r="A818" s="308"/>
      <c r="B818" s="308"/>
      <c r="C818" s="308"/>
      <c r="D818" s="308"/>
      <c r="E818" s="308"/>
      <c r="F818" s="308"/>
      <c r="G818" s="308"/>
      <c r="H818" s="308"/>
      <c r="I818" s="308"/>
      <c r="J818" s="308"/>
      <c r="K818" s="308"/>
      <c r="L818" s="308"/>
      <c r="M818" s="308"/>
      <c r="N818" s="308"/>
      <c r="O818" s="308"/>
      <c r="P818" s="308"/>
      <c r="Q818" s="308"/>
      <c r="R818" s="308"/>
      <c r="S818" s="308"/>
      <c r="T818" s="308"/>
      <c r="U818" s="308"/>
      <c r="V818" s="308"/>
      <c r="W818" s="308"/>
      <c r="X818" s="308"/>
      <c r="Y818" s="308"/>
      <c r="Z818" s="308"/>
      <c r="AA818" s="308"/>
      <c r="AB818" s="308"/>
      <c r="AC818" s="308"/>
      <c r="AD818" s="308"/>
    </row>
    <row r="819" ht="15.95" customHeight="1" spans="1:30">
      <c r="A819" s="308"/>
      <c r="B819" s="308"/>
      <c r="C819" s="308"/>
      <c r="D819" s="308"/>
      <c r="E819" s="308"/>
      <c r="F819" s="308"/>
      <c r="G819" s="308"/>
      <c r="H819" s="308"/>
      <c r="I819" s="308"/>
      <c r="J819" s="308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8"/>
      <c r="W819" s="308"/>
      <c r="X819" s="308"/>
      <c r="Y819" s="308"/>
      <c r="Z819" s="308"/>
      <c r="AA819" s="308"/>
      <c r="AB819" s="308"/>
      <c r="AC819" s="308"/>
      <c r="AD819" s="308"/>
    </row>
    <row r="820" ht="15.95" customHeight="1" spans="1:30">
      <c r="A820" s="308"/>
      <c r="B820" s="308"/>
      <c r="C820" s="308"/>
      <c r="D820" s="308"/>
      <c r="E820" s="308"/>
      <c r="F820" s="308"/>
      <c r="G820" s="308"/>
      <c r="H820" s="308"/>
      <c r="I820" s="308"/>
      <c r="J820" s="308"/>
      <c r="K820" s="308"/>
      <c r="L820" s="308"/>
      <c r="M820" s="308"/>
      <c r="N820" s="308"/>
      <c r="O820" s="308"/>
      <c r="P820" s="308"/>
      <c r="Q820" s="308"/>
      <c r="R820" s="308"/>
      <c r="S820" s="308"/>
      <c r="T820" s="308"/>
      <c r="U820" s="308"/>
      <c r="V820" s="308"/>
      <c r="W820" s="308"/>
      <c r="X820" s="308"/>
      <c r="Y820" s="308"/>
      <c r="Z820" s="308"/>
      <c r="AA820" s="308"/>
      <c r="AB820" s="308"/>
      <c r="AC820" s="308"/>
      <c r="AD820" s="308"/>
    </row>
    <row r="821" ht="15.95" customHeight="1" spans="1:30">
      <c r="A821" s="308"/>
      <c r="B821" s="308"/>
      <c r="C821" s="308"/>
      <c r="D821" s="308"/>
      <c r="E821" s="308"/>
      <c r="F821" s="308"/>
      <c r="G821" s="308"/>
      <c r="H821" s="308"/>
      <c r="I821" s="308"/>
      <c r="J821" s="308"/>
      <c r="K821" s="308"/>
      <c r="L821" s="308"/>
      <c r="M821" s="308"/>
      <c r="N821" s="308"/>
      <c r="O821" s="308"/>
      <c r="P821" s="308"/>
      <c r="Q821" s="308"/>
      <c r="R821" s="308"/>
      <c r="S821" s="308"/>
      <c r="T821" s="308"/>
      <c r="U821" s="308"/>
      <c r="V821" s="308"/>
      <c r="W821" s="308"/>
      <c r="X821" s="308"/>
      <c r="Y821" s="308"/>
      <c r="Z821" s="308"/>
      <c r="AA821" s="308"/>
      <c r="AB821" s="308"/>
      <c r="AC821" s="308"/>
      <c r="AD821" s="308"/>
    </row>
    <row r="822" ht="15.95" customHeight="1" spans="1:30">
      <c r="A822" s="308"/>
      <c r="B822" s="308"/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8"/>
      <c r="W822" s="308"/>
      <c r="X822" s="308"/>
      <c r="Y822" s="308"/>
      <c r="Z822" s="308"/>
      <c r="AA822" s="308"/>
      <c r="AB822" s="308"/>
      <c r="AC822" s="308"/>
      <c r="AD822" s="308"/>
    </row>
    <row r="823" ht="15.95" customHeight="1" spans="1:30">
      <c r="A823" s="308"/>
      <c r="B823" s="308"/>
      <c r="C823" s="308"/>
      <c r="D823" s="308"/>
      <c r="E823" s="308"/>
      <c r="F823" s="308"/>
      <c r="G823" s="308"/>
      <c r="H823" s="308"/>
      <c r="I823" s="308"/>
      <c r="J823" s="308"/>
      <c r="K823" s="308"/>
      <c r="L823" s="308"/>
      <c r="M823" s="308"/>
      <c r="N823" s="308"/>
      <c r="O823" s="308"/>
      <c r="P823" s="308"/>
      <c r="Q823" s="308"/>
      <c r="R823" s="308"/>
      <c r="S823" s="308"/>
      <c r="T823" s="308"/>
      <c r="U823" s="308"/>
      <c r="V823" s="308"/>
      <c r="W823" s="308"/>
      <c r="X823" s="308"/>
      <c r="Y823" s="308"/>
      <c r="Z823" s="308"/>
      <c r="AA823" s="308"/>
      <c r="AB823" s="308"/>
      <c r="AC823" s="308"/>
      <c r="AD823" s="308"/>
    </row>
    <row r="824" ht="15.95" customHeight="1" spans="1:30">
      <c r="A824" s="308"/>
      <c r="B824" s="308"/>
      <c r="C824" s="308"/>
      <c r="D824" s="308"/>
      <c r="E824" s="308"/>
      <c r="F824" s="308"/>
      <c r="G824" s="308"/>
      <c r="H824" s="308"/>
      <c r="I824" s="308"/>
      <c r="J824" s="308"/>
      <c r="K824" s="308"/>
      <c r="L824" s="308"/>
      <c r="M824" s="308"/>
      <c r="N824" s="308"/>
      <c r="O824" s="308"/>
      <c r="P824" s="308"/>
      <c r="Q824" s="308"/>
      <c r="R824" s="308"/>
      <c r="S824" s="308"/>
      <c r="T824" s="308"/>
      <c r="U824" s="308"/>
      <c r="V824" s="308"/>
      <c r="W824" s="308"/>
      <c r="X824" s="308"/>
      <c r="Y824" s="308"/>
      <c r="Z824" s="308"/>
      <c r="AA824" s="308"/>
      <c r="AB824" s="308"/>
      <c r="AC824" s="308"/>
      <c r="AD824" s="308"/>
    </row>
    <row r="825" ht="15.95" customHeight="1" spans="1:30">
      <c r="A825" s="308"/>
      <c r="B825" s="308"/>
      <c r="C825" s="308"/>
      <c r="D825" s="308"/>
      <c r="E825" s="308"/>
      <c r="F825" s="308"/>
      <c r="G825" s="308"/>
      <c r="H825" s="308"/>
      <c r="I825" s="308"/>
      <c r="J825" s="308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8"/>
      <c r="W825" s="308"/>
      <c r="X825" s="308"/>
      <c r="Y825" s="308"/>
      <c r="Z825" s="308"/>
      <c r="AA825" s="308"/>
      <c r="AB825" s="308"/>
      <c r="AC825" s="308"/>
      <c r="AD825" s="308"/>
    </row>
    <row r="826" ht="15.95" customHeight="1" spans="1:30">
      <c r="A826" s="308"/>
      <c r="B826" s="308"/>
      <c r="C826" s="308"/>
      <c r="D826" s="308"/>
      <c r="E826" s="308"/>
      <c r="F826" s="308"/>
      <c r="G826" s="308"/>
      <c r="H826" s="308"/>
      <c r="I826" s="308"/>
      <c r="J826" s="308"/>
      <c r="K826" s="308"/>
      <c r="L826" s="308"/>
      <c r="M826" s="308"/>
      <c r="N826" s="308"/>
      <c r="O826" s="308"/>
      <c r="P826" s="308"/>
      <c r="Q826" s="308"/>
      <c r="R826" s="308"/>
      <c r="S826" s="308"/>
      <c r="T826" s="308"/>
      <c r="U826" s="308"/>
      <c r="V826" s="308"/>
      <c r="W826" s="308"/>
      <c r="X826" s="308"/>
      <c r="Y826" s="308"/>
      <c r="Z826" s="308"/>
      <c r="AA826" s="308"/>
      <c r="AB826" s="308"/>
      <c r="AC826" s="308"/>
      <c r="AD826" s="308"/>
    </row>
    <row r="827" ht="15.95" customHeight="1" spans="1:30">
      <c r="A827" s="308"/>
      <c r="B827" s="308"/>
      <c r="C827" s="308"/>
      <c r="D827" s="308"/>
      <c r="E827" s="308"/>
      <c r="F827" s="308"/>
      <c r="G827" s="308"/>
      <c r="H827" s="308"/>
      <c r="I827" s="308"/>
      <c r="J827" s="308"/>
      <c r="K827" s="308"/>
      <c r="L827" s="308"/>
      <c r="M827" s="308"/>
      <c r="N827" s="308"/>
      <c r="O827" s="308"/>
      <c r="P827" s="308"/>
      <c r="Q827" s="308"/>
      <c r="R827" s="308"/>
      <c r="S827" s="308"/>
      <c r="T827" s="308"/>
      <c r="U827" s="308"/>
      <c r="V827" s="308"/>
      <c r="W827" s="308"/>
      <c r="X827" s="308"/>
      <c r="Y827" s="308"/>
      <c r="Z827" s="308"/>
      <c r="AA827" s="308"/>
      <c r="AB827" s="308"/>
      <c r="AC827" s="308"/>
      <c r="AD827" s="308"/>
    </row>
    <row r="828" ht="15.95" customHeight="1" spans="1:30">
      <c r="A828" s="308"/>
      <c r="B828" s="308"/>
      <c r="C828" s="308"/>
      <c r="D828" s="308"/>
      <c r="E828" s="308"/>
      <c r="F828" s="308"/>
      <c r="G828" s="308"/>
      <c r="H828" s="308"/>
      <c r="I828" s="308"/>
      <c r="J828" s="308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8"/>
      <c r="W828" s="308"/>
      <c r="X828" s="308"/>
      <c r="Y828" s="308"/>
      <c r="Z828" s="308"/>
      <c r="AA828" s="308"/>
      <c r="AB828" s="308"/>
      <c r="AC828" s="308"/>
      <c r="AD828" s="308"/>
    </row>
    <row r="829" ht="15.95" customHeight="1" spans="1:30">
      <c r="A829" s="308"/>
      <c r="B829" s="308"/>
      <c r="C829" s="308"/>
      <c r="D829" s="308"/>
      <c r="E829" s="308"/>
      <c r="F829" s="308"/>
      <c r="G829" s="308"/>
      <c r="H829" s="308"/>
      <c r="I829" s="308"/>
      <c r="J829" s="308"/>
      <c r="K829" s="308"/>
      <c r="L829" s="308"/>
      <c r="M829" s="308"/>
      <c r="N829" s="308"/>
      <c r="O829" s="308"/>
      <c r="P829" s="308"/>
      <c r="Q829" s="308"/>
      <c r="R829" s="308"/>
      <c r="S829" s="308"/>
      <c r="T829" s="308"/>
      <c r="U829" s="308"/>
      <c r="V829" s="308"/>
      <c r="W829" s="308"/>
      <c r="X829" s="308"/>
      <c r="Y829" s="308"/>
      <c r="Z829" s="308"/>
      <c r="AA829" s="308"/>
      <c r="AB829" s="308"/>
      <c r="AC829" s="308"/>
      <c r="AD829" s="308"/>
    </row>
    <row r="830" ht="15.95" customHeight="1" spans="1:30">
      <c r="A830" s="308"/>
      <c r="B830" s="308"/>
      <c r="C830" s="308"/>
      <c r="D830" s="308"/>
      <c r="E830" s="308"/>
      <c r="F830" s="308"/>
      <c r="G830" s="308"/>
      <c r="H830" s="308"/>
      <c r="I830" s="308"/>
      <c r="J830" s="308"/>
      <c r="K830" s="308"/>
      <c r="L830" s="308"/>
      <c r="M830" s="308"/>
      <c r="N830" s="308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  <c r="Y830" s="308"/>
      <c r="Z830" s="308"/>
      <c r="AA830" s="308"/>
      <c r="AB830" s="308"/>
      <c r="AC830" s="308"/>
      <c r="AD830" s="308"/>
    </row>
    <row r="831" ht="15.95" customHeight="1" spans="1:30">
      <c r="A831" s="308"/>
      <c r="B831" s="308"/>
      <c r="C831" s="308"/>
      <c r="D831" s="308"/>
      <c r="E831" s="308"/>
      <c r="F831" s="308"/>
      <c r="G831" s="308"/>
      <c r="H831" s="308"/>
      <c r="I831" s="308"/>
      <c r="J831" s="308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  <c r="Y831" s="308"/>
      <c r="Z831" s="308"/>
      <c r="AA831" s="308"/>
      <c r="AB831" s="308"/>
      <c r="AC831" s="308"/>
      <c r="AD831" s="308"/>
    </row>
    <row r="832" ht="15.95" customHeight="1" spans="1:30">
      <c r="A832" s="308"/>
      <c r="B832" s="308"/>
      <c r="C832" s="308"/>
      <c r="D832" s="308"/>
      <c r="E832" s="308"/>
      <c r="F832" s="308"/>
      <c r="G832" s="308"/>
      <c r="H832" s="308"/>
      <c r="I832" s="308"/>
      <c r="J832" s="308"/>
      <c r="K832" s="308"/>
      <c r="L832" s="308"/>
      <c r="M832" s="308"/>
      <c r="N832" s="308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  <c r="Y832" s="308"/>
      <c r="Z832" s="308"/>
      <c r="AA832" s="308"/>
      <c r="AB832" s="308"/>
      <c r="AC832" s="308"/>
      <c r="AD832" s="308"/>
    </row>
    <row r="833" ht="15.95" customHeight="1" spans="1:30">
      <c r="A833" s="308"/>
      <c r="B833" s="308"/>
      <c r="C833" s="308"/>
      <c r="D833" s="308"/>
      <c r="E833" s="308"/>
      <c r="F833" s="308"/>
      <c r="G833" s="308"/>
      <c r="H833" s="308"/>
      <c r="I833" s="308"/>
      <c r="J833" s="308"/>
      <c r="K833" s="308"/>
      <c r="L833" s="308"/>
      <c r="M833" s="308"/>
      <c r="N833" s="308"/>
      <c r="O833" s="308"/>
      <c r="P833" s="308"/>
      <c r="Q833" s="308"/>
      <c r="R833" s="308"/>
      <c r="S833" s="308"/>
      <c r="T833" s="308"/>
      <c r="U833" s="308"/>
      <c r="V833" s="308"/>
      <c r="W833" s="308"/>
      <c r="X833" s="308"/>
      <c r="Y833" s="308"/>
      <c r="Z833" s="308"/>
      <c r="AA833" s="308"/>
      <c r="AB833" s="308"/>
      <c r="AC833" s="308"/>
      <c r="AD833" s="308"/>
    </row>
    <row r="834" ht="15.95" customHeight="1" spans="1:30">
      <c r="A834" s="308"/>
      <c r="B834" s="308"/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8"/>
      <c r="W834" s="308"/>
      <c r="X834" s="308"/>
      <c r="Y834" s="308"/>
      <c r="Z834" s="308"/>
      <c r="AA834" s="308"/>
      <c r="AB834" s="308"/>
      <c r="AC834" s="308"/>
      <c r="AD834" s="308"/>
    </row>
    <row r="835" ht="15.95" customHeight="1" spans="1:30">
      <c r="A835" s="308"/>
      <c r="B835" s="308"/>
      <c r="C835" s="308"/>
      <c r="D835" s="308"/>
      <c r="E835" s="308"/>
      <c r="F835" s="308"/>
      <c r="G835" s="308"/>
      <c r="H835" s="308"/>
      <c r="I835" s="308"/>
      <c r="J835" s="308"/>
      <c r="K835" s="308"/>
      <c r="L835" s="308"/>
      <c r="M835" s="308"/>
      <c r="N835" s="308"/>
      <c r="O835" s="308"/>
      <c r="P835" s="308"/>
      <c r="Q835" s="308"/>
      <c r="R835" s="308"/>
      <c r="S835" s="308"/>
      <c r="T835" s="308"/>
      <c r="U835" s="308"/>
      <c r="V835" s="308"/>
      <c r="W835" s="308"/>
      <c r="X835" s="308"/>
      <c r="Y835" s="308"/>
      <c r="Z835" s="308"/>
      <c r="AA835" s="308"/>
      <c r="AB835" s="308"/>
      <c r="AC835" s="308"/>
      <c r="AD835" s="308"/>
    </row>
    <row r="836" ht="15.95" customHeight="1" spans="1:30">
      <c r="A836" s="308"/>
      <c r="B836" s="308"/>
      <c r="C836" s="308"/>
      <c r="D836" s="308"/>
      <c r="E836" s="308"/>
      <c r="F836" s="308"/>
      <c r="G836" s="308"/>
      <c r="H836" s="308"/>
      <c r="I836" s="308"/>
      <c r="J836" s="308"/>
      <c r="K836" s="308"/>
      <c r="L836" s="308"/>
      <c r="M836" s="308"/>
      <c r="N836" s="308"/>
      <c r="O836" s="308"/>
      <c r="P836" s="308"/>
      <c r="Q836" s="308"/>
      <c r="R836" s="308"/>
      <c r="S836" s="308"/>
      <c r="T836" s="308"/>
      <c r="U836" s="308"/>
      <c r="V836" s="308"/>
      <c r="W836" s="308"/>
      <c r="X836" s="308"/>
      <c r="Y836" s="308"/>
      <c r="Z836" s="308"/>
      <c r="AA836" s="308"/>
      <c r="AB836" s="308"/>
      <c r="AC836" s="308"/>
      <c r="AD836" s="308"/>
    </row>
    <row r="837" ht="15.95" customHeight="1" spans="1:30">
      <c r="A837" s="308"/>
      <c r="B837" s="308"/>
      <c r="C837" s="308"/>
      <c r="D837" s="308"/>
      <c r="E837" s="308"/>
      <c r="F837" s="308"/>
      <c r="G837" s="308"/>
      <c r="H837" s="308"/>
      <c r="I837" s="308"/>
      <c r="J837" s="308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8"/>
      <c r="W837" s="308"/>
      <c r="X837" s="308"/>
      <c r="Y837" s="308"/>
      <c r="Z837" s="308"/>
      <c r="AA837" s="308"/>
      <c r="AB837" s="308"/>
      <c r="AC837" s="308"/>
      <c r="AD837" s="308"/>
    </row>
    <row r="838" ht="15.95" customHeight="1" spans="1:30">
      <c r="A838" s="308"/>
      <c r="B838" s="308"/>
      <c r="C838" s="308"/>
      <c r="D838" s="308"/>
      <c r="E838" s="308"/>
      <c r="F838" s="308"/>
      <c r="G838" s="308"/>
      <c r="H838" s="308"/>
      <c r="I838" s="308"/>
      <c r="J838" s="308"/>
      <c r="K838" s="308"/>
      <c r="L838" s="308"/>
      <c r="M838" s="308"/>
      <c r="N838" s="308"/>
      <c r="O838" s="308"/>
      <c r="P838" s="308"/>
      <c r="Q838" s="308"/>
      <c r="R838" s="308"/>
      <c r="S838" s="308"/>
      <c r="T838" s="308"/>
      <c r="U838" s="308"/>
      <c r="V838" s="308"/>
      <c r="W838" s="308"/>
      <c r="X838" s="308"/>
      <c r="Y838" s="308"/>
      <c r="Z838" s="308"/>
      <c r="AA838" s="308"/>
      <c r="AB838" s="308"/>
      <c r="AC838" s="308"/>
      <c r="AD838" s="308"/>
    </row>
    <row r="839" ht="15.95" customHeight="1" spans="1:30">
      <c r="A839" s="308"/>
      <c r="B839" s="308"/>
      <c r="C839" s="308"/>
      <c r="D839" s="308"/>
      <c r="E839" s="308"/>
      <c r="F839" s="308"/>
      <c r="G839" s="308"/>
      <c r="H839" s="308"/>
      <c r="I839" s="308"/>
      <c r="J839" s="308"/>
      <c r="K839" s="308"/>
      <c r="L839" s="308"/>
      <c r="M839" s="308"/>
      <c r="N839" s="308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  <c r="Y839" s="308"/>
      <c r="Z839" s="308"/>
      <c r="AA839" s="308"/>
      <c r="AB839" s="308"/>
      <c r="AC839" s="308"/>
      <c r="AD839" s="308"/>
    </row>
    <row r="840" ht="15.95" customHeight="1" spans="1:30">
      <c r="A840" s="308"/>
      <c r="B840" s="308"/>
      <c r="C840" s="308"/>
      <c r="D840" s="308"/>
      <c r="E840" s="308"/>
      <c r="F840" s="308"/>
      <c r="G840" s="308"/>
      <c r="H840" s="308"/>
      <c r="I840" s="308"/>
      <c r="J840" s="308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  <c r="Y840" s="308"/>
      <c r="Z840" s="308"/>
      <c r="AA840" s="308"/>
      <c r="AB840" s="308"/>
      <c r="AC840" s="308"/>
      <c r="AD840" s="308"/>
    </row>
    <row r="841" ht="15.95" customHeight="1" spans="1:30">
      <c r="A841" s="308"/>
      <c r="B841" s="308"/>
      <c r="C841" s="308"/>
      <c r="D841" s="308"/>
      <c r="E841" s="308"/>
      <c r="F841" s="308"/>
      <c r="G841" s="308"/>
      <c r="H841" s="308"/>
      <c r="I841" s="308"/>
      <c r="J841" s="308"/>
      <c r="K841" s="308"/>
      <c r="L841" s="308"/>
      <c r="M841" s="308"/>
      <c r="N841" s="308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  <c r="Y841" s="308"/>
      <c r="Z841" s="308"/>
      <c r="AA841" s="308"/>
      <c r="AB841" s="308"/>
      <c r="AC841" s="308"/>
      <c r="AD841" s="308"/>
    </row>
    <row r="842" ht="15.95" customHeight="1" spans="1:30">
      <c r="A842" s="308"/>
      <c r="B842" s="308"/>
      <c r="C842" s="308"/>
      <c r="D842" s="308"/>
      <c r="E842" s="308"/>
      <c r="F842" s="308"/>
      <c r="G842" s="308"/>
      <c r="H842" s="308"/>
      <c r="I842" s="308"/>
      <c r="J842" s="308"/>
      <c r="K842" s="308"/>
      <c r="L842" s="308"/>
      <c r="M842" s="308"/>
      <c r="N842" s="308"/>
      <c r="O842" s="308"/>
      <c r="P842" s="308"/>
      <c r="Q842" s="308"/>
      <c r="R842" s="308"/>
      <c r="S842" s="308"/>
      <c r="T842" s="308"/>
      <c r="U842" s="308"/>
      <c r="V842" s="308"/>
      <c r="W842" s="308"/>
      <c r="X842" s="308"/>
      <c r="Y842" s="308"/>
      <c r="Z842" s="308"/>
      <c r="AA842" s="308"/>
      <c r="AB842" s="308"/>
      <c r="AC842" s="308"/>
      <c r="AD842" s="308"/>
    </row>
    <row r="843" ht="15.95" customHeight="1" spans="1:30">
      <c r="A843" s="308"/>
      <c r="B843" s="308"/>
      <c r="C843" s="308"/>
      <c r="D843" s="308"/>
      <c r="E843" s="308"/>
      <c r="F843" s="308"/>
      <c r="G843" s="308"/>
      <c r="H843" s="308"/>
      <c r="I843" s="308"/>
      <c r="J843" s="308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8"/>
      <c r="W843" s="308"/>
      <c r="X843" s="308"/>
      <c r="Y843" s="308"/>
      <c r="Z843" s="308"/>
      <c r="AA843" s="308"/>
      <c r="AB843" s="308"/>
      <c r="AC843" s="308"/>
      <c r="AD843" s="308"/>
    </row>
    <row r="844" ht="15.95" customHeight="1" spans="1:30">
      <c r="A844" s="308"/>
      <c r="B844" s="308"/>
      <c r="C844" s="308"/>
      <c r="D844" s="308"/>
      <c r="E844" s="308"/>
      <c r="F844" s="308"/>
      <c r="G844" s="308"/>
      <c r="H844" s="308"/>
      <c r="I844" s="308"/>
      <c r="J844" s="308"/>
      <c r="K844" s="308"/>
      <c r="L844" s="308"/>
      <c r="M844" s="308"/>
      <c r="N844" s="308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  <c r="Y844" s="308"/>
      <c r="Z844" s="308"/>
      <c r="AA844" s="308"/>
      <c r="AB844" s="308"/>
      <c r="AC844" s="308"/>
      <c r="AD844" s="308"/>
    </row>
    <row r="845" ht="15.95" customHeight="1" spans="1:30">
      <c r="A845" s="308"/>
      <c r="B845" s="308"/>
      <c r="C845" s="308"/>
      <c r="D845" s="308"/>
      <c r="E845" s="308"/>
      <c r="F845" s="308"/>
      <c r="G845" s="308"/>
      <c r="H845" s="308"/>
      <c r="I845" s="308"/>
      <c r="J845" s="308"/>
      <c r="K845" s="308"/>
      <c r="L845" s="308"/>
      <c r="M845" s="308"/>
      <c r="N845" s="308"/>
      <c r="O845" s="308"/>
      <c r="P845" s="308"/>
      <c r="Q845" s="308"/>
      <c r="R845" s="308"/>
      <c r="S845" s="308"/>
      <c r="T845" s="308"/>
      <c r="U845" s="308"/>
      <c r="V845" s="308"/>
      <c r="W845" s="308"/>
      <c r="X845" s="308"/>
      <c r="Y845" s="308"/>
      <c r="Z845" s="308"/>
      <c r="AA845" s="308"/>
      <c r="AB845" s="308"/>
      <c r="AC845" s="308"/>
      <c r="AD845" s="308"/>
    </row>
    <row r="846" ht="15.95" customHeight="1" spans="1:30">
      <c r="A846" s="308"/>
      <c r="B846" s="308"/>
      <c r="C846" s="308"/>
      <c r="D846" s="308"/>
      <c r="E846" s="308"/>
      <c r="F846" s="308"/>
      <c r="G846" s="308"/>
      <c r="H846" s="308"/>
      <c r="I846" s="308"/>
      <c r="J846" s="308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8"/>
      <c r="W846" s="308"/>
      <c r="X846" s="308"/>
      <c r="Y846" s="308"/>
      <c r="Z846" s="308"/>
      <c r="AA846" s="308"/>
      <c r="AB846" s="308"/>
      <c r="AC846" s="308"/>
      <c r="AD846" s="308"/>
    </row>
    <row r="847" ht="15.95" customHeight="1" spans="1:30">
      <c r="A847" s="308"/>
      <c r="B847" s="308"/>
      <c r="C847" s="308"/>
      <c r="D847" s="308"/>
      <c r="E847" s="308"/>
      <c r="F847" s="308"/>
      <c r="G847" s="308"/>
      <c r="H847" s="308"/>
      <c r="I847" s="308"/>
      <c r="J847" s="308"/>
      <c r="K847" s="308"/>
      <c r="L847" s="308"/>
      <c r="M847" s="308"/>
      <c r="N847" s="308"/>
      <c r="O847" s="308"/>
      <c r="P847" s="308"/>
      <c r="Q847" s="308"/>
      <c r="R847" s="308"/>
      <c r="S847" s="308"/>
      <c r="T847" s="308"/>
      <c r="U847" s="308"/>
      <c r="V847" s="308"/>
      <c r="W847" s="308"/>
      <c r="X847" s="308"/>
      <c r="Y847" s="308"/>
      <c r="Z847" s="308"/>
      <c r="AA847" s="308"/>
      <c r="AB847" s="308"/>
      <c r="AC847" s="308"/>
      <c r="AD847" s="308"/>
    </row>
    <row r="848" ht="15.95" customHeight="1" spans="1:30">
      <c r="A848" s="308"/>
      <c r="B848" s="308"/>
      <c r="C848" s="308"/>
      <c r="D848" s="308"/>
      <c r="E848" s="308"/>
      <c r="F848" s="308"/>
      <c r="G848" s="308"/>
      <c r="H848" s="308"/>
      <c r="I848" s="308"/>
      <c r="J848" s="308"/>
      <c r="K848" s="308"/>
      <c r="L848" s="308"/>
      <c r="M848" s="308"/>
      <c r="N848" s="308"/>
      <c r="O848" s="308"/>
      <c r="P848" s="308"/>
      <c r="Q848" s="308"/>
      <c r="R848" s="308"/>
      <c r="S848" s="308"/>
      <c r="T848" s="308"/>
      <c r="U848" s="308"/>
      <c r="V848" s="308"/>
      <c r="W848" s="308"/>
      <c r="X848" s="308"/>
      <c r="Y848" s="308"/>
      <c r="Z848" s="308"/>
      <c r="AA848" s="308"/>
      <c r="AB848" s="308"/>
      <c r="AC848" s="308"/>
      <c r="AD848" s="308"/>
    </row>
    <row r="849" ht="15.95" customHeight="1" spans="1:30">
      <c r="A849" s="308"/>
      <c r="B849" s="308"/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8"/>
      <c r="W849" s="308"/>
      <c r="X849" s="308"/>
      <c r="Y849" s="308"/>
      <c r="Z849" s="308"/>
      <c r="AA849" s="308"/>
      <c r="AB849" s="308"/>
      <c r="AC849" s="308"/>
      <c r="AD849" s="308"/>
    </row>
    <row r="850" ht="15.95" customHeight="1" spans="1:30">
      <c r="A850" s="308"/>
      <c r="B850" s="308"/>
      <c r="C850" s="308"/>
      <c r="D850" s="308"/>
      <c r="E850" s="308"/>
      <c r="F850" s="308"/>
      <c r="G850" s="308"/>
      <c r="H850" s="308"/>
      <c r="I850" s="308"/>
      <c r="J850" s="308"/>
      <c r="K850" s="308"/>
      <c r="L850" s="308"/>
      <c r="M850" s="308"/>
      <c r="N850" s="308"/>
      <c r="O850" s="308"/>
      <c r="P850" s="308"/>
      <c r="Q850" s="308"/>
      <c r="R850" s="308"/>
      <c r="S850" s="308"/>
      <c r="T850" s="308"/>
      <c r="U850" s="308"/>
      <c r="V850" s="308"/>
      <c r="W850" s="308"/>
      <c r="X850" s="308"/>
      <c r="Y850" s="308"/>
      <c r="Z850" s="308"/>
      <c r="AA850" s="308"/>
      <c r="AB850" s="308"/>
      <c r="AC850" s="308"/>
      <c r="AD850" s="308"/>
    </row>
    <row r="851" ht="15.95" customHeight="1" spans="1:30">
      <c r="A851" s="308"/>
      <c r="B851" s="308"/>
      <c r="C851" s="308"/>
      <c r="D851" s="308"/>
      <c r="E851" s="308"/>
      <c r="F851" s="308"/>
      <c r="G851" s="308"/>
      <c r="H851" s="308"/>
      <c r="I851" s="308"/>
      <c r="J851" s="308"/>
      <c r="K851" s="308"/>
      <c r="L851" s="308"/>
      <c r="M851" s="308"/>
      <c r="N851" s="308"/>
      <c r="O851" s="308"/>
      <c r="P851" s="308"/>
      <c r="Q851" s="308"/>
      <c r="R851" s="308"/>
      <c r="S851" s="308"/>
      <c r="T851" s="308"/>
      <c r="U851" s="308"/>
      <c r="V851" s="308"/>
      <c r="W851" s="308"/>
      <c r="X851" s="308"/>
      <c r="Y851" s="308"/>
      <c r="Z851" s="308"/>
      <c r="AA851" s="308"/>
      <c r="AB851" s="308"/>
      <c r="AC851" s="308"/>
      <c r="AD851" s="308"/>
    </row>
    <row r="852" ht="15.95" customHeight="1" spans="1:30">
      <c r="A852" s="308"/>
      <c r="B852" s="308"/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8"/>
      <c r="W852" s="308"/>
      <c r="X852" s="308"/>
      <c r="Y852" s="308"/>
      <c r="Z852" s="308"/>
      <c r="AA852" s="308"/>
      <c r="AB852" s="308"/>
      <c r="AC852" s="308"/>
      <c r="AD852" s="308"/>
    </row>
    <row r="853" ht="15.95" customHeight="1" spans="1:30">
      <c r="A853" s="308"/>
      <c r="B853" s="308"/>
      <c r="C853" s="308"/>
      <c r="D853" s="308"/>
      <c r="E853" s="308"/>
      <c r="F853" s="308"/>
      <c r="G853" s="308"/>
      <c r="H853" s="308"/>
      <c r="I853" s="308"/>
      <c r="J853" s="308"/>
      <c r="K853" s="308"/>
      <c r="L853" s="308"/>
      <c r="M853" s="308"/>
      <c r="N853" s="308"/>
      <c r="O853" s="308"/>
      <c r="P853" s="308"/>
      <c r="Q853" s="308"/>
      <c r="R853" s="308"/>
      <c r="S853" s="308"/>
      <c r="T853" s="308"/>
      <c r="U853" s="308"/>
      <c r="V853" s="308"/>
      <c r="W853" s="308"/>
      <c r="X853" s="308"/>
      <c r="Y853" s="308"/>
      <c r="Z853" s="308"/>
      <c r="AA853" s="308"/>
      <c r="AB853" s="308"/>
      <c r="AC853" s="308"/>
      <c r="AD853" s="308"/>
    </row>
    <row r="854" ht="15.95" customHeight="1" spans="1:30">
      <c r="A854" s="308"/>
      <c r="B854" s="308"/>
      <c r="C854" s="308"/>
      <c r="D854" s="308"/>
      <c r="E854" s="308"/>
      <c r="F854" s="308"/>
      <c r="G854" s="308"/>
      <c r="H854" s="308"/>
      <c r="I854" s="308"/>
      <c r="J854" s="308"/>
      <c r="K854" s="308"/>
      <c r="L854" s="308"/>
      <c r="M854" s="308"/>
      <c r="N854" s="308"/>
      <c r="O854" s="308"/>
      <c r="P854" s="308"/>
      <c r="Q854" s="308"/>
      <c r="R854" s="308"/>
      <c r="S854" s="308"/>
      <c r="T854" s="308"/>
      <c r="U854" s="308"/>
      <c r="V854" s="308"/>
      <c r="W854" s="308"/>
      <c r="X854" s="308"/>
      <c r="Y854" s="308"/>
      <c r="Z854" s="308"/>
      <c r="AA854" s="308"/>
      <c r="AB854" s="308"/>
      <c r="AC854" s="308"/>
      <c r="AD854" s="308"/>
    </row>
    <row r="855" ht="15.95" customHeight="1" spans="1:30">
      <c r="A855" s="308"/>
      <c r="B855" s="308"/>
      <c r="C855" s="308"/>
      <c r="D855" s="308"/>
      <c r="E855" s="308"/>
      <c r="F855" s="308"/>
      <c r="G855" s="308"/>
      <c r="H855" s="308"/>
      <c r="I855" s="308"/>
      <c r="J855" s="308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  <c r="Y855" s="308"/>
      <c r="Z855" s="308"/>
      <c r="AA855" s="308"/>
      <c r="AB855" s="308"/>
      <c r="AC855" s="308"/>
      <c r="AD855" s="308"/>
    </row>
    <row r="856" ht="15.95" customHeight="1" spans="1:30">
      <c r="A856" s="308"/>
      <c r="B856" s="308"/>
      <c r="C856" s="308"/>
      <c r="D856" s="308"/>
      <c r="E856" s="308"/>
      <c r="F856" s="308"/>
      <c r="G856" s="308"/>
      <c r="H856" s="308"/>
      <c r="I856" s="308"/>
      <c r="J856" s="308"/>
      <c r="K856" s="308"/>
      <c r="L856" s="308"/>
      <c r="M856" s="308"/>
      <c r="N856" s="308"/>
      <c r="O856" s="308"/>
      <c r="P856" s="308"/>
      <c r="Q856" s="308"/>
      <c r="R856" s="308"/>
      <c r="S856" s="308"/>
      <c r="T856" s="308"/>
      <c r="U856" s="308"/>
      <c r="V856" s="308"/>
      <c r="W856" s="308"/>
      <c r="X856" s="308"/>
      <c r="Y856" s="308"/>
      <c r="Z856" s="308"/>
      <c r="AA856" s="308"/>
      <c r="AB856" s="308"/>
      <c r="AC856" s="308"/>
      <c r="AD856" s="308"/>
    </row>
    <row r="857" ht="15.95" customHeight="1" spans="1:30">
      <c r="A857" s="308"/>
      <c r="B857" s="308"/>
      <c r="C857" s="308"/>
      <c r="D857" s="308"/>
      <c r="E857" s="308"/>
      <c r="F857" s="308"/>
      <c r="G857" s="308"/>
      <c r="H857" s="308"/>
      <c r="I857" s="308"/>
      <c r="J857" s="308"/>
      <c r="K857" s="308"/>
      <c r="L857" s="308"/>
      <c r="M857" s="308"/>
      <c r="N857" s="308"/>
      <c r="O857" s="308"/>
      <c r="P857" s="308"/>
      <c r="Q857" s="308"/>
      <c r="R857" s="308"/>
      <c r="S857" s="308"/>
      <c r="T857" s="308"/>
      <c r="U857" s="308"/>
      <c r="V857" s="308"/>
      <c r="W857" s="308"/>
      <c r="X857" s="308"/>
      <c r="Y857" s="308"/>
      <c r="Z857" s="308"/>
      <c r="AA857" s="308"/>
      <c r="AB857" s="308"/>
      <c r="AC857" s="308"/>
      <c r="AD857" s="308"/>
    </row>
    <row r="858" ht="15.95" customHeight="1" spans="1:30">
      <c r="A858" s="308"/>
      <c r="B858" s="308"/>
      <c r="C858" s="308"/>
      <c r="D858" s="308"/>
      <c r="E858" s="308"/>
      <c r="F858" s="308"/>
      <c r="G858" s="308"/>
      <c r="H858" s="308"/>
      <c r="I858" s="308"/>
      <c r="J858" s="308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8"/>
      <c r="W858" s="308"/>
      <c r="X858" s="308"/>
      <c r="Y858" s="308"/>
      <c r="Z858" s="308"/>
      <c r="AA858" s="308"/>
      <c r="AB858" s="308"/>
      <c r="AC858" s="308"/>
      <c r="AD858" s="308"/>
    </row>
    <row r="859" ht="15.95" customHeight="1" spans="1:30">
      <c r="A859" s="308"/>
      <c r="B859" s="308"/>
      <c r="C859" s="308"/>
      <c r="D859" s="308"/>
      <c r="E859" s="308"/>
      <c r="F859" s="308"/>
      <c r="G859" s="308"/>
      <c r="H859" s="308"/>
      <c r="I859" s="308"/>
      <c r="J859" s="308"/>
      <c r="K859" s="308"/>
      <c r="L859" s="308"/>
      <c r="M859" s="308"/>
      <c r="N859" s="308"/>
      <c r="O859" s="308"/>
      <c r="P859" s="308"/>
      <c r="Q859" s="308"/>
      <c r="R859" s="308"/>
      <c r="S859" s="308"/>
      <c r="T859" s="308"/>
      <c r="U859" s="308"/>
      <c r="V859" s="308"/>
      <c r="W859" s="308"/>
      <c r="X859" s="308"/>
      <c r="Y859" s="308"/>
      <c r="Z859" s="308"/>
      <c r="AA859" s="308"/>
      <c r="AB859" s="308"/>
      <c r="AC859" s="308"/>
      <c r="AD859" s="308"/>
    </row>
    <row r="860" ht="15.95" customHeight="1" spans="1:30">
      <c r="A860" s="308"/>
      <c r="B860" s="308"/>
      <c r="C860" s="308"/>
      <c r="D860" s="308"/>
      <c r="E860" s="308"/>
      <c r="F860" s="308"/>
      <c r="G860" s="308"/>
      <c r="H860" s="308"/>
      <c r="I860" s="308"/>
      <c r="J860" s="308"/>
      <c r="K860" s="308"/>
      <c r="L860" s="308"/>
      <c r="M860" s="308"/>
      <c r="N860" s="308"/>
      <c r="O860" s="308"/>
      <c r="P860" s="308"/>
      <c r="Q860" s="308"/>
      <c r="R860" s="308"/>
      <c r="S860" s="308"/>
      <c r="T860" s="308"/>
      <c r="U860" s="308"/>
      <c r="V860" s="308"/>
      <c r="W860" s="308"/>
      <c r="X860" s="308"/>
      <c r="Y860" s="308"/>
      <c r="Z860" s="308"/>
      <c r="AA860" s="308"/>
      <c r="AB860" s="308"/>
      <c r="AC860" s="308"/>
      <c r="AD860" s="308"/>
    </row>
    <row r="861" ht="15.95" customHeight="1" spans="1:30">
      <c r="A861" s="308"/>
      <c r="B861" s="308"/>
      <c r="C861" s="308"/>
      <c r="D861" s="308"/>
      <c r="E861" s="308"/>
      <c r="F861" s="308"/>
      <c r="G861" s="308"/>
      <c r="H861" s="308"/>
      <c r="I861" s="308"/>
      <c r="J861" s="308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8"/>
      <c r="W861" s="308"/>
      <c r="X861" s="308"/>
      <c r="Y861" s="308"/>
      <c r="Z861" s="308"/>
      <c r="AA861" s="308"/>
      <c r="AB861" s="308"/>
      <c r="AC861" s="308"/>
      <c r="AD861" s="308"/>
    </row>
    <row r="862" ht="15.95" customHeight="1" spans="1:30">
      <c r="A862" s="308"/>
      <c r="B862" s="308"/>
      <c r="C862" s="308"/>
      <c r="D862" s="308"/>
      <c r="E862" s="308"/>
      <c r="F862" s="308"/>
      <c r="G862" s="308"/>
      <c r="H862" s="308"/>
      <c r="I862" s="308"/>
      <c r="J862" s="308"/>
      <c r="K862" s="308"/>
      <c r="L862" s="308"/>
      <c r="M862" s="308"/>
      <c r="N862" s="308"/>
      <c r="O862" s="308"/>
      <c r="P862" s="308"/>
      <c r="Q862" s="308"/>
      <c r="R862" s="308"/>
      <c r="S862" s="308"/>
      <c r="T862" s="308"/>
      <c r="U862" s="308"/>
      <c r="V862" s="308"/>
      <c r="W862" s="308"/>
      <c r="X862" s="308"/>
      <c r="Y862" s="308"/>
      <c r="Z862" s="308"/>
      <c r="AA862" s="308"/>
      <c r="AB862" s="308"/>
      <c r="AC862" s="308"/>
      <c r="AD862" s="308"/>
    </row>
    <row r="863" ht="15.95" customHeight="1" spans="1:30">
      <c r="A863" s="308"/>
      <c r="B863" s="308"/>
      <c r="C863" s="308"/>
      <c r="D863" s="308"/>
      <c r="E863" s="308"/>
      <c r="F863" s="308"/>
      <c r="G863" s="308"/>
      <c r="H863" s="308"/>
      <c r="I863" s="308"/>
      <c r="J863" s="308"/>
      <c r="K863" s="308"/>
      <c r="L863" s="308"/>
      <c r="M863" s="308"/>
      <c r="N863" s="308"/>
      <c r="O863" s="308"/>
      <c r="P863" s="308"/>
      <c r="Q863" s="308"/>
      <c r="R863" s="308"/>
      <c r="S863" s="308"/>
      <c r="T863" s="308"/>
      <c r="U863" s="308"/>
      <c r="V863" s="308"/>
      <c r="W863" s="308"/>
      <c r="X863" s="308"/>
      <c r="Y863" s="308"/>
      <c r="Z863" s="308"/>
      <c r="AA863" s="308"/>
      <c r="AB863" s="308"/>
      <c r="AC863" s="308"/>
      <c r="AD863" s="308"/>
    </row>
    <row r="864" ht="15.95" customHeight="1" spans="1:30">
      <c r="A864" s="308"/>
      <c r="B864" s="308"/>
      <c r="C864" s="308"/>
      <c r="D864" s="308"/>
      <c r="E864" s="308"/>
      <c r="F864" s="308"/>
      <c r="G864" s="308"/>
      <c r="H864" s="308"/>
      <c r="I864" s="308"/>
      <c r="J864" s="308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8"/>
      <c r="W864" s="308"/>
      <c r="X864" s="308"/>
      <c r="Y864" s="308"/>
      <c r="Z864" s="308"/>
      <c r="AA864" s="308"/>
      <c r="AB864" s="308"/>
      <c r="AC864" s="308"/>
      <c r="AD864" s="308"/>
    </row>
    <row r="865" ht="15.95" customHeight="1" spans="1:30">
      <c r="A865" s="308"/>
      <c r="B865" s="308"/>
      <c r="C865" s="308"/>
      <c r="D865" s="308"/>
      <c r="E865" s="308"/>
      <c r="F865" s="308"/>
      <c r="G865" s="308"/>
      <c r="H865" s="308"/>
      <c r="I865" s="308"/>
      <c r="J865" s="308"/>
      <c r="K865" s="308"/>
      <c r="L865" s="308"/>
      <c r="M865" s="308"/>
      <c r="N865" s="308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  <c r="Y865" s="308"/>
      <c r="Z865" s="308"/>
      <c r="AA865" s="308"/>
      <c r="AB865" s="308"/>
      <c r="AC865" s="308"/>
      <c r="AD865" s="308"/>
    </row>
    <row r="866" ht="15.95" customHeight="1" spans="1:30">
      <c r="A866" s="308"/>
      <c r="B866" s="308"/>
      <c r="C866" s="308"/>
      <c r="D866" s="308"/>
      <c r="E866" s="308"/>
      <c r="F866" s="308"/>
      <c r="G866" s="308"/>
      <c r="H866" s="308"/>
      <c r="I866" s="308"/>
      <c r="J866" s="308"/>
      <c r="K866" s="308"/>
      <c r="L866" s="308"/>
      <c r="M866" s="308"/>
      <c r="N866" s="308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  <c r="Y866" s="308"/>
      <c r="Z866" s="308"/>
      <c r="AA866" s="308"/>
      <c r="AB866" s="308"/>
      <c r="AC866" s="308"/>
      <c r="AD866" s="308"/>
    </row>
    <row r="867" ht="15.95" customHeight="1" spans="1:30">
      <c r="A867" s="308"/>
      <c r="B867" s="308"/>
      <c r="C867" s="308"/>
      <c r="D867" s="308"/>
      <c r="E867" s="308"/>
      <c r="F867" s="308"/>
      <c r="G867" s="308"/>
      <c r="H867" s="308"/>
      <c r="I867" s="308"/>
      <c r="J867" s="308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8"/>
      <c r="W867" s="308"/>
      <c r="X867" s="308"/>
      <c r="Y867" s="308"/>
      <c r="Z867" s="308"/>
      <c r="AA867" s="308"/>
      <c r="AB867" s="308"/>
      <c r="AC867" s="308"/>
      <c r="AD867" s="308"/>
    </row>
    <row r="868" ht="15.95" customHeight="1" spans="1:30">
      <c r="A868" s="308"/>
      <c r="B868" s="308"/>
      <c r="C868" s="308"/>
      <c r="D868" s="308"/>
      <c r="E868" s="308"/>
      <c r="F868" s="308"/>
      <c r="G868" s="308"/>
      <c r="H868" s="308"/>
      <c r="I868" s="308"/>
      <c r="J868" s="308"/>
      <c r="K868" s="308"/>
      <c r="L868" s="308"/>
      <c r="M868" s="308"/>
      <c r="N868" s="308"/>
      <c r="O868" s="308"/>
      <c r="P868" s="308"/>
      <c r="Q868" s="308"/>
      <c r="R868" s="308"/>
      <c r="S868" s="308"/>
      <c r="T868" s="308"/>
      <c r="U868" s="308"/>
      <c r="V868" s="308"/>
      <c r="W868" s="308"/>
      <c r="X868" s="308"/>
      <c r="Y868" s="308"/>
      <c r="Z868" s="308"/>
      <c r="AA868" s="308"/>
      <c r="AB868" s="308"/>
      <c r="AC868" s="308"/>
      <c r="AD868" s="308"/>
    </row>
    <row r="869" ht="15.95" customHeight="1" spans="1:30">
      <c r="A869" s="308"/>
      <c r="B869" s="308"/>
      <c r="C869" s="308"/>
      <c r="D869" s="308"/>
      <c r="E869" s="308"/>
      <c r="F869" s="308"/>
      <c r="G869" s="308"/>
      <c r="H869" s="308"/>
      <c r="I869" s="308"/>
      <c r="J869" s="308"/>
      <c r="K869" s="308"/>
      <c r="L869" s="308"/>
      <c r="M869" s="308"/>
      <c r="N869" s="308"/>
      <c r="O869" s="308"/>
      <c r="P869" s="308"/>
      <c r="Q869" s="308"/>
      <c r="R869" s="308"/>
      <c r="S869" s="308"/>
      <c r="T869" s="308"/>
      <c r="U869" s="308"/>
      <c r="V869" s="308"/>
      <c r="W869" s="308"/>
      <c r="X869" s="308"/>
      <c r="Y869" s="308"/>
      <c r="Z869" s="308"/>
      <c r="AA869" s="308"/>
      <c r="AB869" s="308"/>
      <c r="AC869" s="308"/>
      <c r="AD869" s="308"/>
    </row>
    <row r="870" ht="15.95" customHeight="1" spans="1:30">
      <c r="A870" s="308"/>
      <c r="B870" s="308"/>
      <c r="C870" s="308"/>
      <c r="D870" s="308"/>
      <c r="E870" s="308"/>
      <c r="F870" s="308"/>
      <c r="G870" s="308"/>
      <c r="H870" s="308"/>
      <c r="I870" s="308"/>
      <c r="J870" s="308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  <c r="Y870" s="308"/>
      <c r="Z870" s="308"/>
      <c r="AA870" s="308"/>
      <c r="AB870" s="308"/>
      <c r="AC870" s="308"/>
      <c r="AD870" s="308"/>
    </row>
    <row r="871" ht="15.95" customHeight="1" spans="1:30">
      <c r="A871" s="308"/>
      <c r="B871" s="308"/>
      <c r="C871" s="308"/>
      <c r="D871" s="308"/>
      <c r="E871" s="308"/>
      <c r="F871" s="308"/>
      <c r="G871" s="308"/>
      <c r="H871" s="308"/>
      <c r="I871" s="308"/>
      <c r="J871" s="308"/>
      <c r="K871" s="308"/>
      <c r="L871" s="308"/>
      <c r="M871" s="308"/>
      <c r="N871" s="308"/>
      <c r="O871" s="308"/>
      <c r="P871" s="308"/>
      <c r="Q871" s="308"/>
      <c r="R871" s="308"/>
      <c r="S871" s="308"/>
      <c r="T871" s="308"/>
      <c r="U871" s="308"/>
      <c r="V871" s="308"/>
      <c r="W871" s="308"/>
      <c r="X871" s="308"/>
      <c r="Y871" s="308"/>
      <c r="Z871" s="308"/>
      <c r="AA871" s="308"/>
      <c r="AB871" s="308"/>
      <c r="AC871" s="308"/>
      <c r="AD871" s="308"/>
    </row>
    <row r="872" ht="15.95" customHeight="1" spans="1:30">
      <c r="A872" s="308"/>
      <c r="B872" s="308"/>
      <c r="C872" s="308"/>
      <c r="D872" s="308"/>
      <c r="E872" s="308"/>
      <c r="F872" s="308"/>
      <c r="G872" s="308"/>
      <c r="H872" s="308"/>
      <c r="I872" s="308"/>
      <c r="J872" s="308"/>
      <c r="K872" s="308"/>
      <c r="L872" s="308"/>
      <c r="M872" s="308"/>
      <c r="N872" s="308"/>
      <c r="O872" s="308"/>
      <c r="P872" s="308"/>
      <c r="Q872" s="308"/>
      <c r="R872" s="308"/>
      <c r="S872" s="308"/>
      <c r="T872" s="308"/>
      <c r="U872" s="308"/>
      <c r="V872" s="308"/>
      <c r="W872" s="308"/>
      <c r="X872" s="308"/>
      <c r="Y872" s="308"/>
      <c r="Z872" s="308"/>
      <c r="AA872" s="308"/>
      <c r="AB872" s="308"/>
      <c r="AC872" s="308"/>
      <c r="AD872" s="308"/>
    </row>
    <row r="873" ht="15.95" customHeight="1" spans="1:30">
      <c r="A873" s="308"/>
      <c r="B873" s="308"/>
      <c r="C873" s="308"/>
      <c r="D873" s="308"/>
      <c r="E873" s="308"/>
      <c r="F873" s="308"/>
      <c r="G873" s="308"/>
      <c r="H873" s="308"/>
      <c r="I873" s="308"/>
      <c r="J873" s="308"/>
      <c r="K873" s="308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8"/>
      <c r="W873" s="308"/>
      <c r="X873" s="308"/>
      <c r="Y873" s="308"/>
      <c r="Z873" s="308"/>
      <c r="AA873" s="308"/>
      <c r="AB873" s="308"/>
      <c r="AC873" s="308"/>
      <c r="AD873" s="308"/>
    </row>
    <row r="874" ht="15.95" customHeight="1" spans="1:30">
      <c r="A874" s="308"/>
      <c r="B874" s="308"/>
      <c r="C874" s="308"/>
      <c r="D874" s="308"/>
      <c r="E874" s="308"/>
      <c r="F874" s="308"/>
      <c r="G874" s="308"/>
      <c r="H874" s="308"/>
      <c r="I874" s="308"/>
      <c r="J874" s="308"/>
      <c r="K874" s="308"/>
      <c r="L874" s="308"/>
      <c r="M874" s="308"/>
      <c r="N874" s="308"/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  <c r="Y874" s="308"/>
      <c r="Z874" s="308"/>
      <c r="AA874" s="308"/>
      <c r="AB874" s="308"/>
      <c r="AC874" s="308"/>
      <c r="AD874" s="308"/>
    </row>
    <row r="875" ht="15.95" customHeight="1" spans="1:30">
      <c r="A875" s="308"/>
      <c r="B875" s="308"/>
      <c r="C875" s="308"/>
      <c r="D875" s="308"/>
      <c r="E875" s="308"/>
      <c r="F875" s="308"/>
      <c r="G875" s="308"/>
      <c r="H875" s="308"/>
      <c r="I875" s="308"/>
      <c r="J875" s="308"/>
      <c r="K875" s="308"/>
      <c r="L875" s="308"/>
      <c r="M875" s="308"/>
      <c r="N875" s="308"/>
      <c r="O875" s="308"/>
      <c r="P875" s="308"/>
      <c r="Q875" s="308"/>
      <c r="R875" s="308"/>
      <c r="S875" s="308"/>
      <c r="T875" s="308"/>
      <c r="U875" s="308"/>
      <c r="V875" s="308"/>
      <c r="W875" s="308"/>
      <c r="X875" s="308"/>
      <c r="Y875" s="308"/>
      <c r="Z875" s="308"/>
      <c r="AA875" s="308"/>
      <c r="AB875" s="308"/>
      <c r="AC875" s="308"/>
      <c r="AD875" s="308"/>
    </row>
    <row r="876" ht="15.95" customHeight="1" spans="1:30">
      <c r="A876" s="308"/>
      <c r="B876" s="308"/>
      <c r="C876" s="308"/>
      <c r="D876" s="308"/>
      <c r="E876" s="308"/>
      <c r="F876" s="308"/>
      <c r="G876" s="308"/>
      <c r="H876" s="308"/>
      <c r="I876" s="308"/>
      <c r="J876" s="308"/>
      <c r="K876" s="308"/>
      <c r="L876" s="308"/>
      <c r="M876" s="308"/>
      <c r="N876" s="308"/>
      <c r="O876" s="308"/>
      <c r="P876" s="308"/>
      <c r="Q876" s="308"/>
      <c r="R876" s="308"/>
      <c r="S876" s="308"/>
      <c r="T876" s="308"/>
      <c r="U876" s="308"/>
      <c r="V876" s="308"/>
      <c r="W876" s="308"/>
      <c r="X876" s="308"/>
      <c r="Y876" s="308"/>
      <c r="Z876" s="308"/>
      <c r="AA876" s="308"/>
      <c r="AB876" s="308"/>
      <c r="AC876" s="308"/>
      <c r="AD876" s="308"/>
    </row>
    <row r="877" ht="15.95" customHeight="1" spans="1:30">
      <c r="A877" s="308"/>
      <c r="B877" s="308"/>
      <c r="C877" s="308"/>
      <c r="D877" s="308"/>
      <c r="E877" s="308"/>
      <c r="F877" s="308"/>
      <c r="G877" s="308"/>
      <c r="H877" s="308"/>
      <c r="I877" s="308"/>
      <c r="J877" s="308"/>
      <c r="K877" s="308"/>
      <c r="L877" s="308"/>
      <c r="M877" s="308"/>
      <c r="N877" s="308"/>
      <c r="O877" s="308"/>
      <c r="P877" s="308"/>
      <c r="Q877" s="308"/>
      <c r="R877" s="308"/>
      <c r="S877" s="308"/>
      <c r="T877" s="308"/>
      <c r="U877" s="308"/>
      <c r="V877" s="308"/>
      <c r="W877" s="308"/>
      <c r="X877" s="308"/>
      <c r="Y877" s="308"/>
      <c r="Z877" s="308"/>
      <c r="AA877" s="308"/>
      <c r="AB877" s="308"/>
      <c r="AC877" s="308"/>
      <c r="AD877" s="308"/>
    </row>
    <row r="878" ht="15.95" customHeight="1" spans="1:30">
      <c r="A878" s="308"/>
      <c r="B878" s="308"/>
      <c r="C878" s="308"/>
      <c r="D878" s="308"/>
      <c r="E878" s="308"/>
      <c r="F878" s="308"/>
      <c r="G878" s="308"/>
      <c r="H878" s="308"/>
      <c r="I878" s="308"/>
      <c r="J878" s="308"/>
      <c r="K878" s="308"/>
      <c r="L878" s="308"/>
      <c r="M878" s="308"/>
      <c r="N878" s="308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  <c r="Y878" s="308"/>
      <c r="Z878" s="308"/>
      <c r="AA878" s="308"/>
      <c r="AB878" s="308"/>
      <c r="AC878" s="308"/>
      <c r="AD878" s="308"/>
    </row>
    <row r="879" ht="15.95" customHeight="1" spans="1:30">
      <c r="A879" s="308"/>
      <c r="B879" s="308"/>
      <c r="C879" s="308"/>
      <c r="D879" s="308"/>
      <c r="E879" s="308"/>
      <c r="F879" s="308"/>
      <c r="G879" s="308"/>
      <c r="H879" s="308"/>
      <c r="I879" s="308"/>
      <c r="J879" s="308"/>
      <c r="K879" s="308"/>
      <c r="L879" s="308"/>
      <c r="M879" s="308"/>
      <c r="N879" s="308"/>
      <c r="O879" s="308"/>
      <c r="P879" s="308"/>
      <c r="Q879" s="308"/>
      <c r="R879" s="308"/>
      <c r="S879" s="308"/>
      <c r="T879" s="308"/>
      <c r="U879" s="308"/>
      <c r="V879" s="308"/>
      <c r="W879" s="308"/>
      <c r="X879" s="308"/>
      <c r="Y879" s="308"/>
      <c r="Z879" s="308"/>
      <c r="AA879" s="308"/>
      <c r="AB879" s="308"/>
      <c r="AC879" s="308"/>
      <c r="AD879" s="308"/>
    </row>
    <row r="880" ht="15.95" customHeight="1" spans="1:30">
      <c r="A880" s="308"/>
      <c r="B880" s="308"/>
      <c r="C880" s="308"/>
      <c r="D880" s="308"/>
      <c r="E880" s="308"/>
      <c r="F880" s="308"/>
      <c r="G880" s="308"/>
      <c r="H880" s="308"/>
      <c r="I880" s="308"/>
      <c r="J880" s="308"/>
      <c r="K880" s="308"/>
      <c r="L880" s="308"/>
      <c r="M880" s="308"/>
      <c r="N880" s="308"/>
      <c r="O880" s="308"/>
      <c r="P880" s="308"/>
      <c r="Q880" s="308"/>
      <c r="R880" s="308"/>
      <c r="S880" s="308"/>
      <c r="T880" s="308"/>
      <c r="U880" s="308"/>
      <c r="V880" s="308"/>
      <c r="W880" s="308"/>
      <c r="X880" s="308"/>
      <c r="Y880" s="308"/>
      <c r="Z880" s="308"/>
      <c r="AA880" s="308"/>
      <c r="AB880" s="308"/>
      <c r="AC880" s="308"/>
      <c r="AD880" s="308"/>
    </row>
    <row r="881" ht="15.95" customHeight="1" spans="1:30">
      <c r="A881" s="308"/>
      <c r="B881" s="308"/>
      <c r="C881" s="308"/>
      <c r="D881" s="308"/>
      <c r="E881" s="308"/>
      <c r="F881" s="308"/>
      <c r="G881" s="308"/>
      <c r="H881" s="308"/>
      <c r="I881" s="308"/>
      <c r="J881" s="308"/>
      <c r="K881" s="308"/>
      <c r="L881" s="308"/>
      <c r="M881" s="308"/>
      <c r="N881" s="308"/>
      <c r="O881" s="308"/>
      <c r="P881" s="308"/>
      <c r="Q881" s="308"/>
      <c r="R881" s="308"/>
      <c r="S881" s="308"/>
      <c r="T881" s="308"/>
      <c r="U881" s="308"/>
      <c r="V881" s="308"/>
      <c r="W881" s="308"/>
      <c r="X881" s="308"/>
      <c r="Y881" s="308"/>
      <c r="Z881" s="308"/>
      <c r="AA881" s="308"/>
      <c r="AB881" s="308"/>
      <c r="AC881" s="308"/>
      <c r="AD881" s="308"/>
    </row>
    <row r="882" ht="15.95" customHeight="1" spans="1:30">
      <c r="A882" s="308"/>
      <c r="B882" s="308"/>
      <c r="C882" s="308"/>
      <c r="D882" s="308"/>
      <c r="E882" s="308"/>
      <c r="F882" s="308"/>
      <c r="G882" s="308"/>
      <c r="H882" s="308"/>
      <c r="I882" s="308"/>
      <c r="J882" s="308"/>
      <c r="K882" s="308"/>
      <c r="L882" s="308"/>
      <c r="M882" s="308"/>
      <c r="N882" s="308"/>
      <c r="O882" s="308"/>
      <c r="P882" s="308"/>
      <c r="Q882" s="308"/>
      <c r="R882" s="308"/>
      <c r="S882" s="308"/>
      <c r="T882" s="308"/>
      <c r="U882" s="308"/>
      <c r="V882" s="308"/>
      <c r="W882" s="308"/>
      <c r="X882" s="308"/>
      <c r="Y882" s="308"/>
      <c r="Z882" s="308"/>
      <c r="AA882" s="308"/>
      <c r="AB882" s="308"/>
      <c r="AC882" s="308"/>
      <c r="AD882" s="308"/>
    </row>
    <row r="883" ht="15.95" customHeight="1" spans="1:30">
      <c r="A883" s="308"/>
      <c r="B883" s="308"/>
      <c r="C883" s="308"/>
      <c r="D883" s="308"/>
      <c r="E883" s="308"/>
      <c r="F883" s="308"/>
      <c r="G883" s="308"/>
      <c r="H883" s="308"/>
      <c r="I883" s="308"/>
      <c r="J883" s="308"/>
      <c r="K883" s="308"/>
      <c r="L883" s="308"/>
      <c r="M883" s="308"/>
      <c r="N883" s="308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  <c r="Y883" s="308"/>
      <c r="Z883" s="308"/>
      <c r="AA883" s="308"/>
      <c r="AB883" s="308"/>
      <c r="AC883" s="308"/>
      <c r="AD883" s="308"/>
    </row>
    <row r="884" ht="15.95" customHeight="1" spans="1:30">
      <c r="A884" s="308"/>
      <c r="B884" s="308"/>
      <c r="C884" s="308"/>
      <c r="D884" s="308"/>
      <c r="E884" s="308"/>
      <c r="F884" s="308"/>
      <c r="G884" s="308"/>
      <c r="H884" s="308"/>
      <c r="I884" s="308"/>
      <c r="J884" s="308"/>
      <c r="K884" s="308"/>
      <c r="L884" s="308"/>
      <c r="M884" s="308"/>
      <c r="N884" s="308"/>
      <c r="O884" s="308"/>
      <c r="P884" s="308"/>
      <c r="Q884" s="308"/>
      <c r="R884" s="308"/>
      <c r="S884" s="308"/>
      <c r="T884" s="308"/>
      <c r="U884" s="308"/>
      <c r="V884" s="308"/>
      <c r="W884" s="308"/>
      <c r="X884" s="308"/>
      <c r="Y884" s="308"/>
      <c r="Z884" s="308"/>
      <c r="AA884" s="308"/>
      <c r="AB884" s="308"/>
      <c r="AC884" s="308"/>
      <c r="AD884" s="308"/>
    </row>
    <row r="885" ht="15.95" customHeight="1" spans="1:30">
      <c r="A885" s="308"/>
      <c r="B885" s="308"/>
      <c r="C885" s="308"/>
      <c r="D885" s="308"/>
      <c r="E885" s="308"/>
      <c r="F885" s="308"/>
      <c r="G885" s="308"/>
      <c r="H885" s="308"/>
      <c r="I885" s="308"/>
      <c r="J885" s="308"/>
      <c r="K885" s="308"/>
      <c r="L885" s="308"/>
      <c r="M885" s="308"/>
      <c r="N885" s="308"/>
      <c r="O885" s="308"/>
      <c r="P885" s="308"/>
      <c r="Q885" s="308"/>
      <c r="R885" s="308"/>
      <c r="S885" s="308"/>
      <c r="T885" s="308"/>
      <c r="U885" s="308"/>
      <c r="V885" s="308"/>
      <c r="W885" s="308"/>
      <c r="X885" s="308"/>
      <c r="Y885" s="308"/>
      <c r="Z885" s="308"/>
      <c r="AA885" s="308"/>
      <c r="AB885" s="308"/>
      <c r="AC885" s="308"/>
      <c r="AD885" s="308"/>
    </row>
    <row r="886" ht="15.95" customHeight="1" spans="1:30">
      <c r="A886" s="308"/>
      <c r="B886" s="308"/>
      <c r="C886" s="308"/>
      <c r="D886" s="308"/>
      <c r="E886" s="308"/>
      <c r="F886" s="308"/>
      <c r="G886" s="308"/>
      <c r="H886" s="308"/>
      <c r="I886" s="308"/>
      <c r="J886" s="308"/>
      <c r="K886" s="308"/>
      <c r="L886" s="308"/>
      <c r="M886" s="308"/>
      <c r="N886" s="308"/>
      <c r="O886" s="308"/>
      <c r="P886" s="308"/>
      <c r="Q886" s="308"/>
      <c r="R886" s="308"/>
      <c r="S886" s="308"/>
      <c r="T886" s="308"/>
      <c r="U886" s="308"/>
      <c r="V886" s="308"/>
      <c r="W886" s="308"/>
      <c r="X886" s="308"/>
      <c r="Y886" s="308"/>
      <c r="Z886" s="308"/>
      <c r="AA886" s="308"/>
      <c r="AB886" s="308"/>
      <c r="AC886" s="308"/>
      <c r="AD886" s="308"/>
    </row>
    <row r="887" ht="15.95" customHeight="1" spans="1:30">
      <c r="A887" s="308"/>
      <c r="B887" s="308"/>
      <c r="C887" s="308"/>
      <c r="D887" s="308"/>
      <c r="E887" s="308"/>
      <c r="F887" s="308"/>
      <c r="G887" s="308"/>
      <c r="H887" s="308"/>
      <c r="I887" s="308"/>
      <c r="J887" s="308"/>
      <c r="K887" s="308"/>
      <c r="L887" s="308"/>
      <c r="M887" s="308"/>
      <c r="N887" s="308"/>
      <c r="O887" s="308"/>
      <c r="P887" s="308"/>
      <c r="Q887" s="308"/>
      <c r="R887" s="308"/>
      <c r="S887" s="308"/>
      <c r="T887" s="308"/>
      <c r="U887" s="308"/>
      <c r="V887" s="308"/>
      <c r="W887" s="308"/>
      <c r="X887" s="308"/>
      <c r="Y887" s="308"/>
      <c r="Z887" s="308"/>
      <c r="AA887" s="308"/>
      <c r="AB887" s="308"/>
      <c r="AC887" s="308"/>
      <c r="AD887" s="308"/>
    </row>
    <row r="888" ht="15.95" customHeight="1" spans="1:30">
      <c r="A888" s="308"/>
      <c r="B888" s="308"/>
      <c r="C888" s="308"/>
      <c r="D888" s="308"/>
      <c r="E888" s="308"/>
      <c r="F888" s="308"/>
      <c r="G888" s="308"/>
      <c r="H888" s="308"/>
      <c r="I888" s="308"/>
      <c r="J888" s="308"/>
      <c r="K888" s="308"/>
      <c r="L888" s="308"/>
      <c r="M888" s="308"/>
      <c r="N888" s="308"/>
      <c r="O888" s="308"/>
      <c r="P888" s="308"/>
      <c r="Q888" s="308"/>
      <c r="R888" s="308"/>
      <c r="S888" s="308"/>
      <c r="T888" s="308"/>
      <c r="U888" s="308"/>
      <c r="V888" s="308"/>
      <c r="W888" s="308"/>
      <c r="X888" s="308"/>
      <c r="Y888" s="308"/>
      <c r="Z888" s="308"/>
      <c r="AA888" s="308"/>
      <c r="AB888" s="308"/>
      <c r="AC888" s="308"/>
      <c r="AD888" s="308"/>
    </row>
    <row r="889" ht="15.95" customHeight="1" spans="1:30">
      <c r="A889" s="308"/>
      <c r="B889" s="308"/>
      <c r="C889" s="308"/>
      <c r="D889" s="308"/>
      <c r="E889" s="308"/>
      <c r="F889" s="308"/>
      <c r="G889" s="308"/>
      <c r="H889" s="308"/>
      <c r="I889" s="308"/>
      <c r="J889" s="308"/>
      <c r="K889" s="308"/>
      <c r="L889" s="308"/>
      <c r="M889" s="308"/>
      <c r="N889" s="308"/>
      <c r="O889" s="308"/>
      <c r="P889" s="308"/>
      <c r="Q889" s="308"/>
      <c r="R889" s="308"/>
      <c r="S889" s="308"/>
      <c r="T889" s="308"/>
      <c r="U889" s="308"/>
      <c r="V889" s="308"/>
      <c r="W889" s="308"/>
      <c r="X889" s="308"/>
      <c r="Y889" s="308"/>
      <c r="Z889" s="308"/>
      <c r="AA889" s="308"/>
      <c r="AB889" s="308"/>
      <c r="AC889" s="308"/>
      <c r="AD889" s="308"/>
    </row>
    <row r="890" ht="15.95" customHeight="1" spans="1:30">
      <c r="A890" s="308"/>
      <c r="B890" s="308"/>
      <c r="C890" s="308"/>
      <c r="D890" s="308"/>
      <c r="E890" s="308"/>
      <c r="F890" s="308"/>
      <c r="G890" s="308"/>
      <c r="H890" s="308"/>
      <c r="I890" s="308"/>
      <c r="J890" s="308"/>
      <c r="K890" s="308"/>
      <c r="L890" s="308"/>
      <c r="M890" s="308"/>
      <c r="N890" s="308"/>
      <c r="O890" s="308"/>
      <c r="P890" s="308"/>
      <c r="Q890" s="308"/>
      <c r="R890" s="308"/>
      <c r="S890" s="308"/>
      <c r="T890" s="308"/>
      <c r="U890" s="308"/>
      <c r="V890" s="308"/>
      <c r="W890" s="308"/>
      <c r="X890" s="308"/>
      <c r="Y890" s="308"/>
      <c r="Z890" s="308"/>
      <c r="AA890" s="308"/>
      <c r="AB890" s="308"/>
      <c r="AC890" s="308"/>
      <c r="AD890" s="308"/>
    </row>
    <row r="891" ht="15.95" customHeight="1" spans="1:30">
      <c r="A891" s="308"/>
      <c r="B891" s="308"/>
      <c r="C891" s="308"/>
      <c r="D891" s="308"/>
      <c r="E891" s="308"/>
      <c r="F891" s="308"/>
      <c r="G891" s="308"/>
      <c r="H891" s="308"/>
      <c r="I891" s="308"/>
      <c r="J891" s="308"/>
      <c r="K891" s="308"/>
      <c r="L891" s="308"/>
      <c r="M891" s="308"/>
      <c r="N891" s="308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  <c r="Y891" s="308"/>
      <c r="Z891" s="308"/>
      <c r="AA891" s="308"/>
      <c r="AB891" s="308"/>
      <c r="AC891" s="308"/>
      <c r="AD891" s="308"/>
    </row>
    <row r="892" ht="15.95" customHeight="1" spans="1:30">
      <c r="A892" s="308"/>
      <c r="B892" s="308"/>
      <c r="C892" s="308"/>
      <c r="D892" s="308"/>
      <c r="E892" s="308"/>
      <c r="F892" s="308"/>
      <c r="G892" s="308"/>
      <c r="H892" s="308"/>
      <c r="I892" s="308"/>
      <c r="J892" s="308"/>
      <c r="K892" s="308"/>
      <c r="L892" s="308"/>
      <c r="M892" s="308"/>
      <c r="N892" s="308"/>
      <c r="O892" s="308"/>
      <c r="P892" s="308"/>
      <c r="Q892" s="308"/>
      <c r="R892" s="308"/>
      <c r="S892" s="308"/>
      <c r="T892" s="308"/>
      <c r="U892" s="308"/>
      <c r="V892" s="308"/>
      <c r="W892" s="308"/>
      <c r="X892" s="308"/>
      <c r="Y892" s="308"/>
      <c r="Z892" s="308"/>
      <c r="AA892" s="308"/>
      <c r="AB892" s="308"/>
      <c r="AC892" s="308"/>
      <c r="AD892" s="308"/>
    </row>
    <row r="893" ht="15.95" customHeight="1" spans="1:30">
      <c r="A893" s="308"/>
      <c r="B893" s="308"/>
      <c r="C893" s="308"/>
      <c r="D893" s="308"/>
      <c r="E893" s="308"/>
      <c r="F893" s="308"/>
      <c r="G893" s="308"/>
      <c r="H893" s="308"/>
      <c r="I893" s="308"/>
      <c r="J893" s="308"/>
      <c r="K893" s="308"/>
      <c r="L893" s="308"/>
      <c r="M893" s="308"/>
      <c r="N893" s="308"/>
      <c r="O893" s="308"/>
      <c r="P893" s="308"/>
      <c r="Q893" s="308"/>
      <c r="R893" s="308"/>
      <c r="S893" s="308"/>
      <c r="T893" s="308"/>
      <c r="U893" s="308"/>
      <c r="V893" s="308"/>
      <c r="W893" s="308"/>
      <c r="X893" s="308"/>
      <c r="Y893" s="308"/>
      <c r="Z893" s="308"/>
      <c r="AA893" s="308"/>
      <c r="AB893" s="308"/>
      <c r="AC893" s="308"/>
      <c r="AD893" s="308"/>
    </row>
    <row r="894" ht="15.95" customHeight="1" spans="1:30">
      <c r="A894" s="308"/>
      <c r="B894" s="308"/>
      <c r="C894" s="308"/>
      <c r="D894" s="308"/>
      <c r="E894" s="308"/>
      <c r="F894" s="308"/>
      <c r="G894" s="308"/>
      <c r="H894" s="308"/>
      <c r="I894" s="308"/>
      <c r="J894" s="308"/>
      <c r="K894" s="308"/>
      <c r="L894" s="308"/>
      <c r="M894" s="308"/>
      <c r="N894" s="308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  <c r="Y894" s="308"/>
      <c r="Z894" s="308"/>
      <c r="AA894" s="308"/>
      <c r="AB894" s="308"/>
      <c r="AC894" s="308"/>
      <c r="AD894" s="308"/>
    </row>
    <row r="895" ht="15.95" customHeight="1" spans="1:30">
      <c r="A895" s="308"/>
      <c r="B895" s="308"/>
      <c r="C895" s="308"/>
      <c r="D895" s="308"/>
      <c r="E895" s="308"/>
      <c r="F895" s="308"/>
      <c r="G895" s="308"/>
      <c r="H895" s="308"/>
      <c r="I895" s="308"/>
      <c r="J895" s="308"/>
      <c r="K895" s="308"/>
      <c r="L895" s="308"/>
      <c r="M895" s="308"/>
      <c r="N895" s="308"/>
      <c r="O895" s="308"/>
      <c r="P895" s="308"/>
      <c r="Q895" s="308"/>
      <c r="R895" s="308"/>
      <c r="S895" s="308"/>
      <c r="T895" s="308"/>
      <c r="U895" s="308"/>
      <c r="V895" s="308"/>
      <c r="W895" s="308"/>
      <c r="X895" s="308"/>
      <c r="Y895" s="308"/>
      <c r="Z895" s="308"/>
      <c r="AA895" s="308"/>
      <c r="AB895" s="308"/>
      <c r="AC895" s="308"/>
      <c r="AD895" s="308"/>
    </row>
    <row r="896" ht="15.95" customHeight="1" spans="1:30">
      <c r="A896" s="308"/>
      <c r="B896" s="308"/>
      <c r="C896" s="308"/>
      <c r="D896" s="308"/>
      <c r="E896" s="308"/>
      <c r="F896" s="308"/>
      <c r="G896" s="308"/>
      <c r="H896" s="308"/>
      <c r="I896" s="308"/>
      <c r="J896" s="308"/>
      <c r="K896" s="308"/>
      <c r="L896" s="308"/>
      <c r="M896" s="308"/>
      <c r="N896" s="308"/>
      <c r="O896" s="308"/>
      <c r="P896" s="308"/>
      <c r="Q896" s="308"/>
      <c r="R896" s="308"/>
      <c r="S896" s="308"/>
      <c r="T896" s="308"/>
      <c r="U896" s="308"/>
      <c r="V896" s="308"/>
      <c r="W896" s="308"/>
      <c r="X896" s="308"/>
      <c r="Y896" s="308"/>
      <c r="Z896" s="308"/>
      <c r="AA896" s="308"/>
      <c r="AB896" s="308"/>
      <c r="AC896" s="308"/>
      <c r="AD896" s="308"/>
    </row>
    <row r="897" ht="15.95" customHeight="1" spans="1:30">
      <c r="A897" s="308"/>
      <c r="B897" s="308"/>
      <c r="C897" s="308"/>
      <c r="D897" s="308"/>
      <c r="E897" s="308"/>
      <c r="F897" s="308"/>
      <c r="G897" s="308"/>
      <c r="H897" s="308"/>
      <c r="I897" s="308"/>
      <c r="J897" s="308"/>
      <c r="K897" s="308"/>
      <c r="L897" s="308"/>
      <c r="M897" s="308"/>
      <c r="N897" s="308"/>
      <c r="O897" s="308"/>
      <c r="P897" s="308"/>
      <c r="Q897" s="308"/>
      <c r="R897" s="308"/>
      <c r="S897" s="308"/>
      <c r="T897" s="308"/>
      <c r="U897" s="308"/>
      <c r="V897" s="308"/>
      <c r="W897" s="308"/>
      <c r="X897" s="308"/>
      <c r="Y897" s="308"/>
      <c r="Z897" s="308"/>
      <c r="AA897" s="308"/>
      <c r="AB897" s="308"/>
      <c r="AC897" s="308"/>
      <c r="AD897" s="308"/>
    </row>
    <row r="898" ht="15.95" customHeight="1" spans="1:30">
      <c r="A898" s="308"/>
      <c r="B898" s="308"/>
      <c r="C898" s="308"/>
      <c r="D898" s="308"/>
      <c r="E898" s="308"/>
      <c r="F898" s="308"/>
      <c r="G898" s="308"/>
      <c r="H898" s="308"/>
      <c r="I898" s="308"/>
      <c r="J898" s="308"/>
      <c r="K898" s="308"/>
      <c r="L898" s="308"/>
      <c r="M898" s="308"/>
      <c r="N898" s="308"/>
      <c r="O898" s="308"/>
      <c r="P898" s="308"/>
      <c r="Q898" s="308"/>
      <c r="R898" s="308"/>
      <c r="S898" s="308"/>
      <c r="T898" s="308"/>
      <c r="U898" s="308"/>
      <c r="V898" s="308"/>
      <c r="W898" s="308"/>
      <c r="X898" s="308"/>
      <c r="Y898" s="308"/>
      <c r="Z898" s="308"/>
      <c r="AA898" s="308"/>
      <c r="AB898" s="308"/>
      <c r="AC898" s="308"/>
      <c r="AD898" s="308"/>
    </row>
    <row r="899" ht="15.95" customHeight="1" spans="1:30">
      <c r="A899" s="308"/>
      <c r="B899" s="308"/>
      <c r="C899" s="308"/>
      <c r="D899" s="308"/>
      <c r="E899" s="308"/>
      <c r="F899" s="308"/>
      <c r="G899" s="308"/>
      <c r="H899" s="308"/>
      <c r="I899" s="308"/>
      <c r="J899" s="308"/>
      <c r="K899" s="308"/>
      <c r="L899" s="308"/>
      <c r="M899" s="308"/>
      <c r="N899" s="308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  <c r="Y899" s="308"/>
      <c r="Z899" s="308"/>
      <c r="AA899" s="308"/>
      <c r="AB899" s="308"/>
      <c r="AC899" s="308"/>
      <c r="AD899" s="308"/>
    </row>
    <row r="900" ht="15.95" customHeight="1" spans="1:30">
      <c r="A900" s="308"/>
      <c r="B900" s="308"/>
      <c r="C900" s="308"/>
      <c r="D900" s="308"/>
      <c r="E900" s="308"/>
      <c r="F900" s="308"/>
      <c r="G900" s="308"/>
      <c r="H900" s="308"/>
      <c r="I900" s="308"/>
      <c r="J900" s="308"/>
      <c r="K900" s="308"/>
      <c r="L900" s="308"/>
      <c r="M900" s="308"/>
      <c r="N900" s="308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  <c r="Y900" s="308"/>
      <c r="Z900" s="308"/>
      <c r="AA900" s="308"/>
      <c r="AB900" s="308"/>
      <c r="AC900" s="308"/>
      <c r="AD900" s="308"/>
    </row>
    <row r="901" ht="15.95" customHeight="1" spans="1:30">
      <c r="A901" s="308"/>
      <c r="B901" s="308"/>
      <c r="C901" s="308"/>
      <c r="D901" s="308"/>
      <c r="E901" s="308"/>
      <c r="F901" s="308"/>
      <c r="G901" s="308"/>
      <c r="H901" s="308"/>
      <c r="I901" s="308"/>
      <c r="J901" s="308"/>
      <c r="K901" s="308"/>
      <c r="L901" s="308"/>
      <c r="M901" s="308"/>
      <c r="N901" s="308"/>
      <c r="O901" s="308"/>
      <c r="P901" s="308"/>
      <c r="Q901" s="308"/>
      <c r="R901" s="308"/>
      <c r="S901" s="308"/>
      <c r="T901" s="308"/>
      <c r="U901" s="308"/>
      <c r="V901" s="308"/>
      <c r="W901" s="308"/>
      <c r="X901" s="308"/>
      <c r="Y901" s="308"/>
      <c r="Z901" s="308"/>
      <c r="AA901" s="308"/>
      <c r="AB901" s="308"/>
      <c r="AC901" s="308"/>
      <c r="AD901" s="308"/>
    </row>
    <row r="902" ht="15.95" customHeight="1" spans="1:30">
      <c r="A902" s="308"/>
      <c r="B902" s="308"/>
      <c r="C902" s="308"/>
      <c r="D902" s="308"/>
      <c r="E902" s="308"/>
      <c r="F902" s="308"/>
      <c r="G902" s="308"/>
      <c r="H902" s="308"/>
      <c r="I902" s="308"/>
      <c r="J902" s="308"/>
      <c r="K902" s="308"/>
      <c r="L902" s="308"/>
      <c r="M902" s="308"/>
      <c r="N902" s="308"/>
      <c r="O902" s="308"/>
      <c r="P902" s="308"/>
      <c r="Q902" s="308"/>
      <c r="R902" s="308"/>
      <c r="S902" s="308"/>
      <c r="T902" s="308"/>
      <c r="U902" s="308"/>
      <c r="V902" s="308"/>
      <c r="W902" s="308"/>
      <c r="X902" s="308"/>
      <c r="Y902" s="308"/>
      <c r="Z902" s="308"/>
      <c r="AA902" s="308"/>
      <c r="AB902" s="308"/>
      <c r="AC902" s="308"/>
      <c r="AD902" s="308"/>
    </row>
    <row r="903" ht="15.95" customHeight="1" spans="1:30">
      <c r="A903" s="308"/>
      <c r="B903" s="308"/>
      <c r="C903" s="308"/>
      <c r="D903" s="308"/>
      <c r="E903" s="308"/>
      <c r="F903" s="308"/>
      <c r="G903" s="308"/>
      <c r="H903" s="308"/>
      <c r="I903" s="308"/>
      <c r="J903" s="308"/>
      <c r="K903" s="308"/>
      <c r="L903" s="308"/>
      <c r="M903" s="308"/>
      <c r="N903" s="308"/>
      <c r="O903" s="308"/>
      <c r="P903" s="308"/>
      <c r="Q903" s="308"/>
      <c r="R903" s="308"/>
      <c r="S903" s="308"/>
      <c r="T903" s="308"/>
      <c r="U903" s="308"/>
      <c r="V903" s="308"/>
      <c r="W903" s="308"/>
      <c r="X903" s="308"/>
      <c r="Y903" s="308"/>
      <c r="Z903" s="308"/>
      <c r="AA903" s="308"/>
      <c r="AB903" s="308"/>
      <c r="AC903" s="308"/>
      <c r="AD903" s="308"/>
    </row>
    <row r="904" ht="15.95" customHeight="1" spans="1:30">
      <c r="A904" s="308"/>
      <c r="B904" s="308"/>
      <c r="C904" s="308"/>
      <c r="D904" s="308"/>
      <c r="E904" s="308"/>
      <c r="F904" s="308"/>
      <c r="G904" s="308"/>
      <c r="H904" s="308"/>
      <c r="I904" s="308"/>
      <c r="J904" s="308"/>
      <c r="K904" s="308"/>
      <c r="L904" s="308"/>
      <c r="M904" s="308"/>
      <c r="N904" s="308"/>
      <c r="O904" s="308"/>
      <c r="P904" s="308"/>
      <c r="Q904" s="308"/>
      <c r="R904" s="308"/>
      <c r="S904" s="308"/>
      <c r="T904" s="308"/>
      <c r="U904" s="308"/>
      <c r="V904" s="308"/>
      <c r="W904" s="308"/>
      <c r="X904" s="308"/>
      <c r="Y904" s="308"/>
      <c r="Z904" s="308"/>
      <c r="AA904" s="308"/>
      <c r="AB904" s="308"/>
      <c r="AC904" s="308"/>
      <c r="AD904" s="308"/>
    </row>
    <row r="905" ht="15.95" customHeight="1" spans="1:30">
      <c r="A905" s="308"/>
      <c r="B905" s="308"/>
      <c r="C905" s="308"/>
      <c r="D905" s="308"/>
      <c r="E905" s="308"/>
      <c r="F905" s="308"/>
      <c r="G905" s="308"/>
      <c r="H905" s="308"/>
      <c r="I905" s="308"/>
      <c r="J905" s="308"/>
      <c r="K905" s="308"/>
      <c r="L905" s="308"/>
      <c r="M905" s="308"/>
      <c r="N905" s="308"/>
      <c r="O905" s="308"/>
      <c r="P905" s="308"/>
      <c r="Q905" s="308"/>
      <c r="R905" s="308"/>
      <c r="S905" s="308"/>
      <c r="T905" s="308"/>
      <c r="U905" s="308"/>
      <c r="V905" s="308"/>
      <c r="W905" s="308"/>
      <c r="X905" s="308"/>
      <c r="Y905" s="308"/>
      <c r="Z905" s="308"/>
      <c r="AA905" s="308"/>
      <c r="AB905" s="308"/>
      <c r="AC905" s="308"/>
      <c r="AD905" s="308"/>
    </row>
  </sheetData>
  <mergeCells count="36">
    <mergeCell ref="A1:T1"/>
    <mergeCell ref="C2:D2"/>
    <mergeCell ref="C3:D3"/>
    <mergeCell ref="C4:D4"/>
    <mergeCell ref="I5:K5"/>
    <mergeCell ref="L5:N5"/>
    <mergeCell ref="O5:Q5"/>
    <mergeCell ref="R5:T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T18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H2:T4"/>
    <mergeCell ref="A5:E7"/>
  </mergeCells>
  <conditionalFormatting sqref="K8:K17 N8:N17 Q8:Q17 T8:T17">
    <cfRule type="notContainsBlanks" dxfId="0" priority="1">
      <formula>LEN(TRIM(K8))&gt;0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workbookViewId="0">
      <selection activeCell="Q15" sqref="Q15"/>
    </sheetView>
  </sheetViews>
  <sheetFormatPr defaultColWidth="10" defaultRowHeight="15" customHeight="1"/>
  <cols>
    <col min="1" max="1" width="3.66666666666667" style="143" customWidth="1"/>
    <col min="2" max="2" width="14.5555555555556" style="143" customWidth="1"/>
    <col min="3" max="3" width="8.78518518518518" style="143" customWidth="1"/>
    <col min="4" max="4" width="18.1111111111111" style="143" customWidth="1"/>
    <col min="5" max="5" width="24.8962962962963" style="143" customWidth="1"/>
    <col min="6" max="6" width="8" style="143" customWidth="1"/>
    <col min="7" max="7" width="7.77777777777778" style="143" hidden="1" customWidth="1"/>
    <col min="8" max="13" width="7.77777777777778" style="143" customWidth="1"/>
    <col min="14" max="14" width="5" style="143" customWidth="1"/>
    <col min="15" max="17" width="7.66666666666667" style="143" customWidth="1"/>
    <col min="18" max="18" width="4.88888888888889" style="143" customWidth="1"/>
    <col min="19" max="19" width="7.66666666666667" style="143" customWidth="1"/>
    <col min="20" max="21" width="7.55555555555556" style="143" customWidth="1"/>
    <col min="22" max="22" width="5.88888888888889" style="143" customWidth="1"/>
    <col min="23" max="23" width="9" style="143" customWidth="1"/>
    <col min="24" max="24" width="25.4444444444444" style="143" customWidth="1"/>
    <col min="25" max="26" width="10.6666666666667" style="143" customWidth="1"/>
    <col min="27" max="16384" width="10" style="143"/>
  </cols>
  <sheetData>
    <row r="1" s="143" customFormat="1" ht="30" customHeight="1" spans="1:26">
      <c r="A1" s="227" t="s">
        <v>31</v>
      </c>
      <c r="B1" s="228"/>
      <c r="C1" s="228"/>
      <c r="D1" s="228"/>
      <c r="E1" s="228"/>
      <c r="F1" s="228"/>
      <c r="G1" s="229"/>
      <c r="H1" s="230"/>
      <c r="I1" s="253"/>
      <c r="J1" s="253"/>
      <c r="K1" s="253"/>
      <c r="L1" s="253"/>
      <c r="M1" s="254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1"/>
      <c r="Y1" s="201"/>
      <c r="Z1" s="201"/>
    </row>
    <row r="2" s="143" customFormat="1" ht="16.15" customHeight="1" spans="1:26">
      <c r="A2" s="231" t="s">
        <v>0</v>
      </c>
      <c r="B2" s="150"/>
      <c r="C2" s="151" t="s">
        <v>32</v>
      </c>
      <c r="D2" s="152" t="s">
        <v>33</v>
      </c>
      <c r="E2" s="153" t="s">
        <v>34</v>
      </c>
      <c r="F2" s="232"/>
      <c r="G2" s="163"/>
      <c r="H2" s="156"/>
      <c r="I2" s="156"/>
      <c r="J2" s="156"/>
      <c r="K2" s="156"/>
      <c r="L2" s="156"/>
      <c r="M2" s="255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1"/>
      <c r="Y2" s="201"/>
      <c r="Z2" s="201"/>
    </row>
    <row r="3" s="143" customFormat="1" ht="16.15" customHeight="1" spans="1:26">
      <c r="A3" s="233" t="s">
        <v>35</v>
      </c>
      <c r="B3" s="158"/>
      <c r="C3" s="234">
        <v>45309</v>
      </c>
      <c r="D3" s="160" t="s">
        <v>36</v>
      </c>
      <c r="E3" s="161"/>
      <c r="F3" s="235"/>
      <c r="G3" s="163"/>
      <c r="H3" s="164"/>
      <c r="I3" s="164"/>
      <c r="J3" s="164"/>
      <c r="K3" s="164"/>
      <c r="L3" s="164"/>
      <c r="M3" s="256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1"/>
      <c r="Y3" s="201"/>
      <c r="Z3" s="201"/>
    </row>
    <row r="4" s="143" customFormat="1" ht="16.15" customHeight="1" spans="1:26">
      <c r="A4" s="233" t="s">
        <v>3</v>
      </c>
      <c r="B4" s="158"/>
      <c r="C4" s="234"/>
      <c r="D4" s="160" t="s">
        <v>1</v>
      </c>
      <c r="E4" s="161" t="s">
        <v>2</v>
      </c>
      <c r="F4" s="235"/>
      <c r="G4" s="163"/>
      <c r="H4" s="164"/>
      <c r="I4" s="164"/>
      <c r="J4" s="164"/>
      <c r="K4" s="164"/>
      <c r="L4" s="164"/>
      <c r="M4" s="256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1"/>
      <c r="Y4" s="201"/>
      <c r="Z4" s="201"/>
    </row>
    <row r="5" s="143" customFormat="1" ht="16.15" customHeight="1" spans="1:26">
      <c r="A5" s="233" t="s">
        <v>6</v>
      </c>
      <c r="B5" s="158"/>
      <c r="C5" s="234"/>
      <c r="D5" s="160" t="s">
        <v>4</v>
      </c>
      <c r="E5" s="161" t="s">
        <v>37</v>
      </c>
      <c r="F5" s="235"/>
      <c r="G5" s="236"/>
      <c r="H5" s="237"/>
      <c r="I5" s="237"/>
      <c r="J5" s="237"/>
      <c r="K5" s="237"/>
      <c r="L5" s="237"/>
      <c r="M5" s="257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1"/>
      <c r="Y5" s="201"/>
      <c r="Z5" s="201"/>
    </row>
    <row r="6" s="143" customFormat="1" ht="16.15" customHeight="1" spans="1:26">
      <c r="A6" s="233" t="s">
        <v>38</v>
      </c>
      <c r="B6" s="158"/>
      <c r="C6" s="234" t="s">
        <v>39</v>
      </c>
      <c r="D6" s="160" t="s">
        <v>7</v>
      </c>
      <c r="E6" s="161" t="s">
        <v>8</v>
      </c>
      <c r="F6" s="235"/>
      <c r="G6" s="169"/>
      <c r="H6" s="170"/>
      <c r="I6" s="170"/>
      <c r="J6" s="170"/>
      <c r="K6" s="170"/>
      <c r="L6" s="170"/>
      <c r="M6" s="258"/>
      <c r="N6" s="204"/>
      <c r="O6" s="204"/>
      <c r="P6" s="204"/>
      <c r="Q6" s="204"/>
      <c r="R6" s="204"/>
      <c r="S6" s="204"/>
      <c r="T6" s="204"/>
      <c r="U6" s="204"/>
      <c r="V6" s="204"/>
      <c r="W6" s="207"/>
      <c r="X6" s="201"/>
      <c r="Y6" s="201"/>
      <c r="Z6" s="201"/>
    </row>
    <row r="7" s="143" customFormat="1" ht="16.15" customHeight="1" spans="1:26">
      <c r="A7" s="238"/>
      <c r="B7" s="172" t="s">
        <v>40</v>
      </c>
      <c r="C7" s="173"/>
      <c r="D7" s="173"/>
      <c r="E7" s="174"/>
      <c r="F7" s="175" t="s">
        <v>10</v>
      </c>
      <c r="G7" s="239" t="s">
        <v>41</v>
      </c>
      <c r="H7" s="240" t="s">
        <v>42</v>
      </c>
      <c r="I7" s="259" t="s">
        <v>43</v>
      </c>
      <c r="J7" s="260" t="s">
        <v>44</v>
      </c>
      <c r="K7" s="240" t="s">
        <v>45</v>
      </c>
      <c r="L7" s="240" t="s">
        <v>46</v>
      </c>
      <c r="M7" s="261" t="s">
        <v>47</v>
      </c>
      <c r="N7" s="209"/>
      <c r="O7" s="209"/>
      <c r="P7" s="210"/>
      <c r="Q7" s="209"/>
      <c r="R7" s="209"/>
      <c r="S7" s="209"/>
      <c r="T7" s="210"/>
      <c r="U7" s="209"/>
      <c r="V7" s="209"/>
      <c r="W7" s="210"/>
      <c r="X7" s="211"/>
      <c r="Y7" s="201"/>
      <c r="Z7" s="201"/>
    </row>
    <row r="8" s="143" customFormat="1" customHeight="1" spans="1:26">
      <c r="A8" s="241"/>
      <c r="B8" s="179"/>
      <c r="C8" s="180"/>
      <c r="D8" s="180"/>
      <c r="E8" s="181"/>
      <c r="F8" s="182"/>
      <c r="G8" s="242"/>
      <c r="H8" s="243"/>
      <c r="I8" s="243"/>
      <c r="J8" s="243"/>
      <c r="K8" s="243"/>
      <c r="L8" s="243"/>
      <c r="M8" s="262"/>
      <c r="N8" s="212"/>
      <c r="O8" s="211"/>
      <c r="P8" s="211"/>
      <c r="Q8" s="211"/>
      <c r="R8" s="212"/>
      <c r="S8" s="211"/>
      <c r="T8" s="211"/>
      <c r="U8" s="211"/>
      <c r="V8" s="212"/>
      <c r="W8" s="211"/>
      <c r="X8" s="211"/>
      <c r="Y8" s="201"/>
      <c r="Z8" s="201"/>
    </row>
    <row r="9" s="143" customFormat="1" ht="35" customHeight="1" spans="1:26">
      <c r="A9" s="244"/>
      <c r="B9" s="184" t="s">
        <v>20</v>
      </c>
      <c r="C9" s="185"/>
      <c r="D9" s="185"/>
      <c r="E9" s="186" t="s">
        <v>48</v>
      </c>
      <c r="F9" s="245">
        <v>44930</v>
      </c>
      <c r="G9" s="246">
        <f>SUM(H9-1/4)</f>
        <v>9.75</v>
      </c>
      <c r="H9" s="263">
        <f>SUM(I9-1/4)</f>
        <v>10</v>
      </c>
      <c r="I9" s="265">
        <v>10.25</v>
      </c>
      <c r="J9" s="266">
        <f t="shared" ref="J9:M9" si="0">SUM(I9+0.25)</f>
        <v>10.5</v>
      </c>
      <c r="K9" s="266">
        <f t="shared" si="0"/>
        <v>10.75</v>
      </c>
      <c r="L9" s="266">
        <f t="shared" si="0"/>
        <v>11</v>
      </c>
      <c r="M9" s="266">
        <f t="shared" si="0"/>
        <v>11.25</v>
      </c>
      <c r="N9" s="213"/>
      <c r="O9" s="213"/>
      <c r="P9" s="213"/>
      <c r="Q9" s="214"/>
      <c r="R9" s="213"/>
      <c r="S9" s="213"/>
      <c r="T9" s="213"/>
      <c r="U9" s="214"/>
      <c r="V9" s="213"/>
      <c r="W9" s="213"/>
      <c r="X9" s="218"/>
      <c r="Y9" s="201"/>
      <c r="Z9" s="201"/>
    </row>
    <row r="10" s="143" customFormat="1" ht="35" customHeight="1" spans="1:26">
      <c r="A10" s="244"/>
      <c r="B10" s="190" t="s">
        <v>21</v>
      </c>
      <c r="C10" s="191"/>
      <c r="D10" s="191"/>
      <c r="E10" s="186" t="s">
        <v>49</v>
      </c>
      <c r="F10" s="248">
        <v>44928</v>
      </c>
      <c r="G10" s="249">
        <f>SUM(H10-0.25)</f>
        <v>44.5</v>
      </c>
      <c r="H10" s="263">
        <f>SUM(I10-1/4)</f>
        <v>44.75</v>
      </c>
      <c r="I10" s="267">
        <v>45</v>
      </c>
      <c r="J10" s="266">
        <f>SUM(I10+0.25)</f>
        <v>45.25</v>
      </c>
      <c r="K10" s="266">
        <f>SUM(J10+0.25)</f>
        <v>45.5</v>
      </c>
      <c r="L10" s="266">
        <f>SUM(K10+0)</f>
        <v>45.5</v>
      </c>
      <c r="M10" s="266">
        <f>SUM(L10+0)</f>
        <v>45.5</v>
      </c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="143" customFormat="1" ht="35" customHeight="1" spans="1:26">
      <c r="A11" s="244"/>
      <c r="B11" s="190" t="s">
        <v>22</v>
      </c>
      <c r="C11" s="191"/>
      <c r="D11" s="191"/>
      <c r="E11" s="186" t="s">
        <v>50</v>
      </c>
      <c r="F11" s="248">
        <v>44928</v>
      </c>
      <c r="G11" s="250">
        <f t="shared" ref="G11:G15" si="1">SUM(H11-1)</f>
        <v>29</v>
      </c>
      <c r="H11" s="264">
        <f t="shared" ref="H11:H15" si="2">SUM(I11-2)</f>
        <v>30</v>
      </c>
      <c r="I11" s="267">
        <v>32</v>
      </c>
      <c r="J11" s="264">
        <f t="shared" ref="J11:M11" si="3">SUM(I11+2)</f>
        <v>34</v>
      </c>
      <c r="K11" s="264">
        <f t="shared" ref="K11:K15" si="4">SUM(J11+2.5)</f>
        <v>36.5</v>
      </c>
      <c r="L11" s="264">
        <f t="shared" si="3"/>
        <v>38.5</v>
      </c>
      <c r="M11" s="264">
        <f t="shared" si="3"/>
        <v>40.5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="143" customFormat="1" ht="35" customHeight="1" spans="1:26">
      <c r="A12" s="244"/>
      <c r="B12" s="190" t="s">
        <v>23</v>
      </c>
      <c r="C12" s="191"/>
      <c r="D12" s="191"/>
      <c r="E12" s="186" t="s">
        <v>51</v>
      </c>
      <c r="F12" s="248">
        <v>44928</v>
      </c>
      <c r="G12" s="250">
        <f t="shared" si="1"/>
        <v>24.125</v>
      </c>
      <c r="H12" s="264">
        <f t="shared" si="2"/>
        <v>25.125</v>
      </c>
      <c r="I12" s="267">
        <v>27.125</v>
      </c>
      <c r="J12" s="264">
        <f t="shared" ref="J12:M12" si="5">SUM(I12+2)</f>
        <v>29.125</v>
      </c>
      <c r="K12" s="264">
        <f t="shared" si="4"/>
        <v>31.625</v>
      </c>
      <c r="L12" s="264">
        <f t="shared" si="5"/>
        <v>33.625</v>
      </c>
      <c r="M12" s="264">
        <f t="shared" si="5"/>
        <v>35.625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s="143" customFormat="1" ht="35" customHeight="1" spans="1:26">
      <c r="A13" s="244"/>
      <c r="B13" s="190" t="s">
        <v>24</v>
      </c>
      <c r="C13" s="191"/>
      <c r="D13" s="191"/>
      <c r="E13" s="186" t="s">
        <v>52</v>
      </c>
      <c r="F13" s="248">
        <v>44928</v>
      </c>
      <c r="G13" s="250">
        <f t="shared" si="1"/>
        <v>33</v>
      </c>
      <c r="H13" s="264">
        <f t="shared" si="2"/>
        <v>34</v>
      </c>
      <c r="I13" s="267">
        <v>36</v>
      </c>
      <c r="J13" s="264">
        <f t="shared" ref="J13:M13" si="6">SUM(I13+2)</f>
        <v>38</v>
      </c>
      <c r="K13" s="264">
        <f t="shared" si="4"/>
        <v>40.5</v>
      </c>
      <c r="L13" s="264">
        <f t="shared" si="6"/>
        <v>42.5</v>
      </c>
      <c r="M13" s="264">
        <f t="shared" si="6"/>
        <v>44.5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s="143" customFormat="1" ht="35" customHeight="1" spans="1:26">
      <c r="A14" s="244"/>
      <c r="B14" s="190" t="s">
        <v>25</v>
      </c>
      <c r="C14" s="191"/>
      <c r="D14" s="191"/>
      <c r="E14" s="186" t="s">
        <v>53</v>
      </c>
      <c r="F14" s="248">
        <v>44928</v>
      </c>
      <c r="G14" s="250">
        <f t="shared" si="1"/>
        <v>72</v>
      </c>
      <c r="H14" s="264">
        <f t="shared" si="2"/>
        <v>73</v>
      </c>
      <c r="I14" s="267">
        <v>75</v>
      </c>
      <c r="J14" s="264">
        <f t="shared" ref="J14:M14" si="7">SUM(I14+2)</f>
        <v>77</v>
      </c>
      <c r="K14" s="264">
        <f t="shared" si="4"/>
        <v>79.5</v>
      </c>
      <c r="L14" s="264">
        <f t="shared" si="7"/>
        <v>81.5</v>
      </c>
      <c r="M14" s="264">
        <f t="shared" si="7"/>
        <v>83.5</v>
      </c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</row>
    <row r="15" s="143" customFormat="1" ht="35" customHeight="1" spans="1:26">
      <c r="A15" s="244"/>
      <c r="B15" s="190" t="s">
        <v>26</v>
      </c>
      <c r="C15" s="191"/>
      <c r="D15" s="191"/>
      <c r="E15" s="186" t="s">
        <v>54</v>
      </c>
      <c r="F15" s="248">
        <v>44928</v>
      </c>
      <c r="G15" s="250">
        <f t="shared" si="1"/>
        <v>67</v>
      </c>
      <c r="H15" s="264">
        <f t="shared" si="2"/>
        <v>68</v>
      </c>
      <c r="I15" s="267">
        <v>70</v>
      </c>
      <c r="J15" s="264">
        <f t="shared" ref="J15:M15" si="8">SUM(I15+2)</f>
        <v>72</v>
      </c>
      <c r="K15" s="264">
        <f t="shared" si="4"/>
        <v>74.5</v>
      </c>
      <c r="L15" s="264">
        <f t="shared" si="8"/>
        <v>76.5</v>
      </c>
      <c r="M15" s="264">
        <f t="shared" si="8"/>
        <v>78.5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</row>
    <row r="16" s="143" customFormat="1" ht="35" customHeight="1" spans="1:26">
      <c r="A16" s="244"/>
      <c r="B16" s="190" t="s">
        <v>27</v>
      </c>
      <c r="C16" s="191"/>
      <c r="D16" s="191"/>
      <c r="E16" s="186" t="s">
        <v>55</v>
      </c>
      <c r="F16" s="251">
        <v>0.25</v>
      </c>
      <c r="G16" s="249">
        <f>SUM(H16-0.25)</f>
        <v>30.5</v>
      </c>
      <c r="H16" s="263">
        <f>SUM(I16-1/4)</f>
        <v>30.75</v>
      </c>
      <c r="I16" s="267">
        <v>31</v>
      </c>
      <c r="J16" s="266">
        <f>SUM(I16+0.25)</f>
        <v>31.25</v>
      </c>
      <c r="K16" s="266">
        <f>SUM(J16+0.25)</f>
        <v>31.5</v>
      </c>
      <c r="L16" s="266">
        <f>SUM(K16+0)</f>
        <v>31.5</v>
      </c>
      <c r="M16" s="266">
        <f>SUM(L16+0)</f>
        <v>31.5</v>
      </c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="143" customFormat="1" ht="35" customHeight="1" spans="1:26">
      <c r="A17" s="244"/>
      <c r="B17" s="190" t="s">
        <v>56</v>
      </c>
      <c r="C17" s="191"/>
      <c r="D17" s="191"/>
      <c r="E17" s="186" t="s">
        <v>57</v>
      </c>
      <c r="F17" s="252">
        <v>0.125</v>
      </c>
      <c r="G17" s="250"/>
      <c r="H17" s="263">
        <f>SUM(I17-1/4)</f>
        <v>9.25</v>
      </c>
      <c r="I17" s="267">
        <v>9.5</v>
      </c>
      <c r="J17" s="266">
        <f t="shared" ref="J17:M17" si="9">SUM(I17+0.25)</f>
        <v>9.75</v>
      </c>
      <c r="K17" s="266">
        <f t="shared" si="9"/>
        <v>10</v>
      </c>
      <c r="L17" s="266">
        <f t="shared" si="9"/>
        <v>10.25</v>
      </c>
      <c r="M17" s="266">
        <f t="shared" si="9"/>
        <v>10.5</v>
      </c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s="143" customFormat="1" ht="35" customHeight="1" spans="1:26">
      <c r="A18" s="244"/>
      <c r="B18" s="190" t="s">
        <v>28</v>
      </c>
      <c r="C18" s="191"/>
      <c r="D18" s="191"/>
      <c r="E18" s="186" t="s">
        <v>58</v>
      </c>
      <c r="F18" s="245">
        <v>44930</v>
      </c>
      <c r="G18" s="250">
        <f>H18</f>
        <v>2</v>
      </c>
      <c r="H18" s="264">
        <f>I18</f>
        <v>2</v>
      </c>
      <c r="I18" s="267">
        <v>2</v>
      </c>
      <c r="J18" s="264">
        <f t="shared" ref="J18:M18" si="10">I18</f>
        <v>2</v>
      </c>
      <c r="K18" s="264">
        <f t="shared" si="10"/>
        <v>2</v>
      </c>
      <c r="L18" s="264">
        <f t="shared" si="10"/>
        <v>2</v>
      </c>
      <c r="M18" s="264">
        <f t="shared" si="10"/>
        <v>2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="143" customFormat="1" ht="35" customHeight="1" spans="1:26">
      <c r="A19" s="244"/>
      <c r="B19" s="190" t="s">
        <v>29</v>
      </c>
      <c r="C19" s="191"/>
      <c r="D19" s="191"/>
      <c r="E19" s="186" t="s">
        <v>59</v>
      </c>
      <c r="F19" s="251">
        <v>0.25</v>
      </c>
      <c r="G19" s="250">
        <f>SUM(H19+0)</f>
        <v>11</v>
      </c>
      <c r="H19" s="264">
        <f>SUM(I19+0)</f>
        <v>11</v>
      </c>
      <c r="I19" s="267">
        <v>11</v>
      </c>
      <c r="J19" s="268">
        <f>SUM(I19+0.5)</f>
        <v>11.5</v>
      </c>
      <c r="K19" s="268">
        <f>SUM(J19+0)</f>
        <v>11.5</v>
      </c>
      <c r="L19" s="268">
        <f>SUM(K19+0.5)</f>
        <v>12</v>
      </c>
      <c r="M19" s="268">
        <f>SUM(L19+0)</f>
        <v>12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="143" customFormat="1" ht="16.15" customHeight="1" spans="1:26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.15" customHeight="1" spans="1:26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.15" customHeight="1" spans="1:26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.15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.15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.15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.15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.15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.15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.15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.15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.15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.15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.15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.15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.15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.1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.15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.15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.15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.15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.15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.15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.15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.15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.15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.15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.15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.15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.15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.15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.15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.15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.15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.15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.15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.15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.15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.15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.15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.15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.15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.15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.15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.15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.15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.15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.15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.15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.15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.15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.15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.15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.15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.15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.15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.15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.15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.15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.15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.15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.15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.15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.15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.15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.15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.15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.15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.15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.15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.15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.15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.15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.15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.15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.15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.15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.15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.15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.15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.15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.15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.15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.15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.15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.15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.15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.15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.15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.15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.15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.15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.15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.15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.15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.15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.15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.15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.15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.15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.15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.15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.15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.15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.15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.15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.15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.15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.15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.15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.15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.15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.15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.15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.15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.15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.15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.15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.15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.15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.15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.15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.15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.15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.15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.15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.15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.15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.15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.15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.15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.15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.15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.15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.15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.15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.15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.15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.15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.15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.15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.15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.15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.15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.15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.15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.15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.15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.15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.15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.15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.15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.15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.15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.15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.15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.15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.15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.15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.15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.15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.15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.15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.15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.15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.15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.15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.15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.15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.15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.15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.15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.15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.15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.15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.15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.15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.15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.15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.15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.15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.15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.15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.15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.15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.15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.15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.15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.15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.15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.15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.15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.15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.15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.15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.15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.15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.15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.15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.15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.15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.15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.15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.15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.15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.15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.15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.15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.15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.15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.15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.15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.15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.15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.15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.15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.15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.15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.15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.15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.15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.15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.15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.15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.15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.15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.15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.15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.15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.15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.15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.15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.15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.15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.15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.15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.15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.15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.15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.15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.15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.15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.15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.15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.15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.15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.15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.15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.15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.15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.15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.15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.15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.15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.15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.15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.15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.15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.15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.15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.15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.15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.15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.15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.15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.15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.15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.15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.15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.15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.15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.15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.15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.15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.15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.15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.15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.15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.15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.15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.15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.15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.15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.15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.15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.15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.15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.15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.15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.15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.15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.15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.15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.15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.15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.15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.15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.15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.15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.15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.15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.15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.15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.15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.15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.15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.15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.15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.15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.15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.15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.15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.15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.15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.15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.15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.15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.15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.15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.15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.15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.15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.15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.15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.15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.15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.15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.15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.15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.15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.15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.15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.15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.15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.15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.15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.15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.15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.15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.15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.15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.15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.15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.15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.15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.15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.15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.15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.15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.15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.15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.15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.15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.15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.15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.15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.15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.15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.15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.15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.15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.15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.15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.15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.15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.15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.15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.15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.15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.15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.15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.15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.15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.15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.15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.15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.15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.15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.15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.15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.15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.15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.15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.15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.15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.15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.15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.15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.15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.15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.15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.15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.15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.15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.15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.15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.15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.15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.15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.15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.15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.15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.15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.15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.15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.15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.15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.15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.15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.15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.15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.15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.15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.15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.15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.15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.15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.15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.15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.15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.15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.15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.15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.15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.15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.15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.15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.15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.15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.15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.15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.15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.15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.15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.15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.15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.15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.15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.15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.15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.15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.15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.15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.15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.15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.15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.15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.15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.15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.15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.15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.15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.15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.15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.15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.15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.15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.15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.15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.15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.15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.15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.15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.15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.15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.15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.15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.15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.15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.15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.15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.15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.15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.15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.15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.15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.15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.15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.15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.15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.15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.15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.15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.15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.15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.15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.15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.15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.15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.15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.15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.15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.15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.15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.15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.15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.15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.15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.15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.15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.15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.15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.15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.15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.15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.15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.15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.15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.15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.15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.15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.15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.15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.15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.15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.15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.15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.15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.15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.15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.15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.15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.15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.15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.15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.15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.15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.15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.15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.15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.15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.15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.15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.15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.15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.15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.15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.15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.15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.15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.15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.15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.15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.15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.15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.15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.15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.15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.15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.15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.15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.15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.15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.15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.15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.15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.15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.15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.15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.15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.15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.15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.15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.15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.15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.15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.15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.15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.15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.15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.15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.15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.15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.15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.15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.15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.15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.15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.15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.15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.15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.15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.15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.15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.15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.15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.15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.15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.15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.15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.15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.15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.15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.15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.15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.15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.15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.15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.15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.15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.15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.15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.15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.15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.15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.15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.15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.15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.15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.15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.15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.15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.15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.15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.15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.15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.15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.15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.15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.15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.15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.15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.15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.15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.15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.15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.15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.15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.15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.15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.15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.15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.15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.15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.15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.15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.15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.15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.15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.15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.15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.15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.15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.15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.15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.15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.15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.15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.15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.15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.15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.15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.15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.15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.15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.15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.15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.15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.15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.15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.15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.15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.15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.15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.15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.15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.15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.15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.15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.15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.15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.15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.15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.15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.15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.15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.15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.15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.15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.15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.15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.15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.15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.15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.15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.15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.15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.15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.15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.15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.15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.15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.15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.15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.15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.15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.15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.15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.15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.15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.15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.15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.15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.15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.15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.15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.15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.15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.15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.15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.15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.15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.15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.15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.15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.15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.15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.15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.15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.15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.15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.15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.15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.15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.15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.15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.15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.15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.15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.15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.15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.15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.15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.15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.15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.15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.15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.15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.15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.15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.15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.15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.15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.15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.15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.15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.15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.15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.15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.15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.15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.15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.15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.15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.15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.15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.15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.15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.15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.15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.15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.15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.15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.15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.15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.15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.15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.15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.15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.15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.15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.15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.15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.15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.15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.15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.15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.15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.15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.15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.15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.15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.15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.15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.15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.15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.15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.15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.15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.15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.15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.15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.15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.15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.15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.15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.15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.15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.15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.15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.15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.15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.15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.15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.15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.15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.15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.15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.15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.15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.15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.15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.15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.15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.15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.15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.15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.15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.15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.15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.15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.15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.15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.15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.15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.15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.15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.15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.15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.15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.15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.15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.15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.15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.15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.15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.15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.15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.15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.15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.15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.15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.15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.15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.15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.15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.15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.15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.15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.15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.15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.15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.15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.15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.15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.15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.15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.15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.15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.15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.15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.15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.15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.15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.15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.15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.15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.15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.15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.15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.15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.15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.15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.15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.15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.15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.15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.15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.15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.15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.15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.15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.15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.15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751388888888889" right="0.751388888888889" top="0.2125" bottom="0.2125" header="0.5" footer="0.5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workbookViewId="0">
      <selection activeCell="D23" sqref="D23"/>
    </sheetView>
  </sheetViews>
  <sheetFormatPr defaultColWidth="10" defaultRowHeight="15" customHeight="1"/>
  <cols>
    <col min="1" max="1" width="3.66666666666667" style="143" customWidth="1"/>
    <col min="2" max="2" width="14.5555555555556" style="143" customWidth="1"/>
    <col min="3" max="3" width="8.78518518518518" style="143" customWidth="1"/>
    <col min="4" max="4" width="18.1111111111111" style="143" customWidth="1"/>
    <col min="5" max="5" width="24.8962962962963" style="143" customWidth="1"/>
    <col min="6" max="6" width="8" style="143" customWidth="1"/>
    <col min="7" max="7" width="7.77777777777778" style="143" hidden="1" customWidth="1"/>
    <col min="8" max="13" width="7.77777777777778" style="143" customWidth="1"/>
    <col min="14" max="14" width="5" style="143" customWidth="1"/>
    <col min="15" max="17" width="7.66666666666667" style="143" customWidth="1"/>
    <col min="18" max="18" width="4.88888888888889" style="143" customWidth="1"/>
    <col min="19" max="19" width="7.66666666666667" style="143" customWidth="1"/>
    <col min="20" max="21" width="7.55555555555556" style="143" customWidth="1"/>
    <col min="22" max="22" width="5.88888888888889" style="143" customWidth="1"/>
    <col min="23" max="23" width="9" style="143" customWidth="1"/>
    <col min="24" max="24" width="25.4444444444444" style="143" customWidth="1"/>
    <col min="25" max="26" width="10.6666666666667" style="143" customWidth="1"/>
    <col min="27" max="16384" width="10" style="143"/>
  </cols>
  <sheetData>
    <row r="1" s="143" customFormat="1" ht="30" customHeight="1" spans="1:26">
      <c r="A1" s="227" t="s">
        <v>31</v>
      </c>
      <c r="B1" s="228"/>
      <c r="C1" s="228"/>
      <c r="D1" s="228"/>
      <c r="E1" s="228"/>
      <c r="F1" s="228"/>
      <c r="G1" s="229"/>
      <c r="H1" s="230"/>
      <c r="I1" s="253"/>
      <c r="J1" s="253"/>
      <c r="K1" s="253"/>
      <c r="L1" s="253"/>
      <c r="M1" s="254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1"/>
      <c r="Y1" s="201"/>
      <c r="Z1" s="201"/>
    </row>
    <row r="2" s="143" customFormat="1" ht="16.15" customHeight="1" spans="1:26">
      <c r="A2" s="231" t="s">
        <v>0</v>
      </c>
      <c r="B2" s="150"/>
      <c r="C2" s="151" t="s">
        <v>32</v>
      </c>
      <c r="D2" s="152" t="s">
        <v>33</v>
      </c>
      <c r="E2" s="153" t="s">
        <v>34</v>
      </c>
      <c r="F2" s="232"/>
      <c r="G2" s="163"/>
      <c r="H2" s="156"/>
      <c r="I2" s="156"/>
      <c r="J2" s="156"/>
      <c r="K2" s="156"/>
      <c r="L2" s="156"/>
      <c r="M2" s="255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1"/>
      <c r="Y2" s="201"/>
      <c r="Z2" s="201"/>
    </row>
    <row r="3" s="143" customFormat="1" ht="16.15" customHeight="1" spans="1:26">
      <c r="A3" s="233" t="s">
        <v>35</v>
      </c>
      <c r="B3" s="158"/>
      <c r="C3" s="234">
        <v>45309</v>
      </c>
      <c r="D3" s="160" t="s">
        <v>36</v>
      </c>
      <c r="E3" s="161"/>
      <c r="F3" s="235"/>
      <c r="G3" s="163"/>
      <c r="H3" s="164"/>
      <c r="I3" s="164"/>
      <c r="J3" s="164"/>
      <c r="K3" s="164"/>
      <c r="L3" s="164"/>
      <c r="M3" s="256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1"/>
      <c r="Y3" s="201"/>
      <c r="Z3" s="201"/>
    </row>
    <row r="4" s="143" customFormat="1" ht="16.15" customHeight="1" spans="1:26">
      <c r="A4" s="233" t="s">
        <v>3</v>
      </c>
      <c r="B4" s="158"/>
      <c r="C4" s="234"/>
      <c r="D4" s="160" t="s">
        <v>1</v>
      </c>
      <c r="E4" s="161" t="s">
        <v>2</v>
      </c>
      <c r="F4" s="235"/>
      <c r="G4" s="163"/>
      <c r="H4" s="164"/>
      <c r="I4" s="164"/>
      <c r="J4" s="164"/>
      <c r="K4" s="164"/>
      <c r="L4" s="164"/>
      <c r="M4" s="256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1"/>
      <c r="Y4" s="201"/>
      <c r="Z4" s="201"/>
    </row>
    <row r="5" s="143" customFormat="1" ht="16.15" customHeight="1" spans="1:26">
      <c r="A5" s="233" t="s">
        <v>6</v>
      </c>
      <c r="B5" s="158"/>
      <c r="C5" s="234"/>
      <c r="D5" s="160" t="s">
        <v>4</v>
      </c>
      <c r="E5" s="161" t="s">
        <v>37</v>
      </c>
      <c r="F5" s="235"/>
      <c r="G5" s="236"/>
      <c r="H5" s="237"/>
      <c r="I5" s="237"/>
      <c r="J5" s="237"/>
      <c r="K5" s="237"/>
      <c r="L5" s="237"/>
      <c r="M5" s="257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1"/>
      <c r="Y5" s="201"/>
      <c r="Z5" s="201"/>
    </row>
    <row r="6" s="143" customFormat="1" ht="16.15" customHeight="1" spans="1:26">
      <c r="A6" s="233" t="s">
        <v>38</v>
      </c>
      <c r="B6" s="158"/>
      <c r="C6" s="234" t="s">
        <v>39</v>
      </c>
      <c r="D6" s="160" t="s">
        <v>7</v>
      </c>
      <c r="E6" s="161" t="s">
        <v>8</v>
      </c>
      <c r="F6" s="235"/>
      <c r="G6" s="169"/>
      <c r="H6" s="170"/>
      <c r="I6" s="170"/>
      <c r="J6" s="170"/>
      <c r="K6" s="170"/>
      <c r="L6" s="170"/>
      <c r="M6" s="258"/>
      <c r="N6" s="204"/>
      <c r="O6" s="204"/>
      <c r="P6" s="204"/>
      <c r="Q6" s="204"/>
      <c r="R6" s="204"/>
      <c r="S6" s="204"/>
      <c r="T6" s="204"/>
      <c r="U6" s="204"/>
      <c r="V6" s="204"/>
      <c r="W6" s="207"/>
      <c r="X6" s="201"/>
      <c r="Y6" s="201"/>
      <c r="Z6" s="201"/>
    </row>
    <row r="7" s="143" customFormat="1" ht="16.15" customHeight="1" spans="1:26">
      <c r="A7" s="238"/>
      <c r="B7" s="172" t="s">
        <v>40</v>
      </c>
      <c r="C7" s="173"/>
      <c r="D7" s="173"/>
      <c r="E7" s="174"/>
      <c r="F7" s="175" t="s">
        <v>10</v>
      </c>
      <c r="G7" s="239" t="s">
        <v>41</v>
      </c>
      <c r="H7" s="240" t="s">
        <v>42</v>
      </c>
      <c r="I7" s="259" t="s">
        <v>43</v>
      </c>
      <c r="J7" s="260" t="s">
        <v>44</v>
      </c>
      <c r="K7" s="240" t="s">
        <v>45</v>
      </c>
      <c r="L7" s="240" t="s">
        <v>46</v>
      </c>
      <c r="M7" s="261" t="s">
        <v>47</v>
      </c>
      <c r="N7" s="209"/>
      <c r="O7" s="209"/>
      <c r="P7" s="210"/>
      <c r="Q7" s="209"/>
      <c r="R7" s="209"/>
      <c r="S7" s="209"/>
      <c r="T7" s="210"/>
      <c r="U7" s="209"/>
      <c r="V7" s="209"/>
      <c r="W7" s="210"/>
      <c r="X7" s="211"/>
      <c r="Y7" s="201"/>
      <c r="Z7" s="201"/>
    </row>
    <row r="8" s="143" customFormat="1" customHeight="1" spans="1:26">
      <c r="A8" s="241"/>
      <c r="B8" s="179"/>
      <c r="C8" s="180"/>
      <c r="D8" s="180"/>
      <c r="E8" s="181"/>
      <c r="F8" s="182"/>
      <c r="G8" s="242"/>
      <c r="H8" s="243"/>
      <c r="I8" s="243"/>
      <c r="J8" s="243"/>
      <c r="K8" s="243"/>
      <c r="L8" s="243"/>
      <c r="M8" s="262"/>
      <c r="N8" s="212"/>
      <c r="O8" s="211"/>
      <c r="P8" s="211"/>
      <c r="Q8" s="211"/>
      <c r="R8" s="212"/>
      <c r="S8" s="211"/>
      <c r="T8" s="211"/>
      <c r="U8" s="211"/>
      <c r="V8" s="212"/>
      <c r="W8" s="211"/>
      <c r="X8" s="211"/>
      <c r="Y8" s="201"/>
      <c r="Z8" s="201"/>
    </row>
    <row r="9" s="143" customFormat="1" ht="35" customHeight="1" spans="1:26">
      <c r="A9" s="244"/>
      <c r="B9" s="184" t="s">
        <v>20</v>
      </c>
      <c r="C9" s="185"/>
      <c r="D9" s="185"/>
      <c r="E9" s="186" t="s">
        <v>48</v>
      </c>
      <c r="F9" s="245">
        <v>44930</v>
      </c>
      <c r="G9" s="246">
        <f>SUM(H9-1/4)</f>
        <v>25.15</v>
      </c>
      <c r="H9" s="247">
        <f>'XS-XXL'!H9*2.54</f>
        <v>25.4</v>
      </c>
      <c r="I9" s="247">
        <f>'XS-XXL'!I9*2.54</f>
        <v>26.035</v>
      </c>
      <c r="J9" s="247">
        <f>'XS-XXL'!J9*2.54</f>
        <v>26.67</v>
      </c>
      <c r="K9" s="247">
        <f>'XS-XXL'!K9*2.54</f>
        <v>27.305</v>
      </c>
      <c r="L9" s="247">
        <f>'XS-XXL'!L9*2.54</f>
        <v>27.94</v>
      </c>
      <c r="M9" s="247">
        <f>'XS-XXL'!M9*2.54</f>
        <v>28.575</v>
      </c>
      <c r="N9" s="213"/>
      <c r="O9" s="213"/>
      <c r="P9" s="213"/>
      <c r="Q9" s="214"/>
      <c r="R9" s="213"/>
      <c r="S9" s="213"/>
      <c r="T9" s="213"/>
      <c r="U9" s="214"/>
      <c r="V9" s="213"/>
      <c r="W9" s="213"/>
      <c r="X9" s="218"/>
      <c r="Y9" s="201"/>
      <c r="Z9" s="201"/>
    </row>
    <row r="10" s="143" customFormat="1" ht="35" customHeight="1" spans="1:26">
      <c r="A10" s="244"/>
      <c r="B10" s="190" t="s">
        <v>21</v>
      </c>
      <c r="C10" s="191"/>
      <c r="D10" s="191"/>
      <c r="E10" s="186" t="s">
        <v>49</v>
      </c>
      <c r="F10" s="248">
        <v>44928</v>
      </c>
      <c r="G10" s="249">
        <f>SUM(H10-0.25)</f>
        <v>113.415</v>
      </c>
      <c r="H10" s="247">
        <f>'XS-XXL'!H10*2.54</f>
        <v>113.665</v>
      </c>
      <c r="I10" s="247">
        <f>'XS-XXL'!I10*2.54</f>
        <v>114.3</v>
      </c>
      <c r="J10" s="247">
        <f>'XS-XXL'!J10*2.54</f>
        <v>114.935</v>
      </c>
      <c r="K10" s="247">
        <f>'XS-XXL'!K10*2.54</f>
        <v>115.57</v>
      </c>
      <c r="L10" s="247">
        <f>'XS-XXL'!L10*2.54</f>
        <v>115.57</v>
      </c>
      <c r="M10" s="247">
        <f>'XS-XXL'!M10*2.54</f>
        <v>115.57</v>
      </c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="143" customFormat="1" ht="35" customHeight="1" spans="1:26">
      <c r="A11" s="244"/>
      <c r="B11" s="190" t="s">
        <v>22</v>
      </c>
      <c r="C11" s="191"/>
      <c r="D11" s="191"/>
      <c r="E11" s="186" t="s">
        <v>50</v>
      </c>
      <c r="F11" s="248">
        <v>44928</v>
      </c>
      <c r="G11" s="250">
        <f t="shared" ref="G11:G15" si="0">SUM(H11-1)</f>
        <v>75.2</v>
      </c>
      <c r="H11" s="247">
        <f>'XS-XXL'!H11*2.54</f>
        <v>76.2</v>
      </c>
      <c r="I11" s="247">
        <f>'XS-XXL'!I11*2.54</f>
        <v>81.28</v>
      </c>
      <c r="J11" s="247">
        <f>'XS-XXL'!J11*2.54</f>
        <v>86.36</v>
      </c>
      <c r="K11" s="247">
        <f>'XS-XXL'!K11*2.54</f>
        <v>92.71</v>
      </c>
      <c r="L11" s="247">
        <f>'XS-XXL'!L11*2.54</f>
        <v>97.79</v>
      </c>
      <c r="M11" s="247">
        <f>'XS-XXL'!M11*2.54</f>
        <v>102.87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="143" customFormat="1" ht="35" customHeight="1" spans="1:26">
      <c r="A12" s="244"/>
      <c r="B12" s="190" t="s">
        <v>23</v>
      </c>
      <c r="C12" s="191"/>
      <c r="D12" s="191"/>
      <c r="E12" s="186" t="s">
        <v>51</v>
      </c>
      <c r="F12" s="248">
        <v>44928</v>
      </c>
      <c r="G12" s="250">
        <f t="shared" si="0"/>
        <v>62.8175</v>
      </c>
      <c r="H12" s="247">
        <f>'XS-XXL'!H12*2.54</f>
        <v>63.8175</v>
      </c>
      <c r="I12" s="247">
        <f>'XS-XXL'!I12*2.54</f>
        <v>68.8975</v>
      </c>
      <c r="J12" s="247">
        <f>'XS-XXL'!J12*2.54</f>
        <v>73.9775</v>
      </c>
      <c r="K12" s="247">
        <f>'XS-XXL'!K12*2.54</f>
        <v>80.3275</v>
      </c>
      <c r="L12" s="247">
        <f>'XS-XXL'!L12*2.54</f>
        <v>85.4075</v>
      </c>
      <c r="M12" s="247">
        <f>'XS-XXL'!M12*2.54</f>
        <v>90.4875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s="143" customFormat="1" ht="35" customHeight="1" spans="1:26">
      <c r="A13" s="244"/>
      <c r="B13" s="190" t="s">
        <v>24</v>
      </c>
      <c r="C13" s="191"/>
      <c r="D13" s="191"/>
      <c r="E13" s="186" t="s">
        <v>52</v>
      </c>
      <c r="F13" s="248">
        <v>44928</v>
      </c>
      <c r="G13" s="250">
        <f t="shared" si="0"/>
        <v>85.36</v>
      </c>
      <c r="H13" s="247">
        <f>'XS-XXL'!H13*2.54</f>
        <v>86.36</v>
      </c>
      <c r="I13" s="247">
        <f>'XS-XXL'!I13*2.54</f>
        <v>91.44</v>
      </c>
      <c r="J13" s="247">
        <f>'XS-XXL'!J13*2.54</f>
        <v>96.52</v>
      </c>
      <c r="K13" s="247">
        <f>'XS-XXL'!K13*2.54</f>
        <v>102.87</v>
      </c>
      <c r="L13" s="247">
        <f>'XS-XXL'!L13*2.54</f>
        <v>107.95</v>
      </c>
      <c r="M13" s="247">
        <f>'XS-XXL'!M13*2.54</f>
        <v>113.03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s="143" customFormat="1" ht="35" customHeight="1" spans="1:26">
      <c r="A14" s="244"/>
      <c r="B14" s="190" t="s">
        <v>25</v>
      </c>
      <c r="C14" s="191"/>
      <c r="D14" s="191"/>
      <c r="E14" s="186" t="s">
        <v>53</v>
      </c>
      <c r="F14" s="248">
        <v>44928</v>
      </c>
      <c r="G14" s="250">
        <f t="shared" si="0"/>
        <v>184.42</v>
      </c>
      <c r="H14" s="247">
        <f>'XS-XXL'!H14*2.54</f>
        <v>185.42</v>
      </c>
      <c r="I14" s="247">
        <f>'XS-XXL'!I14*2.54</f>
        <v>190.5</v>
      </c>
      <c r="J14" s="247">
        <f>'XS-XXL'!J14*2.54</f>
        <v>195.58</v>
      </c>
      <c r="K14" s="247">
        <f>'XS-XXL'!K14*2.54</f>
        <v>201.93</v>
      </c>
      <c r="L14" s="247">
        <f>'XS-XXL'!L14*2.54</f>
        <v>207.01</v>
      </c>
      <c r="M14" s="247">
        <f>'XS-XXL'!M14*2.54</f>
        <v>212.09</v>
      </c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</row>
    <row r="15" s="143" customFormat="1" ht="35" customHeight="1" spans="1:26">
      <c r="A15" s="244"/>
      <c r="B15" s="190" t="s">
        <v>26</v>
      </c>
      <c r="C15" s="191"/>
      <c r="D15" s="191"/>
      <c r="E15" s="186" t="s">
        <v>54</v>
      </c>
      <c r="F15" s="248">
        <v>44928</v>
      </c>
      <c r="G15" s="250">
        <f t="shared" si="0"/>
        <v>171.72</v>
      </c>
      <c r="H15" s="247">
        <f>'XS-XXL'!H15*2.54</f>
        <v>172.72</v>
      </c>
      <c r="I15" s="247">
        <f>'XS-XXL'!I15*2.54</f>
        <v>177.8</v>
      </c>
      <c r="J15" s="247">
        <f>'XS-XXL'!J15*2.54</f>
        <v>182.88</v>
      </c>
      <c r="K15" s="247">
        <f>'XS-XXL'!K15*2.54</f>
        <v>189.23</v>
      </c>
      <c r="L15" s="247">
        <f>'XS-XXL'!L15*2.54</f>
        <v>194.31</v>
      </c>
      <c r="M15" s="247">
        <f>'XS-XXL'!M15*2.54</f>
        <v>199.39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</row>
    <row r="16" s="143" customFormat="1" ht="35" customHeight="1" spans="1:26">
      <c r="A16" s="244"/>
      <c r="B16" s="190" t="s">
        <v>27</v>
      </c>
      <c r="C16" s="191"/>
      <c r="D16" s="191"/>
      <c r="E16" s="186" t="s">
        <v>55</v>
      </c>
      <c r="F16" s="251">
        <v>0.25</v>
      </c>
      <c r="G16" s="249">
        <f>SUM(H16-0.25)</f>
        <v>77.855</v>
      </c>
      <c r="H16" s="247">
        <f>'XS-XXL'!H16*2.54</f>
        <v>78.105</v>
      </c>
      <c r="I16" s="247">
        <f>'XS-XXL'!I16*2.54</f>
        <v>78.74</v>
      </c>
      <c r="J16" s="247">
        <f>'XS-XXL'!J16*2.54</f>
        <v>79.375</v>
      </c>
      <c r="K16" s="247">
        <f>'XS-XXL'!K16*2.54</f>
        <v>80.01</v>
      </c>
      <c r="L16" s="247">
        <f>'XS-XXL'!L16*2.54</f>
        <v>80.01</v>
      </c>
      <c r="M16" s="247">
        <f>'XS-XXL'!M16*2.54</f>
        <v>80.01</v>
      </c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="143" customFormat="1" ht="35" customHeight="1" spans="1:26">
      <c r="A17" s="244"/>
      <c r="B17" s="190" t="s">
        <v>56</v>
      </c>
      <c r="C17" s="191"/>
      <c r="D17" s="191"/>
      <c r="E17" s="186" t="s">
        <v>57</v>
      </c>
      <c r="F17" s="252">
        <v>0.125</v>
      </c>
      <c r="G17" s="250"/>
      <c r="H17" s="247">
        <f>'XS-XXL'!H17*2.54</f>
        <v>23.495</v>
      </c>
      <c r="I17" s="247">
        <f>'XS-XXL'!I17*2.54</f>
        <v>24.13</v>
      </c>
      <c r="J17" s="247">
        <f>'XS-XXL'!J17*2.54</f>
        <v>24.765</v>
      </c>
      <c r="K17" s="247">
        <f>'XS-XXL'!K17*2.54</f>
        <v>25.4</v>
      </c>
      <c r="L17" s="247">
        <f>'XS-XXL'!L17*2.54</f>
        <v>26.035</v>
      </c>
      <c r="M17" s="247">
        <f>'XS-XXL'!M17*2.54</f>
        <v>26.67</v>
      </c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s="143" customFormat="1" ht="35" customHeight="1" spans="1:26">
      <c r="A18" s="244"/>
      <c r="B18" s="190" t="s">
        <v>28</v>
      </c>
      <c r="C18" s="191"/>
      <c r="D18" s="191"/>
      <c r="E18" s="186" t="s">
        <v>58</v>
      </c>
      <c r="F18" s="245">
        <v>44930</v>
      </c>
      <c r="G18" s="250">
        <f>H18</f>
        <v>5.08</v>
      </c>
      <c r="H18" s="247">
        <f>'XS-XXL'!H18*2.54</f>
        <v>5.08</v>
      </c>
      <c r="I18" s="247">
        <f>'XS-XXL'!I18*2.54</f>
        <v>5.08</v>
      </c>
      <c r="J18" s="247">
        <f>'XS-XXL'!J18*2.54</f>
        <v>5.08</v>
      </c>
      <c r="K18" s="247">
        <f>'XS-XXL'!K18*2.54</f>
        <v>5.08</v>
      </c>
      <c r="L18" s="247">
        <f>'XS-XXL'!L18*2.54</f>
        <v>5.08</v>
      </c>
      <c r="M18" s="247">
        <f>'XS-XXL'!M18*2.54</f>
        <v>5.08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="143" customFormat="1" ht="35" customHeight="1" spans="1:26">
      <c r="A19" s="244"/>
      <c r="B19" s="190" t="s">
        <v>29</v>
      </c>
      <c r="C19" s="191"/>
      <c r="D19" s="191"/>
      <c r="E19" s="186" t="s">
        <v>59</v>
      </c>
      <c r="F19" s="251">
        <v>0.25</v>
      </c>
      <c r="G19" s="250">
        <f>SUM(H19+0)</f>
        <v>27.94</v>
      </c>
      <c r="H19" s="247">
        <f>'XS-XXL'!H19*2.54</f>
        <v>27.94</v>
      </c>
      <c r="I19" s="247">
        <f>'XS-XXL'!I19*2.54</f>
        <v>27.94</v>
      </c>
      <c r="J19" s="247">
        <f>'XS-XXL'!J19*2.54</f>
        <v>29.21</v>
      </c>
      <c r="K19" s="247">
        <f>'XS-XXL'!K19*2.54</f>
        <v>29.21</v>
      </c>
      <c r="L19" s="247">
        <f>'XS-XXL'!L19*2.54</f>
        <v>30.48</v>
      </c>
      <c r="M19" s="247">
        <f>'XS-XXL'!M19*2.54</f>
        <v>30.48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="143" customFormat="1" ht="16.15" customHeight="1" spans="1:26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.15" customHeight="1" spans="1:26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.15" customHeight="1" spans="1:26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.15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.15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.15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.15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.15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.15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.15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.15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.15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.15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.15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.15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.15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.1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.15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.15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.15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.15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.15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.15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.15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.15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.15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.15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.15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.15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.15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.15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.15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.15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.15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.15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.15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.15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.15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.15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.15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.15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.15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.15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.15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.15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.15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.15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.15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.15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.15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.15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.15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.15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.15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.15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.15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.15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.15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.15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.15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.15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.15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.15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.15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.15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.15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.15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.15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.15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.15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.15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.15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.15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.15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.15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.15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.15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.15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.15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.15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.15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.15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.15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.15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.15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.15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.15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.15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.15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.15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.15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.15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.15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.15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.15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.15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.15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.15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.15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.15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.15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.15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.15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.15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.15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.15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.15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.15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.15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.15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.15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.15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.15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.15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.15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.15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.15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.15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.15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.15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.15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.15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.15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.15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.15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.15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.15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.15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.15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.15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.15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.15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.15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.15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.15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.15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.15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.15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.15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.15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.15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.15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.15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.15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.15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.15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.15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.15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.15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.15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.15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.15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.15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.15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.15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.15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.15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.15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.15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.15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.15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.15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.15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.15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.15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.15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.15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.15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.15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.15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.15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.15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.15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.15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.15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.15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.15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.15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.15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.15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.15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.15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.15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.15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.15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.15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.15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.15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.15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.15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.15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.15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.15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.15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.15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.15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.15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.15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.15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.15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.15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.15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.15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.15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.15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.15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.15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.15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.15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.15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.15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.15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.15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.15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.15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.15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.15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.15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.15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.15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.15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.15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.15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.15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.15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.15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.15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.15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.15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.15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.15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.15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.15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.15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.15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.15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.15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.15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.15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.15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.15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.15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.15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.15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.15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.15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.15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.15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.15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.15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.15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.15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.15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.15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.15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.15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.15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.15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.15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.15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.15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.15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.15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.15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.15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.15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.15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.15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.15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.15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.15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.15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.15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.15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.15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.15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.15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.15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.15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.15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.15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.15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.15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.15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.15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.15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.15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.15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.15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.15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.15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.15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.15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.15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.15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.15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.15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.15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.15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.15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.15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.15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.15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.15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.15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.15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.15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.15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.15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.15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.15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.15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.15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.15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.15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.15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.15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.15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.15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.15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.15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.15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.15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.15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.15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.15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.15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.15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.15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.15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.15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.15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.15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.15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.15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.15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.15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.15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.15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.15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.15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.15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.15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.15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.15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.15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.15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.15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.15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.15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.15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.15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.15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.15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.15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.15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.15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.15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.15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.15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.15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.15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.15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.15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.15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.15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.15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.15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.15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.15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.15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.15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.15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.15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.15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.15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.15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.15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.15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.15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.15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.15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.15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.15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.15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.15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.15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.15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.15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.15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.15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.15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.15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.15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.15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.15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.15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.15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.15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.15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.15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.15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.15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.15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.15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.15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.15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.15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.15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.15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.15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.15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.15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.15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.15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.15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.15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.15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.15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.15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.15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.15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.15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.15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.15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.15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.15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.15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.15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.15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.15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.15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.15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.15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.15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.15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.15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.15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.15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.15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.15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.15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.15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.15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.15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.15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.15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.15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.15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.15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.15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.15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.15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.15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.15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.15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.15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.15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.15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.15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.15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.15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.15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.15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.15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.15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.15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.15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.15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.15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.15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.15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.15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.15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.15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.15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.15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.15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.15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.15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.15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.15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.15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.15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.15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.15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.15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.15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.15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.15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.15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.15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.15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.15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.15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.15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.15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.15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.15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.15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.15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.15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.15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.15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.15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.15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.15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.15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.15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.15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.15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.15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.15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.15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.15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.15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.15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.15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.15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.15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.15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.15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.15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.15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.15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.15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.15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.15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.15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.15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.15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.15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.15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.15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.15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.15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.15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.15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.15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.15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.15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.15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.15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.15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.15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.15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.15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.15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.15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.15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.15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.15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.15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.15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.15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.15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.15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.15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.15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.15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.15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.15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.15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.15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.15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.15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.15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.15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.15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.15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.15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.15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.15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.15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.15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.15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.15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.15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.15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.15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.15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.15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.15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.15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.15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.15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.15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.15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.15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.15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.15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.15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.15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.15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.15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.15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.15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.15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.15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.15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.15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.15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.15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.15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.15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.15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.15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.15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.15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.15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.15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.15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.15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.15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.15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.15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.15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.15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.15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.15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.15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.15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.15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.15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.15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.15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.15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.15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.15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.15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.15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.15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.15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.15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.15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.15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.15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.15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.15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.15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.15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.15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.15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.15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.15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.15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.15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.15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.15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.15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.15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.15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.15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.15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.15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.15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.15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.15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.15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.15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.15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.15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.15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.15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.15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.15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.15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.15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.15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.15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.15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.15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.15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.15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.15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.15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.15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.15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.15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.15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.15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.15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.15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.15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.15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.15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.15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.15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.15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.15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.15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.15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.15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.15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.15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.15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.15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.15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.15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.15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.15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.15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.15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.15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.15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.15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.15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.15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.15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.15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.15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.15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.15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.15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.15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.15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.15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.15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.15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.15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.15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.15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.15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.15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.15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.15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.15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.15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.15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.15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.15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.15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.15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.15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.15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.15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.15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.15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.15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.15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.15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.15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.15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.15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.15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.15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.15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.15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.15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.15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.15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.15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.15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.15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.15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.15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.15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.15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.15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.15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.15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.15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.15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.15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.15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.15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.15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.15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.15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.15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.15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.15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.15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.15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.15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.15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.15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.15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.15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.15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.15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.15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.15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.15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.15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.15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.15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.15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.15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.15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.15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.15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.15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.15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.15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.15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.15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.15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.15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.15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.15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.15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.15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.15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.15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.15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.15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.15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.15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.15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.15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.15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.15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.15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.15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.15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.15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.15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.15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.15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.15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.15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.15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.15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.15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.15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.15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.15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.15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.15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.15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.15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.15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.15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.15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.15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.15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.15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.15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.15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.15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.15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.15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.15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.15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.15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.15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.15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.15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.15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.15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.15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.15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.15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.15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.15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.15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.15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.15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.15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.15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.15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.15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.15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.15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.15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.15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.15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.15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.15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.15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.15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.15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.15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.15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.15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.15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.15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.15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.15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.15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.15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.15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.15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51388888888889" right="0.751388888888889" top="0.2125" bottom="0.2125" header="0.5" footer="0.5"/>
  <pageSetup paperSize="9" scale="8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tabSelected="1" view="pageBreakPreview" zoomScaleNormal="100" workbookViewId="0">
      <selection activeCell="C33" sqref="C33"/>
    </sheetView>
  </sheetViews>
  <sheetFormatPr defaultColWidth="9.45185185185185" defaultRowHeight="15.05" customHeight="1"/>
  <cols>
    <col min="1" max="1" width="3.45185185185185" style="143" customWidth="1"/>
    <col min="2" max="2" width="13.5407407407407" style="143" customWidth="1"/>
    <col min="3" max="3" width="20.1777777777778" style="143" customWidth="1"/>
    <col min="4" max="4" width="15" style="143" customWidth="1"/>
    <col min="5" max="5" width="25.8962962962963" style="143" customWidth="1"/>
    <col min="6" max="6" width="7.45185185185185" style="143" customWidth="1"/>
    <col min="7" max="7" width="7.17777777777778" style="143" customWidth="1"/>
    <col min="8" max="9" width="7.45185185185185" style="143" customWidth="1"/>
    <col min="10" max="12" width="7.17777777777778" style="143" customWidth="1"/>
    <col min="13" max="13" width="4.54074074074074" style="143" customWidth="1"/>
    <col min="14" max="16" width="7.17777777777778" style="143" customWidth="1"/>
    <col min="17" max="17" width="5.54074074074074" style="143" customWidth="1"/>
    <col min="18" max="18" width="8.45185185185185" style="143" customWidth="1"/>
    <col min="19" max="19" width="23.8148148148148" style="143" customWidth="1"/>
    <col min="20" max="26" width="10" style="143" customWidth="1"/>
    <col min="27" max="16384" width="9.45185185185185" style="143"/>
  </cols>
  <sheetData>
    <row r="1" s="143" customFormat="1" ht="30.05" customHeight="1" spans="1:26">
      <c r="A1" s="144" t="s">
        <v>31</v>
      </c>
      <c r="B1" s="145"/>
      <c r="C1" s="145"/>
      <c r="D1" s="146"/>
      <c r="E1" s="147" t="s">
        <v>60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6" customHeight="1" spans="1:26">
      <c r="A2" s="149" t="s">
        <v>0</v>
      </c>
      <c r="B2" s="150"/>
      <c r="C2" s="151" t="s">
        <v>32</v>
      </c>
      <c r="D2" s="152" t="s">
        <v>33</v>
      </c>
      <c r="E2" s="153" t="s">
        <v>34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6" customHeight="1" spans="1:26">
      <c r="A3" s="157" t="s">
        <v>35</v>
      </c>
      <c r="B3" s="158"/>
      <c r="C3" s="159"/>
      <c r="D3" s="160" t="s">
        <v>36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6" customHeight="1" spans="1:26">
      <c r="A4" s="157" t="s">
        <v>3</v>
      </c>
      <c r="B4" s="158"/>
      <c r="C4" s="165"/>
      <c r="D4" s="160" t="s">
        <v>1</v>
      </c>
      <c r="E4" s="161" t="s">
        <v>2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6" customHeight="1" spans="1:26">
      <c r="A5" s="157" t="s">
        <v>6</v>
      </c>
      <c r="B5" s="158"/>
      <c r="C5" s="166"/>
      <c r="D5" s="160" t="s">
        <v>4</v>
      </c>
      <c r="E5" s="161" t="s">
        <v>37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6" customHeight="1" spans="1:26">
      <c r="A6" s="157" t="s">
        <v>38</v>
      </c>
      <c r="B6" s="158"/>
      <c r="C6" s="167" t="s">
        <v>61</v>
      </c>
      <c r="D6" s="160" t="s">
        <v>7</v>
      </c>
      <c r="E6" s="168" t="s">
        <v>62</v>
      </c>
      <c r="F6" s="162"/>
      <c r="G6" s="169"/>
      <c r="H6" s="170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6" customHeight="1" spans="1:26">
      <c r="A7" s="171"/>
      <c r="B7" s="172" t="s">
        <v>40</v>
      </c>
      <c r="C7" s="173"/>
      <c r="D7" s="173"/>
      <c r="E7" s="174"/>
      <c r="F7" s="175" t="s">
        <v>10</v>
      </c>
      <c r="G7" s="176" t="s">
        <v>62</v>
      </c>
      <c r="H7" s="177" t="s">
        <v>63</v>
      </c>
      <c r="I7" s="208" t="s">
        <v>64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ht="18" spans="1:26">
      <c r="A8" s="178"/>
      <c r="B8" s="179"/>
      <c r="C8" s="180"/>
      <c r="D8" s="180"/>
      <c r="E8" s="181"/>
      <c r="F8" s="182"/>
      <c r="G8" s="182"/>
      <c r="H8" s="182"/>
      <c r="I8" s="182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18" spans="1:26">
      <c r="A9" s="183"/>
      <c r="B9" s="184" t="s">
        <v>20</v>
      </c>
      <c r="C9" s="185"/>
      <c r="D9" s="185"/>
      <c r="E9" s="186" t="s">
        <v>48</v>
      </c>
      <c r="F9" s="187">
        <v>44930</v>
      </c>
      <c r="G9" s="219">
        <v>10.375</v>
      </c>
      <c r="H9" s="220">
        <f>SUM(G9+0.25)</f>
        <v>10.625</v>
      </c>
      <c r="I9" s="220">
        <f>SUM(H9+0.25)</f>
        <v>10.875</v>
      </c>
      <c r="J9" s="213"/>
      <c r="K9" s="213"/>
      <c r="L9" s="214"/>
      <c r="M9" s="213"/>
      <c r="N9" s="213"/>
      <c r="O9" s="213"/>
      <c r="P9" s="214"/>
      <c r="Q9" s="213"/>
      <c r="R9" s="213"/>
      <c r="S9" s="218"/>
      <c r="T9" s="201"/>
      <c r="U9" s="201"/>
      <c r="V9" s="201"/>
      <c r="W9" s="201"/>
      <c r="X9" s="201"/>
      <c r="Y9" s="201"/>
      <c r="Z9" s="201"/>
    </row>
    <row r="10" s="143" customFormat="1" ht="17.6" spans="1:26">
      <c r="A10" s="189"/>
      <c r="B10" s="190" t="s">
        <v>21</v>
      </c>
      <c r="C10" s="191"/>
      <c r="D10" s="191"/>
      <c r="E10" s="186" t="s">
        <v>49</v>
      </c>
      <c r="F10" s="192">
        <v>44928</v>
      </c>
      <c r="G10" s="221">
        <v>44</v>
      </c>
      <c r="H10" s="220">
        <f>SUM(G10+0.25)</f>
        <v>44.25</v>
      </c>
      <c r="I10" s="220">
        <f>SUM(H10+0.25)</f>
        <v>44.5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8"/>
      <c r="T10" s="201"/>
      <c r="U10" s="201"/>
      <c r="V10" s="201"/>
      <c r="W10" s="201"/>
      <c r="X10" s="201"/>
      <c r="Y10" s="201"/>
      <c r="Z10" s="201"/>
    </row>
    <row r="11" s="143" customFormat="1" ht="18" spans="1:26">
      <c r="A11" s="189"/>
      <c r="B11" s="190" t="s">
        <v>22</v>
      </c>
      <c r="C11" s="191"/>
      <c r="D11" s="191"/>
      <c r="E11" s="186" t="s">
        <v>50</v>
      </c>
      <c r="F11" s="193">
        <v>44928</v>
      </c>
      <c r="G11" s="221">
        <v>40.5</v>
      </c>
      <c r="H11" s="222">
        <f t="shared" ref="H11:H15" si="0">SUM(G11+2.5)</f>
        <v>43</v>
      </c>
      <c r="I11" s="222">
        <f t="shared" ref="I11:I15" si="1">SUM(H11+2.5)</f>
        <v>45.5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8"/>
      <c r="T11" s="201"/>
      <c r="U11" s="201"/>
      <c r="V11" s="201"/>
      <c r="W11" s="201"/>
      <c r="X11" s="201"/>
      <c r="Y11" s="201"/>
      <c r="Z11" s="201"/>
    </row>
    <row r="12" s="143" customFormat="1" ht="17.6" spans="1:26">
      <c r="A12" s="189"/>
      <c r="B12" s="190" t="s">
        <v>23</v>
      </c>
      <c r="C12" s="191"/>
      <c r="D12" s="191"/>
      <c r="E12" s="186" t="s">
        <v>51</v>
      </c>
      <c r="F12" s="193">
        <v>44928</v>
      </c>
      <c r="G12" s="221">
        <v>39</v>
      </c>
      <c r="H12" s="222">
        <f t="shared" si="0"/>
        <v>41.5</v>
      </c>
      <c r="I12" s="222">
        <f t="shared" si="1"/>
        <v>44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8"/>
      <c r="T12" s="201"/>
      <c r="U12" s="201"/>
      <c r="V12" s="201"/>
      <c r="W12" s="201"/>
      <c r="X12" s="201"/>
      <c r="Y12" s="201"/>
      <c r="Z12" s="201"/>
    </row>
    <row r="13" s="143" customFormat="1" ht="16" customHeight="1" spans="1:26">
      <c r="A13" s="189"/>
      <c r="B13" s="190" t="s">
        <v>24</v>
      </c>
      <c r="C13" s="191"/>
      <c r="D13" s="191"/>
      <c r="E13" s="186" t="s">
        <v>52</v>
      </c>
      <c r="F13" s="193">
        <v>44928</v>
      </c>
      <c r="G13" s="221">
        <v>48</v>
      </c>
      <c r="H13" s="222">
        <f t="shared" si="0"/>
        <v>50.5</v>
      </c>
      <c r="I13" s="222">
        <f t="shared" si="1"/>
        <v>53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8"/>
      <c r="T13" s="201"/>
      <c r="U13" s="201"/>
      <c r="V13" s="201"/>
      <c r="W13" s="201"/>
      <c r="X13" s="201"/>
      <c r="Y13" s="201"/>
      <c r="Z13" s="201"/>
    </row>
    <row r="14" s="143" customFormat="1" ht="16" customHeight="1" spans="1:26">
      <c r="A14" s="189"/>
      <c r="B14" s="190" t="s">
        <v>25</v>
      </c>
      <c r="C14" s="191"/>
      <c r="D14" s="191"/>
      <c r="E14" s="186" t="s">
        <v>53</v>
      </c>
      <c r="F14" s="193">
        <v>44928</v>
      </c>
      <c r="G14" s="221">
        <v>88.5</v>
      </c>
      <c r="H14" s="223">
        <f t="shared" si="0"/>
        <v>91</v>
      </c>
      <c r="I14" s="223">
        <f t="shared" si="1"/>
        <v>93.5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8"/>
      <c r="T14" s="201"/>
      <c r="U14" s="201"/>
      <c r="V14" s="201"/>
      <c r="W14" s="201"/>
      <c r="X14" s="201"/>
      <c r="Y14" s="201"/>
      <c r="Z14" s="201"/>
    </row>
    <row r="15" s="143" customFormat="1" ht="16" customHeight="1" spans="1:26">
      <c r="A15" s="189"/>
      <c r="B15" s="190" t="s">
        <v>26</v>
      </c>
      <c r="C15" s="191"/>
      <c r="D15" s="191"/>
      <c r="E15" s="186" t="s">
        <v>54</v>
      </c>
      <c r="F15" s="193">
        <v>44928</v>
      </c>
      <c r="G15" s="221">
        <v>74</v>
      </c>
      <c r="H15" s="223">
        <f t="shared" si="0"/>
        <v>76.5</v>
      </c>
      <c r="I15" s="223">
        <f t="shared" si="1"/>
        <v>79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8"/>
      <c r="T15" s="201"/>
      <c r="U15" s="201"/>
      <c r="V15" s="201"/>
      <c r="W15" s="201"/>
      <c r="X15" s="201"/>
      <c r="Y15" s="201"/>
      <c r="Z15" s="201"/>
    </row>
    <row r="16" s="143" customFormat="1" ht="17.6" spans="1:26">
      <c r="A16" s="189"/>
      <c r="B16" s="190" t="s">
        <v>27</v>
      </c>
      <c r="C16" s="191"/>
      <c r="D16" s="191"/>
      <c r="E16" s="186" t="s">
        <v>55</v>
      </c>
      <c r="F16" s="194">
        <v>0.25</v>
      </c>
      <c r="G16" s="221">
        <v>31</v>
      </c>
      <c r="H16" s="224">
        <f>SUM(G16+0)</f>
        <v>31</v>
      </c>
      <c r="I16" s="224">
        <f t="shared" ref="I16:I19" si="2">SUM(H16+0)</f>
        <v>31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8"/>
      <c r="T16" s="201"/>
      <c r="U16" s="201"/>
      <c r="V16" s="201"/>
      <c r="W16" s="201"/>
      <c r="X16" s="201"/>
      <c r="Y16" s="201"/>
      <c r="Z16" s="201"/>
    </row>
    <row r="17" s="143" customFormat="1" ht="17.6" spans="1:26">
      <c r="A17" s="189"/>
      <c r="B17" s="190" t="s">
        <v>56</v>
      </c>
      <c r="C17" s="191"/>
      <c r="D17" s="191"/>
      <c r="E17" s="186" t="s">
        <v>57</v>
      </c>
      <c r="F17" s="195">
        <v>0.125</v>
      </c>
      <c r="G17" s="221">
        <v>10</v>
      </c>
      <c r="H17" s="225">
        <f>SUM(G17+3/8)</f>
        <v>10.375</v>
      </c>
      <c r="I17" s="225">
        <f>SUM(H17+3/8)</f>
        <v>10.75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8"/>
      <c r="T17" s="201"/>
      <c r="U17" s="201"/>
      <c r="V17" s="201"/>
      <c r="W17" s="201"/>
      <c r="X17" s="201"/>
      <c r="Y17" s="201"/>
      <c r="Z17" s="201"/>
    </row>
    <row r="18" s="143" customFormat="1" ht="17.6" spans="1:26">
      <c r="A18" s="189"/>
      <c r="B18" s="190" t="s">
        <v>28</v>
      </c>
      <c r="C18" s="191"/>
      <c r="D18" s="191"/>
      <c r="E18" s="186" t="s">
        <v>58</v>
      </c>
      <c r="F18" s="196">
        <v>44930</v>
      </c>
      <c r="G18" s="221">
        <v>2.5</v>
      </c>
      <c r="H18" s="224">
        <f>SUM(G18+0)</f>
        <v>2.5</v>
      </c>
      <c r="I18" s="224">
        <f t="shared" si="2"/>
        <v>2.5</v>
      </c>
      <c r="J18" s="213"/>
      <c r="K18" s="213"/>
      <c r="L18" s="214"/>
      <c r="M18" s="213"/>
      <c r="N18" s="213"/>
      <c r="O18" s="213"/>
      <c r="P18" s="214"/>
      <c r="Q18" s="213"/>
      <c r="R18" s="213"/>
      <c r="S18" s="218"/>
      <c r="T18" s="201"/>
      <c r="U18" s="201"/>
      <c r="V18" s="201"/>
      <c r="W18" s="201"/>
      <c r="X18" s="201"/>
      <c r="Y18" s="201"/>
      <c r="Z18" s="201"/>
    </row>
    <row r="19" s="143" customFormat="1" ht="17.6" spans="1:26">
      <c r="A19" s="189"/>
      <c r="B19" s="190" t="s">
        <v>29</v>
      </c>
      <c r="C19" s="191"/>
      <c r="D19" s="191"/>
      <c r="E19" s="186" t="s">
        <v>59</v>
      </c>
      <c r="F19" s="194">
        <v>0.25</v>
      </c>
      <c r="G19" s="221">
        <v>11</v>
      </c>
      <c r="H19" s="225">
        <f>SUM(G19+0.5)</f>
        <v>11.5</v>
      </c>
      <c r="I19" s="226">
        <f t="shared" si="2"/>
        <v>11.5</v>
      </c>
      <c r="J19" s="213"/>
      <c r="K19" s="213"/>
      <c r="L19" s="214"/>
      <c r="M19" s="213"/>
      <c r="N19" s="213"/>
      <c r="O19" s="213"/>
      <c r="P19" s="214"/>
      <c r="Q19" s="213"/>
      <c r="R19" s="213"/>
      <c r="S19" s="218"/>
      <c r="T19" s="201"/>
      <c r="U19" s="201"/>
      <c r="V19" s="201"/>
      <c r="W19" s="201"/>
      <c r="X19" s="201"/>
      <c r="Y19" s="201"/>
      <c r="Z19" s="201"/>
    </row>
    <row r="20" s="143" customFormat="1" ht="16" hidden="1" customHeight="1" spans="1:26">
      <c r="A20" s="189"/>
      <c r="B20" s="197"/>
      <c r="C20" s="180"/>
      <c r="D20" s="180"/>
      <c r="E20" s="181"/>
      <c r="F20" s="198"/>
      <c r="G20" s="199"/>
      <c r="H20" s="200"/>
      <c r="I20" s="215"/>
      <c r="J20" s="216"/>
      <c r="K20" s="217"/>
      <c r="L20" s="217"/>
      <c r="M20" s="217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" hidden="1" customHeight="1" spans="1:26">
      <c r="A21" s="189"/>
      <c r="B21" s="197"/>
      <c r="C21" s="180"/>
      <c r="D21" s="180"/>
      <c r="E21" s="181"/>
      <c r="F21" s="198"/>
      <c r="G21" s="199"/>
      <c r="H21" s="200"/>
      <c r="I21" s="215"/>
      <c r="J21" s="216"/>
      <c r="K21" s="217"/>
      <c r="L21" s="217"/>
      <c r="M21" s="217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" hidden="1" customHeight="1" spans="1:26">
      <c r="A22" s="189"/>
      <c r="B22" s="197"/>
      <c r="C22" s="180"/>
      <c r="D22" s="180"/>
      <c r="E22" s="181"/>
      <c r="F22" s="198"/>
      <c r="G22" s="199"/>
      <c r="H22" s="200"/>
      <c r="I22" s="215"/>
      <c r="J22" s="216"/>
      <c r="K22" s="217"/>
      <c r="L22" s="217"/>
      <c r="M22" s="217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" hidden="1" customHeight="1" spans="1:26">
      <c r="A23" s="189"/>
      <c r="B23" s="197"/>
      <c r="C23" s="180"/>
      <c r="D23" s="180"/>
      <c r="E23" s="181"/>
      <c r="F23" s="198"/>
      <c r="G23" s="199"/>
      <c r="H23" s="200"/>
      <c r="I23" s="215"/>
      <c r="J23" s="216"/>
      <c r="K23" s="217"/>
      <c r="L23" s="217"/>
      <c r="M23" s="217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" hidden="1" customHeight="1" spans="1:26">
      <c r="A24" s="189"/>
      <c r="B24" s="197"/>
      <c r="C24" s="180"/>
      <c r="D24" s="180"/>
      <c r="E24" s="181"/>
      <c r="F24" s="198"/>
      <c r="G24" s="199"/>
      <c r="H24" s="200"/>
      <c r="I24" s="215"/>
      <c r="J24" s="216"/>
      <c r="K24" s="217"/>
      <c r="L24" s="217"/>
      <c r="M24" s="217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6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6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6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6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6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6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="143" customFormat="1" ht="16" customHeight="1" spans="1:26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="143" customFormat="1" ht="16" customHeight="1" spans="1:26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="143" customFormat="1" ht="16" customHeight="1" spans="1:26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="143" customFormat="1" ht="16" customHeight="1" spans="1:26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="143" customFormat="1" ht="16" customHeight="1" spans="1:26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="143" customFormat="1" ht="16" customHeight="1" spans="1:26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="143" customFormat="1" ht="16" customHeight="1" spans="1:26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="143" customFormat="1" ht="16" customHeight="1" spans="1:26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="143" customFormat="1" ht="16" customHeight="1" spans="1:26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="143" customFormat="1" ht="16" customHeight="1" spans="1:26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="143" customFormat="1" ht="16" customHeight="1" spans="1:26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s="143" customFormat="1" ht="16" customHeight="1" spans="1:26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s="143" customFormat="1" ht="16" customHeight="1" spans="1:26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</sheetData>
  <mergeCells count="18">
    <mergeCell ref="A1:D1"/>
    <mergeCell ref="F1:I1"/>
    <mergeCell ref="A2:B2"/>
    <mergeCell ref="A3:B3"/>
    <mergeCell ref="A4:B4"/>
    <mergeCell ref="A5:B5"/>
    <mergeCell ref="A6:B6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I19">
    <cfRule type="notContainsBlanks" dxfId="0" priority="1">
      <formula>LEN(TRIM(I19))&gt;0</formula>
    </cfRule>
  </conditionalFormatting>
  <conditionalFormatting sqref="I14:I15">
    <cfRule type="notContainsBlanks" dxfId="0" priority="2">
      <formula>LEN(TRIM(I14))&gt;0</formula>
    </cfRule>
  </conditionalFormatting>
  <conditionalFormatting sqref="M9:M19 Q9:Q19">
    <cfRule type="notContainsBlanks" dxfId="0" priority="3">
      <formula>LEN(TRIM(M9))&gt;0</formula>
    </cfRule>
  </conditionalFormatting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view="pageBreakPreview" zoomScaleNormal="100" workbookViewId="0">
      <selection activeCell="L10" sqref="L10"/>
    </sheetView>
  </sheetViews>
  <sheetFormatPr defaultColWidth="9.45185185185185" defaultRowHeight="15.05" customHeight="1"/>
  <cols>
    <col min="1" max="1" width="3.45185185185185" style="143" customWidth="1"/>
    <col min="2" max="2" width="13.5407407407407" style="143" customWidth="1"/>
    <col min="3" max="3" width="20.1777777777778" style="143" customWidth="1"/>
    <col min="4" max="4" width="15" style="143" customWidth="1"/>
    <col min="5" max="5" width="25.8962962962963" style="143" customWidth="1"/>
    <col min="6" max="6" width="7.45185185185185" style="143" customWidth="1"/>
    <col min="7" max="7" width="7.17777777777778" style="143" customWidth="1"/>
    <col min="8" max="9" width="7.45185185185185" style="143" customWidth="1"/>
    <col min="10" max="12" width="7.17777777777778" style="143" customWidth="1"/>
    <col min="13" max="13" width="4.54074074074074" style="143" customWidth="1"/>
    <col min="14" max="16" width="7.17777777777778" style="143" customWidth="1"/>
    <col min="17" max="17" width="5.54074074074074" style="143" customWidth="1"/>
    <col min="18" max="18" width="8.45185185185185" style="143" customWidth="1"/>
    <col min="19" max="19" width="23.8148148148148" style="143" customWidth="1"/>
    <col min="20" max="26" width="10" style="143" customWidth="1"/>
    <col min="27" max="16384" width="9.45185185185185" style="143"/>
  </cols>
  <sheetData>
    <row r="1" s="143" customFormat="1" ht="30.05" customHeight="1" spans="1:26">
      <c r="A1" s="144" t="s">
        <v>31</v>
      </c>
      <c r="B1" s="145"/>
      <c r="C1" s="145"/>
      <c r="D1" s="146"/>
      <c r="E1" s="147" t="s">
        <v>60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6" customHeight="1" spans="1:26">
      <c r="A2" s="149" t="s">
        <v>0</v>
      </c>
      <c r="B2" s="150"/>
      <c r="C2" s="151" t="s">
        <v>32</v>
      </c>
      <c r="D2" s="152" t="s">
        <v>33</v>
      </c>
      <c r="E2" s="153" t="s">
        <v>34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6" customHeight="1" spans="1:26">
      <c r="A3" s="157" t="s">
        <v>35</v>
      </c>
      <c r="B3" s="158"/>
      <c r="C3" s="159"/>
      <c r="D3" s="160" t="s">
        <v>36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6" customHeight="1" spans="1:26">
      <c r="A4" s="157" t="s">
        <v>3</v>
      </c>
      <c r="B4" s="158"/>
      <c r="C4" s="165"/>
      <c r="D4" s="160" t="s">
        <v>1</v>
      </c>
      <c r="E4" s="161" t="s">
        <v>2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6" customHeight="1" spans="1:26">
      <c r="A5" s="157" t="s">
        <v>6</v>
      </c>
      <c r="B5" s="158"/>
      <c r="C5" s="166"/>
      <c r="D5" s="160" t="s">
        <v>4</v>
      </c>
      <c r="E5" s="161" t="s">
        <v>37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6" customHeight="1" spans="1:26">
      <c r="A6" s="157" t="s">
        <v>38</v>
      </c>
      <c r="B6" s="158"/>
      <c r="C6" s="167" t="s">
        <v>61</v>
      </c>
      <c r="D6" s="160" t="s">
        <v>7</v>
      </c>
      <c r="E6" s="168" t="s">
        <v>62</v>
      </c>
      <c r="F6" s="162"/>
      <c r="G6" s="169"/>
      <c r="H6" s="170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6" customHeight="1" spans="1:26">
      <c r="A7" s="171"/>
      <c r="B7" s="172" t="s">
        <v>40</v>
      </c>
      <c r="C7" s="173"/>
      <c r="D7" s="173"/>
      <c r="E7" s="174"/>
      <c r="F7" s="175" t="s">
        <v>10</v>
      </c>
      <c r="G7" s="176" t="s">
        <v>62</v>
      </c>
      <c r="H7" s="177" t="s">
        <v>63</v>
      </c>
      <c r="I7" s="208" t="s">
        <v>64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ht="18" spans="1:26">
      <c r="A8" s="178"/>
      <c r="B8" s="179"/>
      <c r="C8" s="180"/>
      <c r="D8" s="180"/>
      <c r="E8" s="181"/>
      <c r="F8" s="182"/>
      <c r="G8" s="182"/>
      <c r="H8" s="182"/>
      <c r="I8" s="182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18" spans="1:26">
      <c r="A9" s="183"/>
      <c r="B9" s="184" t="s">
        <v>20</v>
      </c>
      <c r="C9" s="185"/>
      <c r="D9" s="185"/>
      <c r="E9" s="186" t="s">
        <v>48</v>
      </c>
      <c r="F9" s="187">
        <v>44930</v>
      </c>
      <c r="G9" s="188">
        <f>'1X-3X'!G9*2.54</f>
        <v>26.3525</v>
      </c>
      <c r="H9" s="188">
        <f>'1X-3X'!H9*2.54</f>
        <v>26.9875</v>
      </c>
      <c r="I9" s="188">
        <f>'1X-3X'!I9*2.54</f>
        <v>27.6225</v>
      </c>
      <c r="J9" s="213"/>
      <c r="K9" s="213"/>
      <c r="L9" s="214"/>
      <c r="M9" s="213"/>
      <c r="N9" s="213"/>
      <c r="O9" s="213"/>
      <c r="P9" s="214"/>
      <c r="Q9" s="213"/>
      <c r="R9" s="213"/>
      <c r="S9" s="218"/>
      <c r="T9" s="201"/>
      <c r="U9" s="201"/>
      <c r="V9" s="201"/>
      <c r="W9" s="201"/>
      <c r="X9" s="201"/>
      <c r="Y9" s="201"/>
      <c r="Z9" s="201"/>
    </row>
    <row r="10" s="143" customFormat="1" ht="17.6" spans="1:26">
      <c r="A10" s="189"/>
      <c r="B10" s="190" t="s">
        <v>21</v>
      </c>
      <c r="C10" s="191"/>
      <c r="D10" s="191"/>
      <c r="E10" s="186" t="s">
        <v>49</v>
      </c>
      <c r="F10" s="192">
        <v>44928</v>
      </c>
      <c r="G10" s="188">
        <f>'1X-3X'!G10*2.54</f>
        <v>111.76</v>
      </c>
      <c r="H10" s="188">
        <f>'1X-3X'!H10*2.54</f>
        <v>112.395</v>
      </c>
      <c r="I10" s="188">
        <f>'1X-3X'!I10*2.54</f>
        <v>113.03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8"/>
      <c r="T10" s="201"/>
      <c r="U10" s="201"/>
      <c r="V10" s="201"/>
      <c r="W10" s="201"/>
      <c r="X10" s="201"/>
      <c r="Y10" s="201"/>
      <c r="Z10" s="201"/>
    </row>
    <row r="11" s="143" customFormat="1" ht="18" spans="1:26">
      <c r="A11" s="189"/>
      <c r="B11" s="190" t="s">
        <v>22</v>
      </c>
      <c r="C11" s="191"/>
      <c r="D11" s="191"/>
      <c r="E11" s="186" t="s">
        <v>50</v>
      </c>
      <c r="F11" s="193">
        <v>44928</v>
      </c>
      <c r="G11" s="188">
        <f>'1X-3X'!G11*2.54</f>
        <v>102.87</v>
      </c>
      <c r="H11" s="188">
        <f>'1X-3X'!H11*2.54</f>
        <v>109.22</v>
      </c>
      <c r="I11" s="188">
        <f>'1X-3X'!I11*2.54</f>
        <v>115.57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8"/>
      <c r="T11" s="201"/>
      <c r="U11" s="201"/>
      <c r="V11" s="201"/>
      <c r="W11" s="201"/>
      <c r="X11" s="201"/>
      <c r="Y11" s="201"/>
      <c r="Z11" s="201"/>
    </row>
    <row r="12" s="143" customFormat="1" ht="17.6" spans="1:26">
      <c r="A12" s="189"/>
      <c r="B12" s="190" t="s">
        <v>23</v>
      </c>
      <c r="C12" s="191"/>
      <c r="D12" s="191"/>
      <c r="E12" s="186" t="s">
        <v>51</v>
      </c>
      <c r="F12" s="193">
        <v>44928</v>
      </c>
      <c r="G12" s="188">
        <f>'1X-3X'!G12*2.54</f>
        <v>99.06</v>
      </c>
      <c r="H12" s="188">
        <f>'1X-3X'!H12*2.54</f>
        <v>105.41</v>
      </c>
      <c r="I12" s="188">
        <f>'1X-3X'!I12*2.54</f>
        <v>111.76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8"/>
      <c r="T12" s="201"/>
      <c r="U12" s="201"/>
      <c r="V12" s="201"/>
      <c r="W12" s="201"/>
      <c r="X12" s="201"/>
      <c r="Y12" s="201"/>
      <c r="Z12" s="201"/>
    </row>
    <row r="13" s="143" customFormat="1" ht="16" customHeight="1" spans="1:26">
      <c r="A13" s="189"/>
      <c r="B13" s="190" t="s">
        <v>24</v>
      </c>
      <c r="C13" s="191"/>
      <c r="D13" s="191"/>
      <c r="E13" s="186" t="s">
        <v>52</v>
      </c>
      <c r="F13" s="193">
        <v>44928</v>
      </c>
      <c r="G13" s="188">
        <f>'1X-3X'!G13*2.54</f>
        <v>121.92</v>
      </c>
      <c r="H13" s="188">
        <f>'1X-3X'!H13*2.54</f>
        <v>128.27</v>
      </c>
      <c r="I13" s="188">
        <f>'1X-3X'!I13*2.54</f>
        <v>134.62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8"/>
      <c r="T13" s="201"/>
      <c r="U13" s="201"/>
      <c r="V13" s="201"/>
      <c r="W13" s="201"/>
      <c r="X13" s="201"/>
      <c r="Y13" s="201"/>
      <c r="Z13" s="201"/>
    </row>
    <row r="14" s="143" customFormat="1" ht="16" customHeight="1" spans="1:26">
      <c r="A14" s="189"/>
      <c r="B14" s="190" t="s">
        <v>25</v>
      </c>
      <c r="C14" s="191"/>
      <c r="D14" s="191"/>
      <c r="E14" s="186" t="s">
        <v>53</v>
      </c>
      <c r="F14" s="193">
        <v>44928</v>
      </c>
      <c r="G14" s="188">
        <f>'1X-3X'!G14*2.54</f>
        <v>224.79</v>
      </c>
      <c r="H14" s="188">
        <f>'1X-3X'!H14*2.54</f>
        <v>231.14</v>
      </c>
      <c r="I14" s="188">
        <f>'1X-3X'!I14*2.54</f>
        <v>237.49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8"/>
      <c r="T14" s="201"/>
      <c r="U14" s="201"/>
      <c r="V14" s="201"/>
      <c r="W14" s="201"/>
      <c r="X14" s="201"/>
      <c r="Y14" s="201"/>
      <c r="Z14" s="201"/>
    </row>
    <row r="15" s="143" customFormat="1" ht="16" customHeight="1" spans="1:26">
      <c r="A15" s="189"/>
      <c r="B15" s="190" t="s">
        <v>26</v>
      </c>
      <c r="C15" s="191"/>
      <c r="D15" s="191"/>
      <c r="E15" s="186" t="s">
        <v>54</v>
      </c>
      <c r="F15" s="193">
        <v>44928</v>
      </c>
      <c r="G15" s="188">
        <f>'1X-3X'!G15*2.54</f>
        <v>187.96</v>
      </c>
      <c r="H15" s="188">
        <f>'1X-3X'!H15*2.54</f>
        <v>194.31</v>
      </c>
      <c r="I15" s="188">
        <f>'1X-3X'!I15*2.54</f>
        <v>200.66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8"/>
      <c r="T15" s="201"/>
      <c r="U15" s="201"/>
      <c r="V15" s="201"/>
      <c r="W15" s="201"/>
      <c r="X15" s="201"/>
      <c r="Y15" s="201"/>
      <c r="Z15" s="201"/>
    </row>
    <row r="16" s="143" customFormat="1" ht="17.6" spans="1:26">
      <c r="A16" s="189"/>
      <c r="B16" s="190" t="s">
        <v>27</v>
      </c>
      <c r="C16" s="191"/>
      <c r="D16" s="191"/>
      <c r="E16" s="186" t="s">
        <v>55</v>
      </c>
      <c r="F16" s="194">
        <v>0.25</v>
      </c>
      <c r="G16" s="188">
        <f>'1X-3X'!G16*2.54</f>
        <v>78.74</v>
      </c>
      <c r="H16" s="188">
        <f>'1X-3X'!H16*2.54</f>
        <v>78.74</v>
      </c>
      <c r="I16" s="188">
        <f>'1X-3X'!I16*2.54</f>
        <v>78.74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8"/>
      <c r="T16" s="201"/>
      <c r="U16" s="201"/>
      <c r="V16" s="201"/>
      <c r="W16" s="201"/>
      <c r="X16" s="201"/>
      <c r="Y16" s="201"/>
      <c r="Z16" s="201"/>
    </row>
    <row r="17" s="143" customFormat="1" ht="17.6" spans="1:26">
      <c r="A17" s="189"/>
      <c r="B17" s="190" t="s">
        <v>56</v>
      </c>
      <c r="C17" s="191"/>
      <c r="D17" s="191"/>
      <c r="E17" s="186" t="s">
        <v>57</v>
      </c>
      <c r="F17" s="195">
        <v>0.125</v>
      </c>
      <c r="G17" s="188">
        <f>'1X-3X'!G17*2.54</f>
        <v>25.4</v>
      </c>
      <c r="H17" s="188">
        <f>'1X-3X'!H17*2.54</f>
        <v>26.3525</v>
      </c>
      <c r="I17" s="188">
        <f>'1X-3X'!I17*2.54</f>
        <v>27.305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8"/>
      <c r="T17" s="201"/>
      <c r="U17" s="201"/>
      <c r="V17" s="201"/>
      <c r="W17" s="201"/>
      <c r="X17" s="201"/>
      <c r="Y17" s="201"/>
      <c r="Z17" s="201"/>
    </row>
    <row r="18" s="143" customFormat="1" ht="17.6" spans="1:26">
      <c r="A18" s="189"/>
      <c r="B18" s="190" t="s">
        <v>28</v>
      </c>
      <c r="C18" s="191"/>
      <c r="D18" s="191"/>
      <c r="E18" s="186" t="s">
        <v>58</v>
      </c>
      <c r="F18" s="196">
        <v>44930</v>
      </c>
      <c r="G18" s="188">
        <f>'1X-3X'!G18*2.54</f>
        <v>6.35</v>
      </c>
      <c r="H18" s="188">
        <f>'1X-3X'!H18*2.54</f>
        <v>6.35</v>
      </c>
      <c r="I18" s="188">
        <f>'1X-3X'!I18*2.54</f>
        <v>6.35</v>
      </c>
      <c r="J18" s="213"/>
      <c r="K18" s="213"/>
      <c r="L18" s="214"/>
      <c r="M18" s="213"/>
      <c r="N18" s="213"/>
      <c r="O18" s="213"/>
      <c r="P18" s="214"/>
      <c r="Q18" s="213"/>
      <c r="R18" s="213"/>
      <c r="S18" s="218"/>
      <c r="T18" s="201"/>
      <c r="U18" s="201"/>
      <c r="V18" s="201"/>
      <c r="W18" s="201"/>
      <c r="X18" s="201"/>
      <c r="Y18" s="201"/>
      <c r="Z18" s="201"/>
    </row>
    <row r="19" s="143" customFormat="1" ht="17.6" spans="1:26">
      <c r="A19" s="189"/>
      <c r="B19" s="190" t="s">
        <v>29</v>
      </c>
      <c r="C19" s="191"/>
      <c r="D19" s="191"/>
      <c r="E19" s="186" t="s">
        <v>59</v>
      </c>
      <c r="F19" s="194">
        <v>0.25</v>
      </c>
      <c r="G19" s="188">
        <f>'1X-3X'!G19*2.54</f>
        <v>27.94</v>
      </c>
      <c r="H19" s="188">
        <f>'1X-3X'!H19*2.54</f>
        <v>29.21</v>
      </c>
      <c r="I19" s="188">
        <f>'1X-3X'!I19*2.54</f>
        <v>29.21</v>
      </c>
      <c r="J19" s="213"/>
      <c r="K19" s="213"/>
      <c r="L19" s="214"/>
      <c r="M19" s="213"/>
      <c r="N19" s="213"/>
      <c r="O19" s="213"/>
      <c r="P19" s="214"/>
      <c r="Q19" s="213"/>
      <c r="R19" s="213"/>
      <c r="S19" s="218"/>
      <c r="T19" s="201"/>
      <c r="U19" s="201"/>
      <c r="V19" s="201"/>
      <c r="W19" s="201"/>
      <c r="X19" s="201"/>
      <c r="Y19" s="201"/>
      <c r="Z19" s="201"/>
    </row>
    <row r="20" s="143" customFormat="1" ht="16" hidden="1" customHeight="1" spans="1:26">
      <c r="A20" s="189"/>
      <c r="B20" s="197"/>
      <c r="C20" s="180"/>
      <c r="D20" s="180"/>
      <c r="E20" s="181"/>
      <c r="F20" s="198"/>
      <c r="G20" s="199"/>
      <c r="H20" s="200"/>
      <c r="I20" s="215"/>
      <c r="J20" s="216"/>
      <c r="K20" s="217"/>
      <c r="L20" s="217"/>
      <c r="M20" s="217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" hidden="1" customHeight="1" spans="1:26">
      <c r="A21" s="189"/>
      <c r="B21" s="197"/>
      <c r="C21" s="180"/>
      <c r="D21" s="180"/>
      <c r="E21" s="181"/>
      <c r="F21" s="198"/>
      <c r="G21" s="199"/>
      <c r="H21" s="200"/>
      <c r="I21" s="215"/>
      <c r="J21" s="216"/>
      <c r="K21" s="217"/>
      <c r="L21" s="217"/>
      <c r="M21" s="217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" hidden="1" customHeight="1" spans="1:26">
      <c r="A22" s="189"/>
      <c r="B22" s="197"/>
      <c r="C22" s="180"/>
      <c r="D22" s="180"/>
      <c r="E22" s="181"/>
      <c r="F22" s="198"/>
      <c r="G22" s="199"/>
      <c r="H22" s="200"/>
      <c r="I22" s="215"/>
      <c r="J22" s="216"/>
      <c r="K22" s="217"/>
      <c r="L22" s="217"/>
      <c r="M22" s="217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" hidden="1" customHeight="1" spans="1:26">
      <c r="A23" s="189"/>
      <c r="B23" s="197"/>
      <c r="C23" s="180"/>
      <c r="D23" s="180"/>
      <c r="E23" s="181"/>
      <c r="F23" s="198"/>
      <c r="G23" s="199"/>
      <c r="H23" s="200"/>
      <c r="I23" s="215"/>
      <c r="J23" s="216"/>
      <c r="K23" s="217"/>
      <c r="L23" s="217"/>
      <c r="M23" s="217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" hidden="1" customHeight="1" spans="1:26">
      <c r="A24" s="189"/>
      <c r="B24" s="197"/>
      <c r="C24" s="180"/>
      <c r="D24" s="180"/>
      <c r="E24" s="181"/>
      <c r="F24" s="198"/>
      <c r="G24" s="199"/>
      <c r="H24" s="200"/>
      <c r="I24" s="215"/>
      <c r="J24" s="216"/>
      <c r="K24" s="217"/>
      <c r="L24" s="217"/>
      <c r="M24" s="217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6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6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6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6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6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6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="143" customFormat="1" ht="16" customHeight="1" spans="1:26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="143" customFormat="1" ht="16" customHeight="1" spans="1:26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="143" customFormat="1" ht="16" customHeight="1" spans="1:26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="143" customFormat="1" ht="16" customHeight="1" spans="1:26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="143" customFormat="1" ht="16" customHeight="1" spans="1:26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="143" customFormat="1" ht="16" customHeight="1" spans="1:26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="143" customFormat="1" ht="16" customHeight="1" spans="1:26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="143" customFormat="1" ht="16" customHeight="1" spans="1:26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="143" customFormat="1" ht="16" customHeight="1" spans="1:26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="143" customFormat="1" ht="16" customHeight="1" spans="1:26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="143" customFormat="1" ht="16" customHeight="1" spans="1:26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s="143" customFormat="1" ht="16" customHeight="1" spans="1:26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s="143" customFormat="1" ht="16" customHeight="1" spans="1:26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</sheetData>
  <mergeCells count="18">
    <mergeCell ref="A1:D1"/>
    <mergeCell ref="F1:I1"/>
    <mergeCell ref="A2:B2"/>
    <mergeCell ref="A3:B3"/>
    <mergeCell ref="A4:B4"/>
    <mergeCell ref="A5:B5"/>
    <mergeCell ref="A6:B6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M9:M19 Q9:Q19">
    <cfRule type="notContainsBlanks" dxfId="0" priority="3">
      <formula>LEN(TRIM(M9))&gt;0</formula>
    </cfRule>
  </conditionalFormatting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111111111111" defaultRowHeight="15" customHeight="1"/>
  <cols>
    <col min="1" max="1" width="6.44444444444444" customWidth="1"/>
    <col min="2" max="2" width="17.4444444444444" customWidth="1"/>
    <col min="3" max="3" width="27.6666666666667" customWidth="1"/>
    <col min="4" max="4" width="31" customWidth="1"/>
    <col min="5" max="6" width="7.66666666666667" customWidth="1"/>
    <col min="7" max="25" width="7.44444444444444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65</v>
      </c>
      <c r="B2" s="4"/>
      <c r="C2" s="9" t="s">
        <v>66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67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68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69</v>
      </c>
      <c r="Q3" s="6"/>
      <c r="R3" s="6"/>
      <c r="S3" s="4"/>
      <c r="T3" s="9" t="s">
        <v>70</v>
      </c>
      <c r="U3" s="6"/>
      <c r="V3" s="6"/>
      <c r="W3" s="6"/>
      <c r="X3" s="6"/>
      <c r="Y3" s="4"/>
      <c r="Z3" s="137"/>
    </row>
    <row r="4" ht="15.75" customHeight="1" spans="1:26">
      <c r="A4" s="65" t="s">
        <v>71</v>
      </c>
      <c r="B4" s="4"/>
      <c r="C4" s="9" t="s">
        <v>72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73</v>
      </c>
      <c r="Q4" s="6"/>
      <c r="R4" s="6"/>
      <c r="S4" s="4"/>
      <c r="T4" s="9" t="s">
        <v>74</v>
      </c>
      <c r="U4" s="6"/>
      <c r="V4" s="6"/>
      <c r="W4" s="6"/>
      <c r="X4" s="6"/>
      <c r="Y4" s="4"/>
      <c r="Z4" s="137"/>
    </row>
    <row r="5" ht="15.75" customHeight="1" spans="1:26">
      <c r="A5" s="65" t="s">
        <v>75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76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77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78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79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80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81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82</v>
      </c>
      <c r="B9" s="71" t="s">
        <v>83</v>
      </c>
      <c r="C9" s="49"/>
      <c r="D9" s="72" t="s">
        <v>84</v>
      </c>
      <c r="E9" s="73" t="s">
        <v>85</v>
      </c>
      <c r="F9" s="74"/>
      <c r="G9" s="75"/>
      <c r="H9" s="76" t="s">
        <v>86</v>
      </c>
      <c r="I9" s="105" t="s">
        <v>87</v>
      </c>
      <c r="J9" s="105"/>
      <c r="K9" s="105" t="s">
        <v>87</v>
      </c>
      <c r="L9" s="106" t="s">
        <v>88</v>
      </c>
      <c r="M9" s="105" t="s">
        <v>87</v>
      </c>
      <c r="N9" s="105"/>
      <c r="O9" s="105" t="s">
        <v>87</v>
      </c>
      <c r="P9" s="107" t="s">
        <v>89</v>
      </c>
      <c r="Q9" s="105" t="s">
        <v>87</v>
      </c>
      <c r="R9" s="105"/>
      <c r="S9" s="105" t="s">
        <v>87</v>
      </c>
      <c r="T9" s="123" t="s">
        <v>90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91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92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93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94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95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96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97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98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99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100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101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102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103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104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105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106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107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108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109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110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111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112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113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114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65</v>
      </c>
      <c r="B2" s="4"/>
      <c r="C2" s="5" t="e">
        <f>#REF!</f>
        <v>#REF!</v>
      </c>
      <c r="D2" s="6"/>
      <c r="E2" s="4"/>
      <c r="F2" s="3" t="s">
        <v>67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68</v>
      </c>
      <c r="B3" s="4"/>
      <c r="C3" s="5" t="e">
        <f>#REF!</f>
        <v>#REF!</v>
      </c>
      <c r="D3" s="6"/>
      <c r="E3" s="4"/>
      <c r="F3" s="3" t="s">
        <v>69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71</v>
      </c>
      <c r="B4" s="4"/>
      <c r="C4" s="5" t="e">
        <f>#REF!</f>
        <v>#REF!</v>
      </c>
      <c r="D4" s="6"/>
      <c r="E4" s="4"/>
      <c r="F4" s="8" t="s">
        <v>73</v>
      </c>
      <c r="G4" s="8"/>
      <c r="H4" s="9" t="s">
        <v>74</v>
      </c>
      <c r="I4" s="6"/>
      <c r="J4" s="6"/>
      <c r="K4" s="4"/>
    </row>
    <row r="5" ht="15.75" customHeight="1" spans="1:11">
      <c r="A5" s="3" t="s">
        <v>75</v>
      </c>
      <c r="B5" s="4"/>
      <c r="C5" s="5" t="e">
        <f>#REF!</f>
        <v>#REF!</v>
      </c>
      <c r="D5" s="6"/>
      <c r="E5" s="4"/>
      <c r="F5" s="3" t="s">
        <v>76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77</v>
      </c>
      <c r="B6" s="4"/>
      <c r="C6" s="5" t="e">
        <f>#REF!</f>
        <v>#REF!</v>
      </c>
      <c r="D6" s="6"/>
      <c r="E6" s="4"/>
      <c r="F6" s="3" t="s">
        <v>78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115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82</v>
      </c>
      <c r="B8" s="12" t="s">
        <v>83</v>
      </c>
      <c r="C8" s="6"/>
      <c r="D8" s="4"/>
      <c r="E8" s="12" t="s">
        <v>84</v>
      </c>
      <c r="F8" s="11" t="s">
        <v>116</v>
      </c>
      <c r="G8" s="13" t="s">
        <v>117</v>
      </c>
      <c r="H8" s="11" t="s">
        <v>118</v>
      </c>
      <c r="I8" s="11" t="s">
        <v>119</v>
      </c>
      <c r="J8" s="50" t="s">
        <v>120</v>
      </c>
      <c r="K8" s="11" t="s">
        <v>121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122</v>
      </c>
      <c r="B9" s="15" t="s">
        <v>123</v>
      </c>
      <c r="C9" s="6"/>
      <c r="D9" s="4"/>
      <c r="E9" s="16" t="s">
        <v>124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125</v>
      </c>
      <c r="B10" s="15" t="s">
        <v>126</v>
      </c>
      <c r="C10" s="6"/>
      <c r="D10" s="4"/>
      <c r="E10" s="20" t="s">
        <v>127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128</v>
      </c>
    </row>
    <row r="11" ht="15.75" customHeight="1" spans="1:11">
      <c r="A11" s="14" t="s">
        <v>129</v>
      </c>
      <c r="B11" s="15" t="s">
        <v>130</v>
      </c>
      <c r="C11" s="6"/>
      <c r="D11" s="4"/>
      <c r="E11" s="20" t="s">
        <v>131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132</v>
      </c>
    </row>
    <row r="12" ht="15.75" customHeight="1" spans="1:11">
      <c r="A12" s="14" t="s">
        <v>133</v>
      </c>
      <c r="B12" s="15" t="s">
        <v>134</v>
      </c>
      <c r="C12" s="6"/>
      <c r="D12" s="4"/>
      <c r="E12" s="20" t="s">
        <v>135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136</v>
      </c>
    </row>
    <row r="13" ht="15.75" customHeight="1" spans="1:11">
      <c r="A13" s="14" t="s">
        <v>137</v>
      </c>
      <c r="B13" s="22" t="s">
        <v>138</v>
      </c>
      <c r="C13" s="6"/>
      <c r="D13" s="4"/>
      <c r="E13" s="23" t="s">
        <v>139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140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128</v>
      </c>
    </row>
    <row r="15" ht="15.75" customHeight="1" spans="1:11">
      <c r="A15" s="14" t="s">
        <v>141</v>
      </c>
      <c r="B15" s="22" t="s">
        <v>142</v>
      </c>
      <c r="C15" s="6"/>
      <c r="D15" s="4"/>
      <c r="E15" s="20" t="s">
        <v>143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128</v>
      </c>
    </row>
    <row r="16" ht="15.75" customHeight="1" spans="1:11">
      <c r="A16" s="14" t="s">
        <v>144</v>
      </c>
      <c r="B16" s="22" t="s">
        <v>145</v>
      </c>
      <c r="C16" s="6"/>
      <c r="D16" s="4"/>
      <c r="E16" s="20" t="s">
        <v>146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147</v>
      </c>
      <c r="B17" s="22" t="s">
        <v>148</v>
      </c>
      <c r="C17" s="6"/>
      <c r="D17" s="4"/>
      <c r="E17" s="20" t="s">
        <v>149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128</v>
      </c>
    </row>
    <row r="18" ht="15.75" customHeight="1" spans="1:11">
      <c r="A18" s="14" t="s">
        <v>150</v>
      </c>
      <c r="B18" s="22" t="s">
        <v>151</v>
      </c>
      <c r="C18" s="6"/>
      <c r="D18" s="4"/>
      <c r="E18" s="20" t="s">
        <v>152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128</v>
      </c>
    </row>
    <row r="19" ht="15.75" customHeight="1" spans="1:11">
      <c r="A19" s="14" t="s">
        <v>153</v>
      </c>
      <c r="B19" s="22" t="s">
        <v>154</v>
      </c>
      <c r="C19" s="6"/>
      <c r="D19" s="4"/>
      <c r="E19" s="22" t="s">
        <v>155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132</v>
      </c>
    </row>
    <row r="20" ht="15.75" customHeight="1" spans="1:11">
      <c r="A20" s="24" t="s">
        <v>156</v>
      </c>
      <c r="B20" s="22" t="s">
        <v>157</v>
      </c>
      <c r="C20" s="6"/>
      <c r="D20" s="4"/>
      <c r="E20" s="25" t="s">
        <v>158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132</v>
      </c>
    </row>
    <row r="21" ht="15.75" customHeight="1" spans="1:11">
      <c r="A21" s="14" t="s">
        <v>159</v>
      </c>
      <c r="B21" s="22" t="s">
        <v>160</v>
      </c>
      <c r="C21" s="6"/>
      <c r="D21" s="4"/>
      <c r="E21" s="23" t="s">
        <v>161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162</v>
      </c>
      <c r="B22" s="22" t="s">
        <v>163</v>
      </c>
      <c r="C22" s="6"/>
      <c r="D22" s="4"/>
      <c r="E22" s="14" t="s">
        <v>164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128</v>
      </c>
    </row>
    <row r="23" ht="15.75" customHeight="1" spans="1:11">
      <c r="A23" s="24" t="s">
        <v>165</v>
      </c>
      <c r="B23" s="22" t="s">
        <v>166</v>
      </c>
      <c r="C23" s="6"/>
      <c r="D23" s="4"/>
      <c r="E23" s="14" t="s">
        <v>167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168</v>
      </c>
      <c r="B24" s="22" t="s">
        <v>169</v>
      </c>
      <c r="C24" s="6"/>
      <c r="D24" s="4"/>
      <c r="E24" s="14" t="s">
        <v>170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171</v>
      </c>
      <c r="B25" s="22" t="s">
        <v>172</v>
      </c>
      <c r="C25" s="6"/>
      <c r="D25" s="4"/>
      <c r="E25" s="14" t="s">
        <v>173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132</v>
      </c>
    </row>
    <row r="26" ht="15.75" customHeight="1" spans="1:11">
      <c r="A26" s="24" t="s">
        <v>174</v>
      </c>
      <c r="B26" s="22" t="s">
        <v>175</v>
      </c>
      <c r="C26" s="6"/>
      <c r="D26" s="4"/>
      <c r="E26" s="14" t="s">
        <v>176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128</v>
      </c>
    </row>
    <row r="27" ht="15.75" customHeight="1" spans="1:11">
      <c r="A27" s="24"/>
      <c r="B27" s="22" t="s">
        <v>177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128</v>
      </c>
    </row>
    <row r="28" ht="15.75" customHeight="1" spans="1:11">
      <c r="A28" s="24"/>
      <c r="B28" s="22" t="s">
        <v>178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128</v>
      </c>
    </row>
    <row r="29" ht="15.75" customHeight="1" spans="1:11">
      <c r="A29" s="24" t="s">
        <v>179</v>
      </c>
      <c r="B29" s="22" t="s">
        <v>180</v>
      </c>
      <c r="C29" s="6"/>
      <c r="D29" s="4"/>
      <c r="E29" s="14" t="s">
        <v>181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182</v>
      </c>
      <c r="B30" s="22" t="s">
        <v>183</v>
      </c>
      <c r="C30" s="6"/>
      <c r="D30" s="4"/>
      <c r="E30" s="14" t="s">
        <v>57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128</v>
      </c>
    </row>
    <row r="31" ht="15.75" customHeight="1" spans="1:11">
      <c r="A31" s="24" t="s">
        <v>184</v>
      </c>
      <c r="B31" s="22" t="s">
        <v>185</v>
      </c>
      <c r="C31" s="6"/>
      <c r="D31" s="4"/>
      <c r="E31" s="14" t="s">
        <v>186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187</v>
      </c>
      <c r="B32" s="22" t="s">
        <v>188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136</v>
      </c>
    </row>
    <row r="33" ht="15.75" customHeight="1" spans="1:11">
      <c r="A33" s="26" t="s">
        <v>189</v>
      </c>
      <c r="B33" s="22" t="s">
        <v>190</v>
      </c>
      <c r="C33" s="6"/>
      <c r="D33" s="4"/>
      <c r="E33" s="28" t="s">
        <v>59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136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191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192</v>
      </c>
      <c r="B37" s="34"/>
      <c r="C37" s="34"/>
      <c r="D37" s="34"/>
      <c r="E37" s="35"/>
      <c r="F37" s="36" t="s">
        <v>193</v>
      </c>
      <c r="G37" s="34"/>
      <c r="H37" s="34"/>
      <c r="I37" s="34"/>
      <c r="J37" s="34"/>
      <c r="K37" s="55"/>
    </row>
    <row r="38" ht="15.75" customHeight="1" spans="1:11">
      <c r="A38" s="37" t="s">
        <v>194</v>
      </c>
      <c r="B38" s="6"/>
      <c r="C38" s="6"/>
      <c r="D38" s="6"/>
      <c r="E38" s="4"/>
      <c r="F38" s="38" t="s">
        <v>195</v>
      </c>
      <c r="G38" s="6"/>
      <c r="H38" s="6"/>
      <c r="I38" s="6"/>
      <c r="J38" s="6"/>
      <c r="K38" s="56"/>
    </row>
    <row r="39" ht="15.75" customHeight="1" spans="1:11">
      <c r="A39" s="39" t="s">
        <v>196</v>
      </c>
      <c r="B39" s="40"/>
      <c r="C39" s="40"/>
      <c r="D39" s="40"/>
      <c r="E39" s="41"/>
      <c r="F39" s="42" t="s">
        <v>197</v>
      </c>
      <c r="G39" s="40"/>
      <c r="H39" s="40"/>
      <c r="I39" s="40"/>
      <c r="J39" s="40"/>
      <c r="K39" s="57"/>
    </row>
    <row r="40" ht="15.75" customHeight="1" spans="1:11">
      <c r="A40" s="43" t="s">
        <v>198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199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200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201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202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203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65</v>
      </c>
      <c r="B2" s="4"/>
      <c r="C2" s="5" t="e">
        <f>#REF!</f>
        <v>#REF!</v>
      </c>
      <c r="D2" s="6"/>
      <c r="E2" s="4"/>
      <c r="F2" s="3" t="s">
        <v>67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68</v>
      </c>
      <c r="B3" s="4"/>
      <c r="C3" s="5" t="e">
        <f>#REF!</f>
        <v>#REF!</v>
      </c>
      <c r="D3" s="6"/>
      <c r="E3" s="4"/>
      <c r="F3" s="3" t="s">
        <v>69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71</v>
      </c>
      <c r="B4" s="4"/>
      <c r="C4" s="5" t="e">
        <f>#REF!</f>
        <v>#REF!</v>
      </c>
      <c r="D4" s="6"/>
      <c r="E4" s="4"/>
      <c r="F4" s="8" t="s">
        <v>73</v>
      </c>
      <c r="G4" s="8"/>
      <c r="H4" s="9" t="s">
        <v>74</v>
      </c>
      <c r="I4" s="6"/>
      <c r="J4" s="6"/>
      <c r="K4" s="4"/>
    </row>
    <row r="5" ht="15.75" customHeight="1" spans="1:11">
      <c r="A5" s="3" t="s">
        <v>75</v>
      </c>
      <c r="B5" s="4"/>
      <c r="C5" s="5" t="e">
        <f>#REF!</f>
        <v>#REF!</v>
      </c>
      <c r="D5" s="6"/>
      <c r="E5" s="4"/>
      <c r="F5" s="3" t="s">
        <v>76</v>
      </c>
      <c r="G5" s="4"/>
      <c r="H5" s="9" t="s">
        <v>63</v>
      </c>
      <c r="I5" s="6"/>
      <c r="J5" s="6"/>
      <c r="K5" s="4"/>
    </row>
    <row r="6" ht="15.75" customHeight="1" spans="1:11">
      <c r="A6" s="3" t="s">
        <v>77</v>
      </c>
      <c r="B6" s="4"/>
      <c r="C6" s="5" t="e">
        <f>#REF!</f>
        <v>#REF!</v>
      </c>
      <c r="D6" s="6"/>
      <c r="E6" s="4"/>
      <c r="F6" s="3" t="s">
        <v>78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115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82</v>
      </c>
      <c r="B8" s="12" t="s">
        <v>83</v>
      </c>
      <c r="C8" s="6"/>
      <c r="D8" s="4"/>
      <c r="E8" s="12" t="s">
        <v>84</v>
      </c>
      <c r="F8" s="11" t="s">
        <v>116</v>
      </c>
      <c r="G8" s="13" t="s">
        <v>117</v>
      </c>
      <c r="H8" s="11" t="s">
        <v>118</v>
      </c>
      <c r="I8" s="11" t="s">
        <v>119</v>
      </c>
      <c r="J8" s="50" t="s">
        <v>120</v>
      </c>
      <c r="K8" s="11" t="s">
        <v>121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122</v>
      </c>
      <c r="B9" s="15" t="s">
        <v>123</v>
      </c>
      <c r="C9" s="6"/>
      <c r="D9" s="4"/>
      <c r="E9" s="16" t="s">
        <v>124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132</v>
      </c>
    </row>
    <row r="10" ht="15.75" customHeight="1" spans="1:11">
      <c r="A10" s="14" t="s">
        <v>125</v>
      </c>
      <c r="B10" s="15" t="s">
        <v>126</v>
      </c>
      <c r="C10" s="6"/>
      <c r="D10" s="4"/>
      <c r="E10" s="20" t="s">
        <v>127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132</v>
      </c>
    </row>
    <row r="11" ht="15.75" customHeight="1" spans="1:11">
      <c r="A11" s="14" t="s">
        <v>129</v>
      </c>
      <c r="B11" s="15" t="s">
        <v>130</v>
      </c>
      <c r="C11" s="6"/>
      <c r="D11" s="4"/>
      <c r="E11" s="20" t="s">
        <v>131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132</v>
      </c>
    </row>
    <row r="12" ht="15.75" customHeight="1" spans="1:11">
      <c r="A12" s="14" t="s">
        <v>133</v>
      </c>
      <c r="B12" s="15" t="s">
        <v>134</v>
      </c>
      <c r="C12" s="6"/>
      <c r="D12" s="4"/>
      <c r="E12" s="20" t="s">
        <v>135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132</v>
      </c>
    </row>
    <row r="13" ht="15.75" customHeight="1" spans="1:11">
      <c r="A13" s="14" t="s">
        <v>137</v>
      </c>
      <c r="B13" s="22" t="s">
        <v>138</v>
      </c>
      <c r="C13" s="6"/>
      <c r="D13" s="4"/>
      <c r="E13" s="23" t="s">
        <v>139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132</v>
      </c>
    </row>
    <row r="14" ht="15.75" customHeight="1" spans="1:11">
      <c r="A14" s="14"/>
      <c r="B14" s="22" t="s">
        <v>140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136</v>
      </c>
    </row>
    <row r="15" ht="15.75" customHeight="1" spans="1:11">
      <c r="A15" s="14" t="s">
        <v>141</v>
      </c>
      <c r="B15" s="22" t="s">
        <v>142</v>
      </c>
      <c r="C15" s="6"/>
      <c r="D15" s="4"/>
      <c r="E15" s="20" t="s">
        <v>143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128</v>
      </c>
    </row>
    <row r="16" ht="15.75" customHeight="1" spans="1:11">
      <c r="A16" s="14" t="s">
        <v>144</v>
      </c>
      <c r="B16" s="22" t="s">
        <v>145</v>
      </c>
      <c r="C16" s="6"/>
      <c r="D16" s="4"/>
      <c r="E16" s="20" t="s">
        <v>146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204</v>
      </c>
    </row>
    <row r="17" ht="15.75" customHeight="1" spans="1:11">
      <c r="A17" s="14" t="s">
        <v>147</v>
      </c>
      <c r="B17" s="22" t="s">
        <v>148</v>
      </c>
      <c r="C17" s="6"/>
      <c r="D17" s="4"/>
      <c r="E17" s="20" t="s">
        <v>149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132</v>
      </c>
    </row>
    <row r="18" ht="15.75" customHeight="1" spans="1:11">
      <c r="A18" s="14" t="s">
        <v>150</v>
      </c>
      <c r="B18" s="22" t="s">
        <v>151</v>
      </c>
      <c r="C18" s="6"/>
      <c r="D18" s="4"/>
      <c r="E18" s="20" t="s">
        <v>152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132</v>
      </c>
    </row>
    <row r="19" ht="15.75" customHeight="1" spans="1:11">
      <c r="A19" s="14" t="s">
        <v>153</v>
      </c>
      <c r="B19" s="22" t="s">
        <v>154</v>
      </c>
      <c r="C19" s="6"/>
      <c r="D19" s="4"/>
      <c r="E19" s="22" t="s">
        <v>155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132</v>
      </c>
    </row>
    <row r="20" ht="15.75" customHeight="1" spans="1:11">
      <c r="A20" s="24" t="s">
        <v>156</v>
      </c>
      <c r="B20" s="22" t="s">
        <v>157</v>
      </c>
      <c r="C20" s="6"/>
      <c r="D20" s="4"/>
      <c r="E20" s="25" t="s">
        <v>158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132</v>
      </c>
    </row>
    <row r="21" ht="15.75" customHeight="1" spans="1:11">
      <c r="A21" s="14" t="s">
        <v>159</v>
      </c>
      <c r="B21" s="22" t="s">
        <v>160</v>
      </c>
      <c r="C21" s="6"/>
      <c r="D21" s="4"/>
      <c r="E21" s="23" t="s">
        <v>161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132</v>
      </c>
    </row>
    <row r="22" ht="15.75" customHeight="1" spans="1:11">
      <c r="A22" s="14" t="s">
        <v>162</v>
      </c>
      <c r="B22" s="22" t="s">
        <v>163</v>
      </c>
      <c r="C22" s="6"/>
      <c r="D22" s="4"/>
      <c r="E22" s="14" t="s">
        <v>164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132</v>
      </c>
    </row>
    <row r="23" ht="15.75" customHeight="1" spans="1:11">
      <c r="A23" s="24" t="s">
        <v>165</v>
      </c>
      <c r="B23" s="22" t="s">
        <v>166</v>
      </c>
      <c r="C23" s="6"/>
      <c r="D23" s="4"/>
      <c r="E23" s="14" t="s">
        <v>167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168</v>
      </c>
      <c r="B24" s="22" t="s">
        <v>169</v>
      </c>
      <c r="C24" s="6"/>
      <c r="D24" s="4"/>
      <c r="E24" s="14" t="s">
        <v>170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171</v>
      </c>
      <c r="B25" s="22" t="s">
        <v>172</v>
      </c>
      <c r="C25" s="6"/>
      <c r="D25" s="4"/>
      <c r="E25" s="14" t="s">
        <v>173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174</v>
      </c>
      <c r="B26" s="22" t="s">
        <v>175</v>
      </c>
      <c r="C26" s="6"/>
      <c r="D26" s="4"/>
      <c r="E26" s="14" t="s">
        <v>176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132</v>
      </c>
    </row>
    <row r="27" ht="15.75" customHeight="1" spans="1:11">
      <c r="A27" s="24"/>
      <c r="B27" s="22" t="s">
        <v>177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128</v>
      </c>
    </row>
    <row r="28" ht="15.75" customHeight="1" spans="1:11">
      <c r="A28" s="24"/>
      <c r="B28" s="22" t="s">
        <v>178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128</v>
      </c>
    </row>
    <row r="29" ht="15.75" customHeight="1" spans="1:11">
      <c r="A29" s="24" t="s">
        <v>179</v>
      </c>
      <c r="B29" s="22" t="s">
        <v>180</v>
      </c>
      <c r="C29" s="6"/>
      <c r="D29" s="4"/>
      <c r="E29" s="14" t="s">
        <v>181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132</v>
      </c>
    </row>
    <row r="30" ht="15.75" customHeight="1" spans="1:11">
      <c r="A30" s="24" t="s">
        <v>182</v>
      </c>
      <c r="B30" s="22" t="s">
        <v>183</v>
      </c>
      <c r="C30" s="6"/>
      <c r="D30" s="4"/>
      <c r="E30" s="14" t="s">
        <v>57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132</v>
      </c>
    </row>
    <row r="31" ht="15.75" customHeight="1" spans="1:11">
      <c r="A31" s="24" t="s">
        <v>184</v>
      </c>
      <c r="B31" s="22" t="s">
        <v>185</v>
      </c>
      <c r="C31" s="6"/>
      <c r="D31" s="4"/>
      <c r="E31" s="14" t="s">
        <v>186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132</v>
      </c>
    </row>
    <row r="32" ht="15.75" customHeight="1" spans="1:11">
      <c r="A32" s="26" t="s">
        <v>187</v>
      </c>
      <c r="B32" s="22" t="s">
        <v>188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132</v>
      </c>
    </row>
    <row r="33" ht="15.75" customHeight="1" spans="1:11">
      <c r="A33" s="26" t="s">
        <v>189</v>
      </c>
      <c r="B33" s="22" t="s">
        <v>190</v>
      </c>
      <c r="C33" s="6"/>
      <c r="D33" s="4"/>
      <c r="E33" s="28" t="s">
        <v>59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132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191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192</v>
      </c>
      <c r="B37" s="34"/>
      <c r="C37" s="34"/>
      <c r="D37" s="34"/>
      <c r="E37" s="35"/>
      <c r="F37" s="36" t="s">
        <v>205</v>
      </c>
      <c r="G37" s="34"/>
      <c r="H37" s="34"/>
      <c r="I37" s="34"/>
      <c r="J37" s="34"/>
      <c r="K37" s="55"/>
    </row>
    <row r="38" ht="15.75" customHeight="1" spans="1:11">
      <c r="A38" s="37" t="s">
        <v>194</v>
      </c>
      <c r="B38" s="6"/>
      <c r="C38" s="6"/>
      <c r="D38" s="6"/>
      <c r="E38" s="4"/>
      <c r="F38" s="38" t="s">
        <v>195</v>
      </c>
      <c r="G38" s="6"/>
      <c r="H38" s="6"/>
      <c r="I38" s="6"/>
      <c r="J38" s="6"/>
      <c r="K38" s="56"/>
    </row>
    <row r="39" ht="15.75" customHeight="1" spans="1:11">
      <c r="A39" s="39" t="s">
        <v>196</v>
      </c>
      <c r="B39" s="40"/>
      <c r="C39" s="40"/>
      <c r="D39" s="40"/>
      <c r="E39" s="41"/>
      <c r="F39" s="42" t="s">
        <v>197</v>
      </c>
      <c r="G39" s="40"/>
      <c r="H39" s="40"/>
      <c r="I39" s="40"/>
      <c r="J39" s="40"/>
      <c r="K39" s="57"/>
    </row>
    <row r="40" ht="15.75" customHeight="1" spans="1:11">
      <c r="A40" s="43" t="s">
        <v>198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199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200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201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202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203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SPEC SHEET CHECKUP</vt:lpstr>
      <vt:lpstr>XS-XXL</vt:lpstr>
      <vt:lpstr>XS-XXL (cm)</vt:lpstr>
      <vt:lpstr>1X-3X</vt:lpstr>
      <vt:lpstr>1X-3X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2024-03-28T02:26:13Z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1993660E03384A82A4E6A1AE2F518A1C_12</vt:lpwstr>
  </property>
  <property fmtid="{D5CDD505-2E9C-101B-9397-08002B2CF9AE}" pid="3" name="KSOProductBuildVer">
    <vt:lpwstr>2052-12.1.0.16417</vt:lpwstr>
  </property>
</Properties>
</file>