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</externalReferences>
  <definedNames>
    <definedName name="Contract_No">#REF!</definedName>
    <definedName name="_xlnm.Print_Area" localSheetId="0">'XS-XXL'!$A$1:$M$19</definedName>
    <definedName name="_xlnm.Print_Area" localSheetId="1">'XS-XXL (cm)'!$A$1:$M$19</definedName>
    <definedName name="PROBLEM">#REF!</definedName>
    <definedName name="_xlnm.Print_Area" localSheetId="2">'1X-3X'!$A$1:$I$33</definedName>
    <definedName name="_xlnm.Print_Area" localSheetId="3">'1X-3X (cm)'!$A$1:$I$33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<sst xmlns="http://schemas.openxmlformats.org/spreadsheetml/2006/main" count="238" uniqueCount="88">
  <si>
    <t>GRADED SPEC PAGE</t>
  </si>
  <si>
    <t>STYLE NAME:</t>
  </si>
  <si>
    <t>BG5125 CHRIS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</si>
  <si>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</si>
  <si>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</si>
  <si>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</si>
  <si>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</si>
  <si>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</si>
  <si>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</si>
  <si>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</si>
  <si>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</si>
  <si>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</si>
  <si>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</si>
  <si>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</si>
  <si>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</si>
  <si>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</si>
  <si>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</si>
  <si>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</si>
  <si>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</si>
  <si>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</si>
  <si>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</si>
  <si>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</si>
  <si>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</si>
  <si>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</si>
  <si>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</si>
  <si>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</si>
  <si>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NECKDROP TO WAIST SEAM)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</si>
  <si>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领口到腰</t>
    </r>
  </si>
  <si>
    <t>CF SKIRT LENGTH (FROM WAIST JOINT SEAM TO HEM)</t>
  </si>
  <si>
    <r>
      <rPr>
        <sz val="14"/>
        <color theme="1"/>
        <rFont val="宋体"/>
        <charset val="134"/>
      </rPr>
      <t>前中裙长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腰到下摆</t>
    </r>
  </si>
  <si>
    <t>BUST WIDTH (1" BELOW AH)</t>
  </si>
  <si>
    <t>胸围-腋下1‘’</t>
  </si>
  <si>
    <t>WAIST SEAM WIDTH</t>
  </si>
  <si>
    <t>腰围</t>
  </si>
  <si>
    <t xml:space="preserve">HIP WIDTH (8.5" BELOW WAIST JOIN SEAM) - 3PT MEASUREMENT	</t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</si>
  <si>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</si>
  <si>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</si>
  <si>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</si>
  <si>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</si>
  <si>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</si>
  <si>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</si>
  <si>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</si>
  <si>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DETACHABLE SHOULDER STRAP LENGTH</t>
  </si>
  <si>
    <t>肩带长</t>
  </si>
  <si>
    <t xml:space="preserve">ADJUSTABLE RANGE LENGTH	</t>
  </si>
  <si>
    <t>肩带调节量</t>
  </si>
  <si>
    <t>ZIPPER LENGTH</t>
  </si>
  <si>
    <t>拉链长</t>
  </si>
  <si>
    <t>BRAND:</t>
  </si>
  <si>
    <t>SARAH P</t>
  </si>
  <si>
    <t>MAYRA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</si>
  <si>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</si>
  <si>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</si>
  <si>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</si>
  <si>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</si>
  <si>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</si>
  <si>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</si>
  <si>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</si>
  <si>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</si>
  <si>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BODY LENGTH (FROM CF NECK DROP TO WAIST SEAM</t>
  </si>
  <si>
    <t>上身长-前领滴到腰</t>
  </si>
  <si>
    <t xml:space="preserve">CF SKIRT LENGTH - WAIST SEAM TO HEM </t>
  </si>
  <si>
    <t>前中裙长</t>
  </si>
  <si>
    <t>CF LENGTH - FULL LENGTH CF NECKLINE TO HEM - (FULL LENGTH)</t>
  </si>
  <si>
    <t>前领长</t>
  </si>
  <si>
    <t>CF ZIPPER LENGTH LENGTH - FOR JKTS &amp; PANTS</t>
  </si>
  <si>
    <t>SS ZIPPER LENGTH LENGTH - FOR DRESSES &amp; SKIRTS</t>
  </si>
  <si>
    <t>TOP NECK EDGE WIDTH - ALONG THE EDGE</t>
  </si>
  <si>
    <t xml:space="preserve">BUST 1" BELOW AH </t>
  </si>
  <si>
    <t>HIGH HIP 5" BLW WAIST</t>
  </si>
  <si>
    <t>开叉</t>
  </si>
  <si>
    <t>HIP WIDTH (8.5" BELOW WAIST SEAM JOIN SEAM) - 3PT MEASUREMENT</t>
  </si>
  <si>
    <t>臀围三点量-腰下8.5''</t>
  </si>
  <si>
    <t>SWEEP WIDTH (SELF) -  ALONG EDGE</t>
  </si>
  <si>
    <t>SWEEP WIDTH (LINING) -  ALONG EDGE</t>
  </si>
  <si>
    <t>SHOULDER WIDTH (NARROW STRAP) NECK SEAM TO SHOULDER EDGE ONE SIDE</t>
  </si>
  <si>
    <t>SHOULDER WIDTH (WIDER) NECK SEAM TO SHOULDER EDGE ONE SIDE</t>
  </si>
  <si>
    <t>肩带宽</t>
  </si>
  <si>
    <t>SHOULDER SLOPE FROM HPS</t>
  </si>
  <si>
    <t>活动肩带长</t>
  </si>
  <si>
    <t>SHOULDER STRAP WIDTH</t>
  </si>
  <si>
    <t>活动肩带宽</t>
  </si>
  <si>
    <t>DETACHABLE SHOULDER STRAP</t>
  </si>
  <si>
    <t>ADJUSTABLE RANGE LENGTH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</si>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</sst>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\-#\ ??/??"/>
    <numFmt numFmtId="182" formatCode="#\ ?/?;\-?/?;0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2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theme="1"/>
      <name val="Calibri"/>
      <charset val="134"/>
    </font>
    <font>
      <sz val="12"/>
      <color rgb="FF000000"/>
      <name val="Calibri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sz val="12"/>
      <name val="Calibri"/>
      <charset val="134"/>
    </font>
    <font>
      <b/>
      <sz val="9"/>
      <color rgb="FF000000"/>
      <name val="Calibri"/>
      <charset val="134"/>
    </font>
    <font>
      <b/>
      <sz val="12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9C6500"/>
      <name val="Calibri"/>
      <charset val="134"/>
    </font>
    <font>
      <sz val="12"/>
      <color theme="1"/>
      <name val="宋体"/>
      <charset val="134"/>
      <scheme val="minor"/>
    </font>
    <font>
      <sz val="12"/>
      <color theme="2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3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3" borderId="40" applyNumberFormat="0" applyAlignment="0" applyProtection="0">
      <alignment vertical="center"/>
    </xf>
    <xf numFmtId="0" fontId="37" fillId="14" borderId="41" applyNumberFormat="0" applyAlignment="0" applyProtection="0">
      <alignment vertical="center"/>
    </xf>
    <xf numFmtId="0" fontId="38" fillId="14" borderId="40" applyNumberFormat="0" applyAlignment="0" applyProtection="0">
      <alignment vertical="center"/>
    </xf>
    <xf numFmtId="0" fontId="39" fillId="15" borderId="42" applyNumberFormat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</cellStyleXfs>
  <cellXfs count="171">
    <xf numFmtId="0" fontId="0" fillId="0" borderId="0" xfId="0">
      <alignment vertical="center"/>
    </xf>
    <xf numFmtId="0" fontId="1" fillId="0" borderId="0" xfId="54"/>
    <xf numFmtId="0" fontId="2" fillId="0" borderId="0" xfId="54" applyFont="1"/>
    <xf numFmtId="0" fontId="3" fillId="0" borderId="1" xfId="54" applyFont="1" applyBorder="1" applyAlignment="1">
      <alignment horizontal="center" vertical="center"/>
    </xf>
    <xf numFmtId="0" fontId="4" fillId="0" borderId="2" xfId="54" applyFont="1" applyBorder="1"/>
    <xf numFmtId="0" fontId="4" fillId="0" borderId="3" xfId="54" applyFont="1" applyBorder="1"/>
    <xf numFmtId="0" fontId="5" fillId="0" borderId="4" xfId="54" applyFont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7" fillId="3" borderId="5" xfId="54" applyFont="1" applyFill="1" applyBorder="1" applyAlignment="1">
      <alignment horizontal="right" vertical="center"/>
    </xf>
    <xf numFmtId="0" fontId="4" fillId="0" borderId="6" xfId="54" applyFont="1" applyBorder="1"/>
    <xf numFmtId="0" fontId="8" fillId="0" borderId="7" xfId="54" applyFont="1" applyBorder="1" applyAlignment="1">
      <alignment horizontal="left" vertical="center"/>
    </xf>
    <xf numFmtId="0" fontId="7" fillId="3" borderId="7" xfId="54" applyFont="1" applyFill="1" applyBorder="1" applyAlignment="1">
      <alignment horizontal="right" vertical="center"/>
    </xf>
    <xf numFmtId="0" fontId="9" fillId="4" borderId="1" xfId="54" applyFont="1" applyFill="1" applyBorder="1" applyAlignment="1">
      <alignment horizontal="left" vertical="center"/>
    </xf>
    <xf numFmtId="176" fontId="10" fillId="5" borderId="8" xfId="54" applyNumberFormat="1" applyFont="1" applyFill="1" applyBorder="1" applyAlignment="1">
      <alignment horizontal="center" vertical="center"/>
    </xf>
    <xf numFmtId="0" fontId="4" fillId="0" borderId="9" xfId="54" applyFont="1" applyBorder="1"/>
    <xf numFmtId="0" fontId="7" fillId="3" borderId="10" xfId="54" applyFont="1" applyFill="1" applyBorder="1" applyAlignment="1">
      <alignment horizontal="right" vertical="center"/>
    </xf>
    <xf numFmtId="14" fontId="8" fillId="0" borderId="7" xfId="54" applyNumberFormat="1" applyFont="1" applyBorder="1" applyAlignment="1">
      <alignment horizontal="left" vertical="center"/>
    </xf>
    <xf numFmtId="0" fontId="7" fillId="3" borderId="1" xfId="54" applyFont="1" applyFill="1" applyBorder="1" applyAlignment="1">
      <alignment horizontal="right" vertical="center"/>
    </xf>
    <xf numFmtId="0" fontId="4" fillId="0" borderId="11" xfId="54" applyFont="1" applyBorder="1"/>
    <xf numFmtId="176" fontId="10" fillId="5" borderId="8" xfId="54" applyNumberFormat="1" applyFont="1" applyFill="1" applyBorder="1" applyAlignment="1">
      <alignment horizontal="center" vertical="center"/>
    </xf>
    <xf numFmtId="49" fontId="8" fillId="0" borderId="7" xfId="54" applyNumberFormat="1" applyFont="1" applyBorder="1" applyAlignment="1">
      <alignment horizontal="left" vertical="center"/>
    </xf>
    <xf numFmtId="0" fontId="8" fillId="0" borderId="1" xfId="54" applyFont="1" applyBorder="1" applyAlignment="1">
      <alignment horizontal="left" vertical="center"/>
    </xf>
    <xf numFmtId="0" fontId="4" fillId="0" borderId="7" xfId="54" applyFont="1" applyBorder="1"/>
    <xf numFmtId="0" fontId="6" fillId="0" borderId="0" xfId="54" applyFont="1" applyAlignment="1">
      <alignment vertical="center"/>
    </xf>
    <xf numFmtId="0" fontId="11" fillId="6" borderId="11" xfId="54" applyFont="1" applyFill="1" applyBorder="1" applyAlignment="1">
      <alignment horizontal="center" vertical="center" wrapText="1"/>
    </xf>
    <xf numFmtId="0" fontId="4" fillId="0" borderId="0" xfId="54" applyFont="1"/>
    <xf numFmtId="0" fontId="12" fillId="0" borderId="12" xfId="54" applyFont="1" applyBorder="1"/>
    <xf numFmtId="0" fontId="13" fillId="6" borderId="13" xfId="54" applyFont="1" applyFill="1" applyBorder="1" applyAlignment="1">
      <alignment horizontal="center" vertical="center" wrapText="1"/>
    </xf>
    <xf numFmtId="0" fontId="14" fillId="6" borderId="13" xfId="54" applyFont="1" applyFill="1" applyBorder="1" applyAlignment="1">
      <alignment horizontal="center" vertical="center" wrapText="1"/>
    </xf>
    <xf numFmtId="0" fontId="5" fillId="6" borderId="13" xfId="54" applyFont="1" applyFill="1" applyBorder="1" applyAlignment="1">
      <alignment horizontal="center" vertical="center" wrapText="1"/>
    </xf>
    <xf numFmtId="0" fontId="6" fillId="0" borderId="6" xfId="54" applyFont="1" applyBorder="1" applyAlignment="1">
      <alignment vertical="center"/>
    </xf>
    <xf numFmtId="0" fontId="12" fillId="0" borderId="14" xfId="54" applyFont="1" applyBorder="1"/>
    <xf numFmtId="0" fontId="4" fillId="0" borderId="15" xfId="54" applyFont="1" applyBorder="1"/>
    <xf numFmtId="0" fontId="12" fillId="0" borderId="15" xfId="54" applyFont="1" applyBorder="1"/>
    <xf numFmtId="0" fontId="15" fillId="0" borderId="4" xfId="54" applyFont="1" applyBorder="1" applyAlignment="1">
      <alignment horizontal="center"/>
    </xf>
    <xf numFmtId="0" fontId="8" fillId="7" borderId="1" xfId="54" applyFont="1" applyFill="1" applyBorder="1"/>
    <xf numFmtId="0" fontId="12" fillId="0" borderId="3" xfId="54" applyFont="1" applyBorder="1"/>
    <xf numFmtId="177" fontId="16" fillId="7" borderId="3" xfId="54" applyNumberFormat="1" applyFont="1" applyFill="1" applyBorder="1" applyAlignment="1">
      <alignment horizontal="center"/>
    </xf>
    <xf numFmtId="178" fontId="9" fillId="7" borderId="4" xfId="54" applyNumberFormat="1" applyFont="1" applyFill="1" applyBorder="1" applyAlignment="1">
      <alignment horizontal="center" wrapText="1"/>
    </xf>
    <xf numFmtId="0" fontId="15" fillId="0" borderId="15" xfId="54" applyFont="1" applyBorder="1" applyAlignment="1">
      <alignment horizontal="center"/>
    </xf>
    <xf numFmtId="0" fontId="8" fillId="7" borderId="7" xfId="54" applyFont="1" applyFill="1" applyBorder="1"/>
    <xf numFmtId="177" fontId="16" fillId="7" borderId="14" xfId="54" applyNumberFormat="1" applyFont="1" applyFill="1" applyBorder="1" applyAlignment="1">
      <alignment horizontal="center"/>
    </xf>
    <xf numFmtId="178" fontId="9" fillId="0" borderId="4" xfId="54" applyNumberFormat="1" applyFont="1" applyBorder="1" applyAlignment="1">
      <alignment horizontal="center" wrapText="1"/>
    </xf>
    <xf numFmtId="0" fontId="8" fillId="7" borderId="1" xfId="54" applyFont="1" applyFill="1" applyBorder="1" applyAlignment="1"/>
    <xf numFmtId="0" fontId="8" fillId="7" borderId="2" xfId="54" applyFont="1" applyFill="1" applyBorder="1" applyAlignment="1"/>
    <xf numFmtId="0" fontId="17" fillId="0" borderId="4" xfId="50" applyFont="1" applyFill="1" applyBorder="1" applyAlignment="1">
      <alignment vertical="center"/>
    </xf>
    <xf numFmtId="177" fontId="16" fillId="7" borderId="15" xfId="54" applyNumberFormat="1" applyFont="1" applyFill="1" applyBorder="1" applyAlignment="1">
      <alignment horizontal="center"/>
    </xf>
    <xf numFmtId="179" fontId="9" fillId="0" borderId="4" xfId="54" applyNumberFormat="1" applyFont="1" applyFill="1" applyBorder="1" applyAlignment="1">
      <alignment horizontal="center" wrapText="1"/>
    </xf>
    <xf numFmtId="177" fontId="16" fillId="0" borderId="15" xfId="54" applyNumberFormat="1" applyFont="1" applyBorder="1" applyAlignment="1">
      <alignment horizontal="center"/>
    </xf>
    <xf numFmtId="180" fontId="16" fillId="0" borderId="15" xfId="54" applyNumberFormat="1" applyFont="1" applyBorder="1" applyAlignment="1">
      <alignment horizontal="center"/>
    </xf>
    <xf numFmtId="178" fontId="16" fillId="7" borderId="14" xfId="54" applyNumberFormat="1" applyFont="1" applyFill="1" applyBorder="1" applyAlignment="1">
      <alignment horizontal="center"/>
    </xf>
    <xf numFmtId="0" fontId="17" fillId="7" borderId="4" xfId="54" applyFont="1" applyFill="1" applyBorder="1" applyAlignment="1"/>
    <xf numFmtId="177" fontId="16" fillId="7" borderId="14" xfId="54" applyNumberFormat="1" applyFont="1" applyFill="1" applyBorder="1" applyAlignment="1">
      <alignment horizontal="center" vertical="center"/>
    </xf>
    <xf numFmtId="0" fontId="18" fillId="7" borderId="3" xfId="54" applyFont="1" applyFill="1" applyBorder="1" applyAlignment="1"/>
    <xf numFmtId="180" fontId="10" fillId="0" borderId="4" xfId="54" applyNumberFormat="1" applyFont="1" applyFill="1" applyBorder="1" applyAlignment="1">
      <alignment horizontal="center" wrapText="1"/>
    </xf>
    <xf numFmtId="181" fontId="10" fillId="7" borderId="4" xfId="54" applyNumberFormat="1" applyFont="1" applyFill="1" applyBorder="1" applyAlignment="1">
      <alignment horizontal="center" wrapText="1"/>
    </xf>
    <xf numFmtId="0" fontId="8" fillId="0" borderId="6" xfId="54" applyFont="1" applyBorder="1"/>
    <xf numFmtId="177" fontId="16" fillId="0" borderId="14" xfId="54" applyNumberFormat="1" applyFont="1" applyBorder="1" applyAlignment="1">
      <alignment horizontal="center"/>
    </xf>
    <xf numFmtId="180" fontId="10" fillId="8" borderId="4" xfId="54" applyNumberFormat="1" applyFont="1" applyFill="1" applyBorder="1" applyAlignment="1">
      <alignment horizontal="center" wrapText="1"/>
    </xf>
    <xf numFmtId="178" fontId="8" fillId="7" borderId="14" xfId="54" applyNumberFormat="1" applyFont="1" applyFill="1" applyBorder="1"/>
    <xf numFmtId="0" fontId="10" fillId="0" borderId="0" xfId="54" applyFont="1"/>
    <xf numFmtId="0" fontId="9" fillId="0" borderId="0" xfId="54" applyFont="1"/>
    <xf numFmtId="0" fontId="19" fillId="0" borderId="0" xfId="54" applyFont="1"/>
    <xf numFmtId="0" fontId="4" fillId="0" borderId="16" xfId="54" applyFont="1" applyBorder="1"/>
    <xf numFmtId="0" fontId="8" fillId="7" borderId="0" xfId="54" applyFont="1" applyFill="1"/>
    <xf numFmtId="0" fontId="4" fillId="0" borderId="12" xfId="54" applyFont="1" applyBorder="1"/>
    <xf numFmtId="0" fontId="4" fillId="0" borderId="14" xfId="54" applyFont="1" applyBorder="1"/>
    <xf numFmtId="0" fontId="8" fillId="4" borderId="0" xfId="54" applyFont="1" applyFill="1"/>
    <xf numFmtId="0" fontId="20" fillId="6" borderId="13" xfId="54" applyFont="1" applyFill="1" applyBorder="1" applyAlignment="1">
      <alignment horizontal="center" vertical="center" wrapText="1"/>
    </xf>
    <xf numFmtId="0" fontId="8" fillId="0" borderId="0" xfId="54" applyFont="1" applyAlignment="1">
      <alignment vertical="center"/>
    </xf>
    <xf numFmtId="0" fontId="7" fillId="0" borderId="0" xfId="54" applyFont="1" applyAlignment="1">
      <alignment horizontal="center" vertical="center"/>
    </xf>
    <xf numFmtId="0" fontId="13" fillId="0" borderId="0" xfId="54" applyFont="1" applyAlignment="1">
      <alignment horizontal="center" vertical="center" wrapText="1"/>
    </xf>
    <xf numFmtId="0" fontId="21" fillId="0" borderId="0" xfId="54" applyFont="1" applyAlignment="1">
      <alignment horizontal="center" vertical="center"/>
    </xf>
    <xf numFmtId="178" fontId="9" fillId="8" borderId="4" xfId="54" applyNumberFormat="1" applyFont="1" applyFill="1" applyBorder="1" applyAlignment="1">
      <alignment horizontal="center" wrapText="1"/>
    </xf>
    <xf numFmtId="178" fontId="8" fillId="0" borderId="0" xfId="54" applyNumberFormat="1" applyFont="1" applyAlignment="1">
      <alignment horizontal="center" vertical="center" wrapText="1"/>
    </xf>
    <xf numFmtId="178" fontId="22" fillId="0" borderId="0" xfId="54" applyNumberFormat="1" applyFont="1" applyAlignment="1">
      <alignment horizontal="center" vertical="center" wrapText="1"/>
    </xf>
    <xf numFmtId="178" fontId="23" fillId="0" borderId="0" xfId="54" applyNumberFormat="1" applyFont="1" applyAlignment="1">
      <alignment horizontal="center" vertical="center" wrapText="1"/>
    </xf>
    <xf numFmtId="178" fontId="24" fillId="0" borderId="0" xfId="54" applyNumberFormat="1" applyFont="1" applyAlignment="1">
      <alignment horizontal="center" vertical="center" wrapText="1"/>
    </xf>
    <xf numFmtId="180" fontId="8" fillId="0" borderId="4" xfId="54" applyNumberFormat="1" applyFont="1" applyBorder="1" applyAlignment="1">
      <alignment horizontal="center" vertical="center" wrapText="1"/>
    </xf>
    <xf numFmtId="178" fontId="8" fillId="8" borderId="14" xfId="54" applyNumberFormat="1" applyFont="1" applyFill="1" applyBorder="1"/>
    <xf numFmtId="178" fontId="8" fillId="0" borderId="11" xfId="54" applyNumberFormat="1" applyFont="1" applyBorder="1"/>
    <xf numFmtId="178" fontId="8" fillId="0" borderId="0" xfId="54" applyNumberFormat="1" applyFont="1"/>
    <xf numFmtId="0" fontId="8" fillId="0" borderId="0" xfId="54" applyFont="1" applyAlignment="1">
      <alignment horizontal="center" vertical="center"/>
    </xf>
    <xf numFmtId="0" fontId="18" fillId="0" borderId="0" xfId="54" applyFont="1"/>
    <xf numFmtId="180" fontId="9" fillId="8" borderId="4" xfId="54" applyNumberFormat="1" applyFont="1" applyFill="1" applyBorder="1" applyAlignment="1">
      <alignment horizontal="center" wrapText="1"/>
    </xf>
    <xf numFmtId="180" fontId="9" fillId="7" borderId="4" xfId="54" applyNumberFormat="1" applyFont="1" applyFill="1" applyBorder="1" applyAlignment="1">
      <alignment horizontal="center" wrapText="1"/>
    </xf>
    <xf numFmtId="180" fontId="18" fillId="7" borderId="3" xfId="54" applyNumberFormat="1" applyFont="1" applyFill="1" applyBorder="1" applyAlignment="1">
      <alignment horizontal="center" wrapText="1"/>
    </xf>
    <xf numFmtId="180" fontId="18" fillId="8" borderId="15" xfId="54" applyNumberFormat="1" applyFont="1" applyFill="1" applyBorder="1" applyAlignment="1">
      <alignment horizontal="center" wrapText="1"/>
    </xf>
    <xf numFmtId="180" fontId="18" fillId="7" borderId="14" xfId="54" applyNumberFormat="1" applyFont="1" applyFill="1" applyBorder="1" applyAlignment="1">
      <alignment horizontal="center" wrapText="1"/>
    </xf>
    <xf numFmtId="181" fontId="9" fillId="7" borderId="4" xfId="54" applyNumberFormat="1" applyFont="1" applyFill="1" applyBorder="1" applyAlignment="1">
      <alignment horizontal="center" wrapText="1"/>
    </xf>
    <xf numFmtId="181" fontId="18" fillId="7" borderId="3" xfId="54" applyNumberFormat="1" applyFont="1" applyFill="1" applyBorder="1" applyAlignment="1">
      <alignment horizontal="center" wrapText="1"/>
    </xf>
    <xf numFmtId="180" fontId="9" fillId="0" borderId="4" xfId="54" applyNumberFormat="1" applyFont="1" applyBorder="1" applyAlignment="1">
      <alignment horizontal="center" wrapText="1"/>
    </xf>
    <xf numFmtId="180" fontId="18" fillId="0" borderId="3" xfId="54" applyNumberFormat="1" applyFont="1" applyBorder="1" applyAlignment="1">
      <alignment horizontal="center" wrapText="1"/>
    </xf>
    <xf numFmtId="0" fontId="25" fillId="0" borderId="0" xfId="49" applyFont="1" applyFill="1" applyAlignment="1"/>
    <xf numFmtId="0" fontId="3" fillId="0" borderId="17" xfId="49" applyFont="1" applyFill="1" applyBorder="1" applyAlignment="1">
      <alignment horizontal="center" vertical="center"/>
    </xf>
    <xf numFmtId="0" fontId="3" fillId="0" borderId="18" xfId="49" applyFont="1" applyFill="1" applyBorder="1" applyAlignment="1">
      <alignment horizontal="center" vertical="center"/>
    </xf>
    <xf numFmtId="0" fontId="3" fillId="0" borderId="19" xfId="49" applyFont="1" applyFill="1" applyBorder="1" applyAlignment="1">
      <alignment horizontal="center" vertical="center"/>
    </xf>
    <xf numFmtId="0" fontId="6" fillId="9" borderId="20" xfId="49" applyFont="1" applyFill="1" applyBorder="1" applyAlignment="1">
      <alignment horizontal="center" vertical="center"/>
    </xf>
    <xf numFmtId="0" fontId="7" fillId="3" borderId="21" xfId="49" applyFont="1" applyFill="1" applyBorder="1" applyAlignment="1">
      <alignment horizontal="right" vertical="center"/>
    </xf>
    <xf numFmtId="0" fontId="4" fillId="0" borderId="6" xfId="49" applyFont="1" applyFill="1" applyBorder="1" applyAlignment="1"/>
    <xf numFmtId="0" fontId="10" fillId="0" borderId="22" xfId="50" applyFont="1" applyFill="1" applyBorder="1" applyAlignment="1">
      <alignment horizontal="left" vertical="center"/>
    </xf>
    <xf numFmtId="0" fontId="7" fillId="3" borderId="7" xfId="49" applyFont="1" applyFill="1" applyBorder="1" applyAlignment="1">
      <alignment horizontal="right" vertical="center"/>
    </xf>
    <xf numFmtId="0" fontId="10" fillId="0" borderId="23" xfId="51" applyFont="1" applyBorder="1" applyAlignment="1">
      <alignment horizontal="left" vertical="center"/>
    </xf>
    <xf numFmtId="0" fontId="26" fillId="0" borderId="14" xfId="49" applyFont="1" applyFill="1" applyBorder="1" applyAlignment="1"/>
    <xf numFmtId="176" fontId="10" fillId="10" borderId="11" xfId="49" applyNumberFormat="1" applyFont="1" applyFill="1" applyBorder="1" applyAlignment="1">
      <alignment horizontal="center" vertical="center"/>
    </xf>
    <xf numFmtId="176" fontId="10" fillId="10" borderId="9" xfId="49" applyNumberFormat="1" applyFont="1" applyFill="1" applyBorder="1" applyAlignment="1">
      <alignment horizontal="center" vertical="center"/>
    </xf>
    <xf numFmtId="0" fontId="7" fillId="3" borderId="24" xfId="49" applyFont="1" applyFill="1" applyBorder="1" applyAlignment="1">
      <alignment horizontal="right" vertical="center"/>
    </xf>
    <xf numFmtId="0" fontId="4" fillId="0" borderId="2" xfId="49" applyFont="1" applyFill="1" applyBorder="1" applyAlignment="1"/>
    <xf numFmtId="14" fontId="10" fillId="0" borderId="22" xfId="51" applyNumberFormat="1" applyFont="1" applyBorder="1" applyAlignment="1">
      <alignment horizontal="left" vertical="center"/>
    </xf>
    <xf numFmtId="0" fontId="7" fillId="3" borderId="1" xfId="49" applyFont="1" applyFill="1" applyBorder="1" applyAlignment="1">
      <alignment horizontal="right" vertical="center"/>
    </xf>
    <xf numFmtId="0" fontId="10" fillId="0" borderId="17" xfId="51" applyFont="1" applyBorder="1" applyAlignment="1">
      <alignment horizontal="left" vertical="center"/>
    </xf>
    <xf numFmtId="0" fontId="26" fillId="0" borderId="3" xfId="49" applyFont="1" applyFill="1" applyBorder="1" applyAlignment="1"/>
    <xf numFmtId="176" fontId="10" fillId="10" borderId="0" xfId="49" applyNumberFormat="1" applyFont="1" applyFill="1" applyAlignment="1">
      <alignment horizontal="center" vertical="center"/>
    </xf>
    <xf numFmtId="176" fontId="10" fillId="10" borderId="25" xfId="49" applyNumberFormat="1" applyFont="1" applyFill="1" applyBorder="1" applyAlignment="1">
      <alignment horizontal="center" vertical="center"/>
    </xf>
    <xf numFmtId="176" fontId="10" fillId="10" borderId="26" xfId="49" applyNumberFormat="1" applyFont="1" applyFill="1" applyBorder="1" applyAlignment="1">
      <alignment horizontal="center" vertical="center"/>
    </xf>
    <xf numFmtId="176" fontId="10" fillId="10" borderId="7" xfId="49" applyNumberFormat="1" applyFont="1" applyFill="1" applyBorder="1" applyAlignment="1">
      <alignment horizontal="center" vertical="center"/>
    </xf>
    <xf numFmtId="176" fontId="10" fillId="10" borderId="6" xfId="49" applyNumberFormat="1" applyFont="1" applyFill="1" applyBorder="1" applyAlignment="1">
      <alignment horizontal="center" vertical="center"/>
    </xf>
    <xf numFmtId="0" fontId="6" fillId="0" borderId="27" xfId="49" applyFont="1" applyFill="1" applyBorder="1" applyAlignment="1">
      <alignment vertical="center"/>
    </xf>
    <xf numFmtId="0" fontId="11" fillId="6" borderId="11" xfId="49" applyFont="1" applyFill="1" applyBorder="1" applyAlignment="1">
      <alignment horizontal="center" vertical="center" wrapText="1"/>
    </xf>
    <xf numFmtId="0" fontId="12" fillId="0" borderId="0" xfId="49" applyFont="1" applyFill="1" applyAlignment="1"/>
    <xf numFmtId="0" fontId="12" fillId="0" borderId="12" xfId="49" applyFont="1" applyFill="1" applyBorder="1" applyAlignment="1"/>
    <xf numFmtId="0" fontId="13" fillId="6" borderId="13" xfId="49" applyFont="1" applyFill="1" applyBorder="1" applyAlignment="1">
      <alignment horizontal="center" vertical="center" wrapText="1"/>
    </xf>
    <xf numFmtId="0" fontId="13" fillId="6" borderId="28" xfId="49" applyFont="1" applyFill="1" applyBorder="1" applyAlignment="1">
      <alignment horizontal="center" vertical="center" wrapText="1"/>
    </xf>
    <xf numFmtId="0" fontId="5" fillId="6" borderId="13" xfId="49" applyFont="1" applyFill="1" applyBorder="1" applyAlignment="1">
      <alignment horizontal="center" wrapText="1"/>
    </xf>
    <xf numFmtId="0" fontId="6" fillId="0" borderId="21" xfId="49" applyFont="1" applyFill="1" applyBorder="1" applyAlignment="1">
      <alignment vertical="center"/>
    </xf>
    <xf numFmtId="0" fontId="12" fillId="0" borderId="7" xfId="49" applyFont="1" applyFill="1" applyBorder="1" applyAlignment="1"/>
    <xf numFmtId="0" fontId="12" fillId="0" borderId="6" xfId="49" applyFont="1" applyFill="1" applyBorder="1" applyAlignment="1"/>
    <xf numFmtId="0" fontId="12" fillId="0" borderId="14" xfId="49" applyFont="1" applyFill="1" applyBorder="1" applyAlignment="1"/>
    <xf numFmtId="0" fontId="12" fillId="0" borderId="15" xfId="49" applyFont="1" applyFill="1" applyBorder="1" applyAlignment="1"/>
    <xf numFmtId="0" fontId="13" fillId="6" borderId="15" xfId="49" applyFont="1" applyFill="1" applyBorder="1" applyAlignment="1">
      <alignment horizontal="center" vertical="center" wrapText="1"/>
    </xf>
    <xf numFmtId="0" fontId="12" fillId="0" borderId="15" xfId="49" applyFont="1" applyFill="1" applyBorder="1" applyAlignment="1">
      <alignment horizontal="center" wrapText="1"/>
    </xf>
    <xf numFmtId="0" fontId="15" fillId="0" borderId="24" xfId="49" applyFont="1" applyFill="1" applyBorder="1" applyAlignment="1">
      <alignment horizontal="center"/>
    </xf>
    <xf numFmtId="0" fontId="10" fillId="0" borderId="1" xfId="49" applyFont="1" applyFill="1" applyBorder="1" applyAlignment="1"/>
    <xf numFmtId="0" fontId="10" fillId="0" borderId="2" xfId="49" applyFont="1" applyFill="1" applyBorder="1" applyAlignment="1"/>
    <xf numFmtId="0" fontId="27" fillId="0" borderId="4" xfId="50" applyFont="1" applyBorder="1" applyAlignment="1">
      <alignment horizontal="left" vertical="center" wrapText="1"/>
    </xf>
    <xf numFmtId="177" fontId="16" fillId="7" borderId="15" xfId="52" applyNumberFormat="1" applyFont="1" applyFill="1" applyBorder="1" applyAlignment="1">
      <alignment horizontal="center"/>
    </xf>
    <xf numFmtId="182" fontId="8" fillId="0" borderId="3" xfId="52" applyNumberFormat="1" applyFont="1" applyFill="1" applyBorder="1" applyAlignment="1">
      <alignment horizontal="center" wrapText="1"/>
    </xf>
    <xf numFmtId="179" fontId="18" fillId="0" borderId="3" xfId="52" applyNumberFormat="1" applyFont="1" applyFill="1" applyBorder="1" applyAlignment="1">
      <alignment horizontal="center" wrapText="1"/>
    </xf>
    <xf numFmtId="177" fontId="16" fillId="0" borderId="15" xfId="52" applyNumberFormat="1" applyFont="1" applyFill="1" applyBorder="1" applyAlignment="1">
      <alignment horizontal="center"/>
    </xf>
    <xf numFmtId="182" fontId="8" fillId="0" borderId="4" xfId="52" applyNumberFormat="1" applyFont="1" applyFill="1" applyBorder="1" applyAlignment="1">
      <alignment horizontal="center" wrapText="1"/>
    </xf>
    <xf numFmtId="0" fontId="27" fillId="0" borderId="4" xfId="50" applyFont="1" applyBorder="1" applyAlignment="1">
      <alignment horizontal="left" vertical="center"/>
    </xf>
    <xf numFmtId="178" fontId="10" fillId="0" borderId="4" xfId="52" applyNumberFormat="1" applyFont="1" applyFill="1" applyBorder="1" applyAlignment="1">
      <alignment horizontal="center" wrapText="1"/>
    </xf>
    <xf numFmtId="180" fontId="16" fillId="0" borderId="15" xfId="52" applyNumberFormat="1" applyFont="1" applyFill="1" applyBorder="1" applyAlignment="1">
      <alignment horizontal="center"/>
    </xf>
    <xf numFmtId="178" fontId="16" fillId="7" borderId="15" xfId="52" applyNumberFormat="1" applyFont="1" applyFill="1" applyBorder="1" applyAlignment="1">
      <alignment horizontal="center"/>
    </xf>
    <xf numFmtId="0" fontId="10" fillId="0" borderId="0" xfId="49" applyFont="1" applyFill="1" applyAlignment="1"/>
    <xf numFmtId="0" fontId="12" fillId="0" borderId="29" xfId="49" applyFont="1" applyFill="1" applyBorder="1" applyAlignment="1"/>
    <xf numFmtId="0" fontId="12" fillId="0" borderId="30" xfId="49" applyFont="1" applyFill="1" applyBorder="1" applyAlignment="1"/>
    <xf numFmtId="0" fontId="19" fillId="0" borderId="0" xfId="49" applyFont="1" applyFill="1" applyAlignment="1"/>
    <xf numFmtId="176" fontId="10" fillId="10" borderId="31" xfId="49" applyNumberFormat="1" applyFont="1" applyFill="1" applyBorder="1" applyAlignment="1">
      <alignment horizontal="center" vertical="center"/>
    </xf>
    <xf numFmtId="0" fontId="8" fillId="7" borderId="0" xfId="49" applyFont="1" applyFill="1" applyAlignment="1"/>
    <xf numFmtId="176" fontId="10" fillId="10" borderId="32" xfId="49" applyNumberFormat="1" applyFont="1" applyFill="1" applyBorder="1" applyAlignment="1">
      <alignment horizontal="center" vertical="center"/>
    </xf>
    <xf numFmtId="176" fontId="10" fillId="10" borderId="33" xfId="49" applyNumberFormat="1" applyFont="1" applyFill="1" applyBorder="1" applyAlignment="1">
      <alignment horizontal="center" vertical="center"/>
    </xf>
    <xf numFmtId="176" fontId="10" fillId="10" borderId="34" xfId="49" applyNumberFormat="1" applyFont="1" applyFill="1" applyBorder="1" applyAlignment="1">
      <alignment horizontal="center" vertical="center"/>
    </xf>
    <xf numFmtId="0" fontId="14" fillId="6" borderId="13" xfId="49" applyFont="1" applyFill="1" applyBorder="1" applyAlignment="1">
      <alignment horizontal="center" wrapText="1"/>
    </xf>
    <xf numFmtId="0" fontId="20" fillId="6" borderId="13" xfId="49" applyFont="1" applyFill="1" applyBorder="1" applyAlignment="1">
      <alignment horizontal="center" wrapText="1"/>
    </xf>
    <xf numFmtId="0" fontId="5" fillId="6" borderId="35" xfId="49" applyFont="1" applyFill="1" applyBorder="1" applyAlignment="1">
      <alignment horizontal="center" wrapText="1"/>
    </xf>
    <xf numFmtId="0" fontId="8" fillId="0" borderId="0" xfId="49" applyFont="1" applyFill="1" applyAlignment="1">
      <alignment vertical="center"/>
    </xf>
    <xf numFmtId="0" fontId="7" fillId="0" borderId="0" xfId="49" applyFont="1" applyFill="1" applyAlignment="1">
      <alignment horizontal="center" vertical="center"/>
    </xf>
    <xf numFmtId="0" fontId="12" fillId="0" borderId="36" xfId="49" applyFont="1" applyFill="1" applyBorder="1" applyAlignment="1">
      <alignment horizontal="center" wrapText="1"/>
    </xf>
    <xf numFmtId="0" fontId="21" fillId="0" borderId="0" xfId="49" applyFont="1" applyFill="1" applyAlignment="1">
      <alignment horizontal="center" vertical="center"/>
    </xf>
    <xf numFmtId="0" fontId="13" fillId="0" borderId="0" xfId="49" applyFont="1" applyFill="1" applyAlignment="1">
      <alignment horizontal="center" vertical="center" wrapText="1"/>
    </xf>
    <xf numFmtId="178" fontId="8" fillId="0" borderId="0" xfId="49" applyNumberFormat="1" applyFont="1" applyFill="1" applyAlignment="1">
      <alignment horizontal="center" vertical="center" wrapText="1"/>
    </xf>
    <xf numFmtId="0" fontId="8" fillId="4" borderId="0" xfId="49" applyFont="1" applyFill="1" applyAlignment="1"/>
    <xf numFmtId="178" fontId="22" fillId="0" borderId="0" xfId="49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182" fontId="18" fillId="0" borderId="3" xfId="52" applyNumberFormat="1" applyFont="1" applyFill="1" applyBorder="1" applyAlignment="1">
      <alignment horizontal="center" wrapText="1"/>
    </xf>
    <xf numFmtId="178" fontId="9" fillId="0" borderId="4" xfId="52" applyNumberFormat="1" applyFont="1" applyFill="1" applyBorder="1" applyAlignment="1">
      <alignment horizontal="center" wrapText="1"/>
    </xf>
    <xf numFmtId="178" fontId="12" fillId="11" borderId="15" xfId="50" applyNumberFormat="1" applyFont="1" applyFill="1" applyBorder="1" applyAlignment="1">
      <alignment horizontal="center" wrapText="1"/>
    </xf>
    <xf numFmtId="182" fontId="18" fillId="0" borderId="3" xfId="53" applyNumberFormat="1" applyFont="1" applyBorder="1" applyAlignment="1">
      <alignment horizontal="center" wrapText="1"/>
    </xf>
    <xf numFmtId="178" fontId="12" fillId="11" borderId="4" xfId="50" applyNumberFormat="1" applyFont="1" applyFill="1" applyBorder="1" applyAlignment="1">
      <alignment horizontal="center" wrapText="1"/>
    </xf>
    <xf numFmtId="180" fontId="9" fillId="0" borderId="4" xfId="53" applyNumberFormat="1" applyFont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" xfId="50"/>
    <cellStyle name="Normal 2 2 3" xfId="51"/>
    <cellStyle name="Normal 3" xfId="52"/>
    <cellStyle name="Normal 3 2 2" xfId="53"/>
    <cellStyle name="Normal 7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5125S%20CHRIS%20DRESS,%20CHIFFO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5125S%20CHRIS%20DRESS,%20CHIFFON,%20MILLY,%20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DESIGN DETAILS 1"/>
      <sheetName val="FABRIC AND TRIMS"/>
      <sheetName val="BOM"/>
      <sheetName val="SPEC SHEET CHECKUP"/>
      <sheetName val="DEV (S) 10-18-23"/>
      <sheetName val="PP FIT (S) 12-6-23"/>
      <sheetName val="GRADED SPEC"/>
      <sheetName val="GRADED SPEC (cm)"/>
      <sheetName val="PROTO (MED)"/>
      <sheetName val="GRADED SPECS-DRESSES"/>
      <sheetName val="PP (MED) 2.10.23"/>
      <sheetName val="PP2 (MED) 3-3-23"/>
      <sheetName val="PP (2X) - FOR TECH 2.0 FIT RECO"/>
      <sheetName val="TOP (MED) 4-24-23"/>
      <sheetName val="GRADED SPECS (2)"/>
      <sheetName val="PP SAMPLE"/>
      <sheetName val="PP SAMPLE (2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DESIGN DETAILS 1"/>
      <sheetName val="FABRIC AND TRIMS"/>
      <sheetName val="BOM"/>
      <sheetName val="DEV (1X) 10-26-23"/>
      <sheetName val="1ST FIT (1X) 12-14-23"/>
      <sheetName val=" 2ND FIT (1X) 1-11-24"/>
      <sheetName val="PP FIT (1X) 2-8-24"/>
      <sheetName val="SPEC SHEET CHECK UP"/>
      <sheetName val="PP2 FIT (1X) 3-21-24"/>
      <sheetName val="SPEC SHEET"/>
      <sheetName val="GRADED SPEC (CURVE) "/>
      <sheetName val="GRADED SPEC (CURVE)  (cm)"/>
      <sheetName val="SPEC SHEET CHECKUP"/>
      <sheetName val="PROTO (MED)"/>
      <sheetName val="GRADED SPECS-DRESSES"/>
      <sheetName val="PP (MED) 2.10.23"/>
      <sheetName val="PP2 (MED) 3-3-23"/>
      <sheetName val="PP (2X) - FOR TECH 2.0 FIT RECO"/>
      <sheetName val="TOP (MED) 4-24-23"/>
      <sheetName val="GRADED SPECS (2)"/>
      <sheetName val="PP SAMPLE"/>
      <sheetName val="PP SAMPLE (2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="70" zoomScaleNormal="100" workbookViewId="0">
      <selection activeCell="C29" sqref="C29"/>
    </sheetView>
  </sheetViews>
  <sheetFormatPr defaultColWidth="11.9469026548673" defaultRowHeight="15" customHeight="1"/>
  <cols>
    <col min="1" max="1" width="4.38053097345133" style="93" customWidth="1"/>
    <col min="2" max="2" width="17.3893805309735" style="93" customWidth="1"/>
    <col min="3" max="3" width="26.6814159292035" style="93" customWidth="1"/>
    <col min="4" max="4" width="8.49557522123894" style="93" customWidth="1"/>
    <col min="5" max="5" width="25.6194690265487" style="93" customWidth="1"/>
    <col min="6" max="6" width="7.9646017699115" style="93" customWidth="1"/>
    <col min="7" max="7" width="9.29203539823009" style="93" hidden="1" customWidth="1"/>
    <col min="8" max="13" width="9.29203539823009" style="93" customWidth="1"/>
    <col min="14" max="14" width="5.97345132743363" style="93" customWidth="1"/>
    <col min="15" max="17" width="9.15929203539823" style="93" customWidth="1"/>
    <col min="18" max="18" width="5.84070796460177" style="93" customWidth="1"/>
    <col min="19" max="19" width="9.15929203539823" style="93" customWidth="1"/>
    <col min="20" max="21" width="9.02654867256637" style="93" customWidth="1"/>
    <col min="22" max="22" width="7.0353982300885" style="93" customWidth="1"/>
    <col min="23" max="23" width="10.7522123893805" style="93" customWidth="1"/>
    <col min="24" max="24" width="30.3982300884956" style="93" customWidth="1"/>
    <col min="25" max="26" width="12.7433628318584" style="93" customWidth="1"/>
    <col min="27" max="16384" width="11.9469026548673" style="93"/>
  </cols>
  <sheetData>
    <row r="1" s="93" customFormat="1" ht="30" customHeight="1" spans="1:26">
      <c r="A1" s="94" t="s">
        <v>0</v>
      </c>
      <c r="B1" s="95"/>
      <c r="C1" s="95"/>
      <c r="D1" s="95"/>
      <c r="E1" s="95"/>
      <c r="F1" s="95"/>
      <c r="G1" s="96"/>
      <c r="H1" s="97"/>
      <c r="I1" s="145"/>
      <c r="J1" s="145"/>
      <c r="K1" s="145"/>
      <c r="L1" s="145"/>
      <c r="M1" s="146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4"/>
      <c r="Y1" s="144"/>
      <c r="Z1" s="144"/>
    </row>
    <row r="2" s="93" customFormat="1" ht="16.15" customHeight="1" spans="1:26">
      <c r="A2" s="98" t="s">
        <v>1</v>
      </c>
      <c r="B2" s="99"/>
      <c r="C2" s="100" t="s">
        <v>2</v>
      </c>
      <c r="D2" s="101" t="s">
        <v>3</v>
      </c>
      <c r="E2" s="102" t="s">
        <v>4</v>
      </c>
      <c r="F2" s="103"/>
      <c r="G2" s="104"/>
      <c r="H2" s="105"/>
      <c r="I2" s="105"/>
      <c r="J2" s="105"/>
      <c r="K2" s="105"/>
      <c r="L2" s="105"/>
      <c r="M2" s="148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4"/>
      <c r="Y2" s="144"/>
      <c r="Z2" s="144"/>
    </row>
    <row r="3" s="93" customFormat="1" ht="16.15" customHeight="1" spans="1:26">
      <c r="A3" s="106" t="s">
        <v>5</v>
      </c>
      <c r="B3" s="107"/>
      <c r="C3" s="108">
        <v>45271</v>
      </c>
      <c r="D3" s="109" t="s">
        <v>6</v>
      </c>
      <c r="E3" s="110"/>
      <c r="F3" s="111"/>
      <c r="G3" s="104"/>
      <c r="H3" s="112"/>
      <c r="I3" s="112"/>
      <c r="J3" s="112"/>
      <c r="K3" s="112"/>
      <c r="L3" s="112"/>
      <c r="M3" s="150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4"/>
      <c r="Y3" s="144"/>
      <c r="Z3" s="144"/>
    </row>
    <row r="4" s="93" customFormat="1" ht="16.15" customHeight="1" spans="1:26">
      <c r="A4" s="106" t="s">
        <v>7</v>
      </c>
      <c r="B4" s="107"/>
      <c r="C4" s="108"/>
      <c r="D4" s="109" t="s">
        <v>8</v>
      </c>
      <c r="E4" s="110" t="s">
        <v>9</v>
      </c>
      <c r="F4" s="111"/>
      <c r="G4" s="104"/>
      <c r="H4" s="112"/>
      <c r="I4" s="112"/>
      <c r="J4" s="112"/>
      <c r="K4" s="112"/>
      <c r="L4" s="112"/>
      <c r="M4" s="150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4"/>
      <c r="Y4" s="144"/>
      <c r="Z4" s="144"/>
    </row>
    <row r="5" s="93" customFormat="1" ht="16.15" customHeight="1" spans="1:26">
      <c r="A5" s="106" t="s">
        <v>10</v>
      </c>
      <c r="B5" s="107"/>
      <c r="C5" s="108"/>
      <c r="D5" s="109" t="s">
        <v>11</v>
      </c>
      <c r="E5" s="110" t="s">
        <v>12</v>
      </c>
      <c r="F5" s="111"/>
      <c r="G5" s="113"/>
      <c r="H5" s="114"/>
      <c r="I5" s="114"/>
      <c r="J5" s="114"/>
      <c r="K5" s="114"/>
      <c r="L5" s="114"/>
      <c r="M5" s="151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4"/>
      <c r="Y5" s="144"/>
      <c r="Z5" s="144"/>
    </row>
    <row r="6" s="93" customFormat="1" ht="16.15" customHeight="1" spans="1:26">
      <c r="A6" s="106" t="s">
        <v>13</v>
      </c>
      <c r="B6" s="107"/>
      <c r="C6" s="108" t="s">
        <v>14</v>
      </c>
      <c r="D6" s="109" t="s">
        <v>15</v>
      </c>
      <c r="E6" s="110" t="s">
        <v>16</v>
      </c>
      <c r="F6" s="111"/>
      <c r="G6" s="115"/>
      <c r="H6" s="116"/>
      <c r="I6" s="116"/>
      <c r="J6" s="116"/>
      <c r="K6" s="116"/>
      <c r="L6" s="116"/>
      <c r="M6" s="152"/>
      <c r="N6" s="149"/>
      <c r="O6" s="149"/>
      <c r="P6" s="149"/>
      <c r="Q6" s="149"/>
      <c r="R6" s="149"/>
      <c r="S6" s="149"/>
      <c r="T6" s="149"/>
      <c r="U6" s="149"/>
      <c r="V6" s="149"/>
      <c r="W6" s="162"/>
      <c r="X6" s="144"/>
      <c r="Y6" s="144"/>
      <c r="Z6" s="144"/>
    </row>
    <row r="7" s="93" customFormat="1" ht="16.15" customHeight="1" spans="1:26">
      <c r="A7" s="117"/>
      <c r="B7" s="118" t="s">
        <v>17</v>
      </c>
      <c r="C7" s="119"/>
      <c r="D7" s="119"/>
      <c r="E7" s="120"/>
      <c r="F7" s="121" t="s">
        <v>18</v>
      </c>
      <c r="G7" s="122" t="s">
        <v>19</v>
      </c>
      <c r="H7" s="123" t="s">
        <v>20</v>
      </c>
      <c r="I7" s="153" t="s">
        <v>21</v>
      </c>
      <c r="J7" s="154" t="s">
        <v>22</v>
      </c>
      <c r="K7" s="123" t="s">
        <v>23</v>
      </c>
      <c r="L7" s="123" t="s">
        <v>24</v>
      </c>
      <c r="M7" s="155" t="s">
        <v>25</v>
      </c>
      <c r="N7" s="156"/>
      <c r="O7" s="156"/>
      <c r="P7" s="157"/>
      <c r="Q7" s="156"/>
      <c r="R7" s="156"/>
      <c r="S7" s="156"/>
      <c r="T7" s="157"/>
      <c r="U7" s="156"/>
      <c r="V7" s="156"/>
      <c r="W7" s="157"/>
      <c r="X7" s="160"/>
      <c r="Y7" s="144"/>
      <c r="Z7" s="144"/>
    </row>
    <row r="8" s="93" customFormat="1" customHeight="1" spans="1:26">
      <c r="A8" s="124"/>
      <c r="B8" s="125"/>
      <c r="C8" s="126"/>
      <c r="D8" s="126"/>
      <c r="E8" s="127"/>
      <c r="F8" s="128"/>
      <c r="G8" s="129"/>
      <c r="H8" s="130"/>
      <c r="I8" s="130"/>
      <c r="J8" s="130"/>
      <c r="K8" s="130"/>
      <c r="L8" s="130"/>
      <c r="M8" s="158"/>
      <c r="N8" s="159"/>
      <c r="O8" s="160"/>
      <c r="P8" s="160"/>
      <c r="Q8" s="160"/>
      <c r="R8" s="159"/>
      <c r="S8" s="160"/>
      <c r="T8" s="160"/>
      <c r="U8" s="160"/>
      <c r="V8" s="159"/>
      <c r="W8" s="160"/>
      <c r="X8" s="160"/>
      <c r="Y8" s="144"/>
      <c r="Z8" s="144"/>
    </row>
    <row r="9" s="93" customFormat="1" ht="35" customHeight="1" spans="1:26">
      <c r="A9" s="131"/>
      <c r="B9" s="132" t="s">
        <v>26</v>
      </c>
      <c r="C9" s="133"/>
      <c r="D9" s="133"/>
      <c r="E9" s="134" t="s">
        <v>27</v>
      </c>
      <c r="F9" s="135">
        <v>44930</v>
      </c>
      <c r="G9" s="136">
        <f>SUM(H9-1/8)</f>
        <v>8.625</v>
      </c>
      <c r="H9" s="165">
        <f>SUM(I9-1/8)</f>
        <v>8.75</v>
      </c>
      <c r="I9" s="167">
        <v>8.875</v>
      </c>
      <c r="J9" s="168">
        <f t="shared" ref="J9:M9" si="0">SUM(I9+0.125)</f>
        <v>9</v>
      </c>
      <c r="K9" s="168">
        <f t="shared" si="0"/>
        <v>9.125</v>
      </c>
      <c r="L9" s="168">
        <f t="shared" si="0"/>
        <v>9.25</v>
      </c>
      <c r="M9" s="168">
        <f t="shared" si="0"/>
        <v>9.375</v>
      </c>
      <c r="N9" s="161"/>
      <c r="O9" s="161"/>
      <c r="P9" s="161"/>
      <c r="Q9" s="163"/>
      <c r="R9" s="161"/>
      <c r="S9" s="161"/>
      <c r="T9" s="161"/>
      <c r="U9" s="163"/>
      <c r="V9" s="161"/>
      <c r="W9" s="161"/>
      <c r="X9" s="164"/>
      <c r="Y9" s="144"/>
      <c r="Z9" s="144"/>
    </row>
    <row r="10" s="93" customFormat="1" ht="35" customHeight="1" spans="1:26">
      <c r="A10" s="131"/>
      <c r="B10" s="132" t="s">
        <v>28</v>
      </c>
      <c r="C10" s="133"/>
      <c r="D10" s="133"/>
      <c r="E10" s="134" t="s">
        <v>29</v>
      </c>
      <c r="F10" s="138">
        <v>44928</v>
      </c>
      <c r="G10" s="139">
        <f>SUM(H10-0.25)</f>
        <v>44.5</v>
      </c>
      <c r="H10" s="165">
        <f>SUM(I10-1/4)</f>
        <v>44.75</v>
      </c>
      <c r="I10" s="169">
        <v>45</v>
      </c>
      <c r="J10" s="168">
        <f>SUM(I10+0.25)</f>
        <v>45.25</v>
      </c>
      <c r="K10" s="168">
        <f>SUM(J10+0.25)</f>
        <v>45.5</v>
      </c>
      <c r="L10" s="168">
        <f>SUM(K10+0)</f>
        <v>45.5</v>
      </c>
      <c r="M10" s="168">
        <f>SUM(L10+0)</f>
        <v>45.5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="93" customFormat="1" ht="35" customHeight="1" spans="1:26">
      <c r="A11" s="131"/>
      <c r="B11" s="132" t="s">
        <v>30</v>
      </c>
      <c r="C11" s="133"/>
      <c r="D11" s="133"/>
      <c r="E11" s="140" t="s">
        <v>31</v>
      </c>
      <c r="F11" s="138">
        <v>44928</v>
      </c>
      <c r="G11" s="141">
        <f t="shared" ref="G11:G15" si="1">SUM(H11-1)</f>
        <v>28.25</v>
      </c>
      <c r="H11" s="166">
        <f t="shared" ref="H11:H15" si="2">SUM(I11-2)</f>
        <v>29.25</v>
      </c>
      <c r="I11" s="169">
        <v>31.25</v>
      </c>
      <c r="J11" s="166">
        <f t="shared" ref="J11:M11" si="3">SUM(I11+2)</f>
        <v>33.25</v>
      </c>
      <c r="K11" s="166">
        <f t="shared" ref="K11:K15" si="4">SUM(J11+2.5)</f>
        <v>35.75</v>
      </c>
      <c r="L11" s="166">
        <f t="shared" si="3"/>
        <v>37.75</v>
      </c>
      <c r="M11" s="166">
        <f t="shared" si="3"/>
        <v>39.75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="93" customFormat="1" ht="35" customHeight="1" spans="1:26">
      <c r="A12" s="131"/>
      <c r="B12" s="132" t="s">
        <v>32</v>
      </c>
      <c r="C12" s="133"/>
      <c r="D12" s="133"/>
      <c r="E12" s="134" t="s">
        <v>33</v>
      </c>
      <c r="F12" s="138">
        <v>44928</v>
      </c>
      <c r="G12" s="141">
        <f t="shared" si="1"/>
        <v>25</v>
      </c>
      <c r="H12" s="166">
        <f t="shared" si="2"/>
        <v>26</v>
      </c>
      <c r="I12" s="169">
        <v>28</v>
      </c>
      <c r="J12" s="166">
        <f t="shared" ref="J12:M12" si="5">SUM(I12+2)</f>
        <v>30</v>
      </c>
      <c r="K12" s="166">
        <f t="shared" si="4"/>
        <v>32.5</v>
      </c>
      <c r="L12" s="166">
        <f t="shared" si="5"/>
        <v>34.5</v>
      </c>
      <c r="M12" s="166">
        <f t="shared" si="5"/>
        <v>36.5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="93" customFormat="1" ht="35" customHeight="1" spans="1:26">
      <c r="A13" s="131"/>
      <c r="B13" s="132" t="s">
        <v>34</v>
      </c>
      <c r="C13" s="133"/>
      <c r="D13" s="133"/>
      <c r="E13" s="140" t="s">
        <v>35</v>
      </c>
      <c r="F13" s="138">
        <v>44928</v>
      </c>
      <c r="G13" s="141">
        <f t="shared" si="1"/>
        <v>38.75</v>
      </c>
      <c r="H13" s="166">
        <f t="shared" si="2"/>
        <v>39.75</v>
      </c>
      <c r="I13" s="169">
        <v>41.75</v>
      </c>
      <c r="J13" s="166">
        <f t="shared" ref="J13:M13" si="6">SUM(I13+2)</f>
        <v>43.75</v>
      </c>
      <c r="K13" s="166">
        <f t="shared" si="4"/>
        <v>46.25</v>
      </c>
      <c r="L13" s="166">
        <f t="shared" si="6"/>
        <v>48.25</v>
      </c>
      <c r="M13" s="166">
        <f t="shared" si="6"/>
        <v>50.25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="93" customFormat="1" ht="35" customHeight="1" spans="1:26">
      <c r="A14" s="131"/>
      <c r="B14" s="132" t="s">
        <v>36</v>
      </c>
      <c r="C14" s="133"/>
      <c r="D14" s="133"/>
      <c r="E14" s="140" t="s">
        <v>37</v>
      </c>
      <c r="F14" s="138">
        <v>44928</v>
      </c>
      <c r="G14" s="141">
        <f t="shared" si="1"/>
        <v>78</v>
      </c>
      <c r="H14" s="166">
        <f t="shared" si="2"/>
        <v>79</v>
      </c>
      <c r="I14" s="169">
        <v>81</v>
      </c>
      <c r="J14" s="166">
        <f t="shared" ref="J14:M14" si="7">SUM(I14+2)</f>
        <v>83</v>
      </c>
      <c r="K14" s="166">
        <f t="shared" si="4"/>
        <v>85.5</v>
      </c>
      <c r="L14" s="166">
        <f t="shared" si="7"/>
        <v>87.5</v>
      </c>
      <c r="M14" s="166">
        <f t="shared" si="7"/>
        <v>89.5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="93" customFormat="1" ht="35" customHeight="1" spans="1:26">
      <c r="A15" s="131"/>
      <c r="B15" s="132" t="s">
        <v>38</v>
      </c>
      <c r="C15" s="133"/>
      <c r="D15" s="133"/>
      <c r="E15" s="140" t="s">
        <v>39</v>
      </c>
      <c r="F15" s="138">
        <v>44928</v>
      </c>
      <c r="G15" s="141">
        <f t="shared" si="1"/>
        <v>71</v>
      </c>
      <c r="H15" s="166">
        <f t="shared" si="2"/>
        <v>72</v>
      </c>
      <c r="I15" s="169">
        <v>74</v>
      </c>
      <c r="J15" s="166">
        <f t="shared" ref="J15:M15" si="8">SUM(I15+2)</f>
        <v>76</v>
      </c>
      <c r="K15" s="166">
        <f t="shared" si="4"/>
        <v>78.5</v>
      </c>
      <c r="L15" s="166">
        <f t="shared" si="8"/>
        <v>80.5</v>
      </c>
      <c r="M15" s="166">
        <f t="shared" si="8"/>
        <v>82.5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="93" customFormat="1" ht="35" customHeight="1" spans="1:26">
      <c r="A16" s="131"/>
      <c r="B16" s="132" t="s">
        <v>40</v>
      </c>
      <c r="C16" s="133"/>
      <c r="D16" s="133"/>
      <c r="E16" s="140" t="s">
        <v>41</v>
      </c>
      <c r="F16" s="142">
        <v>0.25</v>
      </c>
      <c r="G16" s="139">
        <f>SUM(H16-0.25)</f>
        <v>31</v>
      </c>
      <c r="H16" s="165">
        <f>SUM(I16-1/4)</f>
        <v>31.25</v>
      </c>
      <c r="I16" s="169">
        <v>31.5</v>
      </c>
      <c r="J16" s="168">
        <f>SUM(I16+0.25)</f>
        <v>31.75</v>
      </c>
      <c r="K16" s="168">
        <f>SUM(J16+0.25)</f>
        <v>32</v>
      </c>
      <c r="L16" s="168">
        <f>SUM(K16+0)</f>
        <v>32</v>
      </c>
      <c r="M16" s="168">
        <f>SUM(L16+0)</f>
        <v>32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="93" customFormat="1" ht="35" customHeight="1" spans="1:26">
      <c r="A17" s="131"/>
      <c r="B17" s="132" t="s">
        <v>42</v>
      </c>
      <c r="C17" s="133"/>
      <c r="D17" s="133"/>
      <c r="E17" s="140" t="s">
        <v>43</v>
      </c>
      <c r="F17" s="143">
        <v>0.125</v>
      </c>
      <c r="G17" s="141"/>
      <c r="H17" s="165">
        <f>SUM(I17-1/4)</f>
        <v>15</v>
      </c>
      <c r="I17" s="169">
        <v>15.25</v>
      </c>
      <c r="J17" s="168">
        <f t="shared" ref="J17:M17" si="9">SUM(I17+0.25)</f>
        <v>15.5</v>
      </c>
      <c r="K17" s="168">
        <f t="shared" si="9"/>
        <v>15.75</v>
      </c>
      <c r="L17" s="168">
        <f t="shared" si="9"/>
        <v>16</v>
      </c>
      <c r="M17" s="168">
        <f t="shared" si="9"/>
        <v>16.25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="93" customFormat="1" ht="35" customHeight="1" spans="1:26">
      <c r="A18" s="131"/>
      <c r="B18" s="132" t="s">
        <v>44</v>
      </c>
      <c r="C18" s="133"/>
      <c r="D18" s="133"/>
      <c r="E18" s="140" t="s">
        <v>45</v>
      </c>
      <c r="F18" s="135">
        <v>44930</v>
      </c>
      <c r="G18" s="141">
        <f>H18</f>
        <v>2</v>
      </c>
      <c r="H18" s="166">
        <f>I18</f>
        <v>2</v>
      </c>
      <c r="I18" s="169">
        <v>2</v>
      </c>
      <c r="J18" s="166">
        <f t="shared" ref="J18:M18" si="10">I18</f>
        <v>2</v>
      </c>
      <c r="K18" s="166">
        <f t="shared" si="10"/>
        <v>2</v>
      </c>
      <c r="L18" s="166">
        <f t="shared" si="10"/>
        <v>2</v>
      </c>
      <c r="M18" s="166">
        <f t="shared" si="10"/>
        <v>2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="93" customFormat="1" ht="35" customHeight="1" spans="1:26">
      <c r="A19" s="131"/>
      <c r="B19" s="132" t="s">
        <v>46</v>
      </c>
      <c r="C19" s="133"/>
      <c r="D19" s="133"/>
      <c r="E19" s="140" t="s">
        <v>47</v>
      </c>
      <c r="F19" s="142">
        <v>0.25</v>
      </c>
      <c r="G19" s="141">
        <f>SUM(H19+0)</f>
        <v>11.75</v>
      </c>
      <c r="H19" s="166">
        <f>SUM(I19+0)</f>
        <v>11.75</v>
      </c>
      <c r="I19" s="169">
        <v>11.75</v>
      </c>
      <c r="J19" s="170">
        <f>SUM(I19+0.5)</f>
        <v>12.25</v>
      </c>
      <c r="K19" s="170">
        <f>SUM(J19+0)</f>
        <v>12.25</v>
      </c>
      <c r="L19" s="170">
        <f>SUM(K19+0.5)</f>
        <v>12.75</v>
      </c>
      <c r="M19" s="170">
        <f>SUM(L19+0)</f>
        <v>12.75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="93" customFormat="1" ht="16.15" customHeight="1" spans="1:26">
      <c r="A20" s="144"/>
      <c r="B20" s="144"/>
      <c r="C20" s="144"/>
      <c r="D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="93" customFormat="1" ht="16.15" customHeight="1" spans="1:26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="93" customFormat="1" ht="16.15" customHeight="1" spans="1:2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="93" customFormat="1" ht="16.15" customHeight="1" spans="1:26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="93" customFormat="1" ht="16.15" customHeight="1" spans="1:26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="93" customFormat="1" ht="16.15" customHeight="1" spans="1:26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="93" customFormat="1" ht="16.15" customHeight="1" spans="1:26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="93" customFormat="1" ht="16.15" customHeight="1" spans="1:26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="93" customFormat="1" ht="16.15" customHeight="1" spans="1:26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="93" customFormat="1" ht="16.15" customHeight="1" spans="1:26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="93" customFormat="1" ht="16.15" customHeight="1" spans="1:26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="93" customFormat="1" ht="16.15" customHeight="1" spans="1:26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="93" customFormat="1" ht="16.15" customHeight="1" spans="1:26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="93" customFormat="1" ht="16.15" customHeight="1" spans="1:26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="93" customFormat="1" ht="16.15" customHeight="1" spans="1:26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="93" customFormat="1" ht="16.15" customHeight="1" spans="1:26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="93" customFormat="1" ht="16.15" customHeight="1" spans="1:26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="93" customFormat="1" ht="16.15" customHeight="1" spans="1:26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s="93" customFormat="1" ht="16.15" customHeight="1" spans="1:26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s="93" customFormat="1" ht="16.15" customHeight="1" spans="1:26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="93" customFormat="1" ht="16.15" customHeight="1" spans="1:26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s="93" customFormat="1" ht="16.15" customHeight="1" spans="1:26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s="93" customFormat="1" ht="16.15" customHeight="1" spans="1:26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="93" customFormat="1" ht="16.15" customHeight="1" spans="1:26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s="93" customFormat="1" ht="16.15" customHeight="1" spans="1:26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s="93" customFormat="1" ht="16.15" customHeight="1" spans="1:26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="93" customFormat="1" ht="16.15" customHeight="1" spans="1:26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s="93" customFormat="1" ht="16.15" customHeight="1" spans="1:26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s="93" customFormat="1" ht="16.15" customHeight="1" spans="1:26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="93" customFormat="1" ht="16.15" customHeight="1" spans="1:26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s="93" customFormat="1" ht="16.15" customHeight="1" spans="1:26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s="93" customFormat="1" ht="16.15" customHeight="1" spans="1:26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s="93" customFormat="1" ht="16.15" customHeight="1" spans="1:26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s="93" customFormat="1" ht="16.15" customHeight="1" spans="1:26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s="93" customFormat="1" ht="16.15" customHeight="1" spans="1:26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s="93" customFormat="1" ht="16.15" customHeight="1" spans="1:26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s="93" customFormat="1" ht="16.15" customHeight="1" spans="1:26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s="93" customFormat="1" ht="16.15" customHeight="1" spans="1:26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s="93" customFormat="1" ht="16.15" customHeight="1" spans="1:26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s="93" customFormat="1" ht="16.15" customHeight="1" spans="1:26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s="93" customFormat="1" ht="16.15" customHeight="1" spans="1:26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s="93" customFormat="1" ht="16.15" customHeight="1" spans="1:26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s="93" customFormat="1" ht="16.15" customHeight="1" spans="1:26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="93" customFormat="1" ht="16.15" customHeight="1" spans="1:26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="93" customFormat="1" ht="16.15" customHeight="1" spans="1:26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s="93" customFormat="1" ht="16.15" customHeight="1" spans="1:26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s="93" customFormat="1" ht="16.15" customHeight="1" spans="1:26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s="93" customFormat="1" ht="16.15" customHeight="1" spans="1:26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s="93" customFormat="1" ht="16.15" customHeight="1" spans="1:26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s="93" customFormat="1" ht="16.15" customHeight="1" spans="1:26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s="93" customFormat="1" ht="16.15" customHeight="1" spans="1:26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s="93" customFormat="1" ht="16.15" customHeight="1" spans="1:26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s="93" customFormat="1" ht="16.15" customHeight="1" spans="1:26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s="93" customFormat="1" ht="16.15" customHeight="1" spans="1:26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s="93" customFormat="1" ht="16.15" customHeight="1" spans="1:26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s="93" customFormat="1" ht="16.15" customHeight="1" spans="1:26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s="93" customFormat="1" ht="16.15" customHeight="1" spans="1:26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s="93" customFormat="1" ht="16.15" customHeight="1" spans="1:26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s="93" customFormat="1" ht="16.15" customHeight="1" spans="1:26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s="93" customFormat="1" ht="16.15" customHeight="1" spans="1:26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s="93" customFormat="1" ht="16.15" customHeight="1" spans="1:26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s="93" customFormat="1" ht="16.15" customHeight="1" spans="1:26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s="93" customFormat="1" ht="16.15" customHeight="1" spans="1:26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s="93" customFormat="1" ht="16.15" customHeight="1" spans="1:26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s="93" customFormat="1" ht="16.15" customHeight="1" spans="1:26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s="93" customFormat="1" ht="16.15" customHeight="1" spans="1:26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s="93" customFormat="1" ht="16.15" customHeight="1" spans="1:26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s="93" customFormat="1" ht="16.15" customHeight="1" spans="1:26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s="93" customFormat="1" ht="16.15" customHeight="1" spans="1:26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s="93" customFormat="1" ht="16.15" customHeight="1" spans="1:26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s="93" customFormat="1" ht="16.15" customHeight="1" spans="1:26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s="93" customFormat="1" ht="16.15" customHeight="1" spans="1:26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s="93" customFormat="1" ht="16.15" customHeight="1" spans="1:26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s="93" customFormat="1" ht="16.15" customHeight="1" spans="1:26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s="93" customFormat="1" ht="16.15" customHeight="1" spans="1:26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s="93" customFormat="1" ht="16.15" customHeight="1" spans="1:26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s="93" customFormat="1" ht="16.15" customHeight="1" spans="1:26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s="93" customFormat="1" ht="16.15" customHeight="1" spans="1:26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s="93" customFormat="1" ht="16.15" customHeight="1" spans="1:26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s="93" customFormat="1" ht="16.15" customHeight="1" spans="1:26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s="93" customFormat="1" ht="16.15" customHeight="1" spans="1:26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s="93" customFormat="1" ht="16.15" customHeight="1" spans="1:26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s="93" customFormat="1" ht="16.15" customHeight="1" spans="1:26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s="93" customFormat="1" ht="16.15" customHeight="1" spans="1:26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s="93" customFormat="1" ht="16.15" customHeight="1" spans="1:26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s="93" customFormat="1" ht="16.15" customHeight="1" spans="1:26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s="93" customFormat="1" ht="16.15" customHeight="1" spans="1:26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s="93" customFormat="1" ht="16.15" customHeight="1" spans="1:26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s="93" customFormat="1" ht="16.15" customHeight="1" spans="1:26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s="93" customFormat="1" ht="16.15" customHeight="1" spans="1:26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s="93" customFormat="1" ht="16.15" customHeight="1" spans="1:26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s="93" customFormat="1" ht="16.15" customHeight="1" spans="1:26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s="93" customFormat="1" ht="16.15" customHeight="1" spans="1:26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s="93" customFormat="1" ht="16.15" customHeight="1" spans="1:26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s="93" customFormat="1" ht="16.15" customHeight="1" spans="1:26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s="93" customFormat="1" ht="16.15" customHeight="1" spans="1:26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s="93" customFormat="1" ht="16.15" customHeight="1" spans="1:26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="93" customFormat="1" ht="16.15" customHeight="1" spans="1:26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s="93" customFormat="1" ht="16.15" customHeight="1" spans="1:26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s="93" customFormat="1" ht="16.15" customHeight="1" spans="1:26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s="93" customFormat="1" ht="16.15" customHeight="1" spans="1:26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s="93" customFormat="1" ht="16.15" customHeight="1" spans="1:26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="93" customFormat="1" ht="16.15" customHeight="1" spans="1:26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s="93" customFormat="1" ht="16.15" customHeight="1" spans="1:26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s="93" customFormat="1" ht="16.15" customHeight="1" spans="1:26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s="93" customFormat="1" ht="16.15" customHeight="1" spans="1:26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s="93" customFormat="1" ht="16.15" customHeight="1" spans="1:26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s="93" customFormat="1" ht="16.15" customHeight="1" spans="1:26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s="93" customFormat="1" ht="16.15" customHeight="1" spans="1:26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s="93" customFormat="1" ht="16.15" customHeight="1" spans="1:26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s="93" customFormat="1" ht="16.15" customHeight="1" spans="1:26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s="93" customFormat="1" ht="16.15" customHeight="1" spans="1:26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s="93" customFormat="1" ht="16.15" customHeight="1" spans="1:26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s="93" customFormat="1" ht="16.15" customHeight="1" spans="1:26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s="93" customFormat="1" ht="16.15" customHeight="1" spans="1:26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s="93" customFormat="1" ht="16.15" customHeight="1" spans="1:26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s="93" customFormat="1" ht="16.15" customHeight="1" spans="1:26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s="93" customFormat="1" ht="16.15" customHeight="1" spans="1:26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s="93" customFormat="1" ht="16.15" customHeight="1" spans="1:26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s="93" customFormat="1" ht="16.15" customHeight="1" spans="1:26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s="93" customFormat="1" ht="16.15" customHeight="1" spans="1:26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s="93" customFormat="1" ht="16.15" customHeight="1" spans="1:26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s="93" customFormat="1" ht="16.15" customHeight="1" spans="1:26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s="93" customFormat="1" ht="16.15" customHeight="1" spans="1:26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s="93" customFormat="1" ht="16.15" customHeight="1" spans="1:26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s="93" customFormat="1" ht="16.15" customHeight="1" spans="1:26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s="93" customFormat="1" ht="16.15" customHeight="1" spans="1:26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s="93" customFormat="1" ht="16.15" customHeight="1" spans="1:26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s="93" customFormat="1" ht="16.15" customHeight="1" spans="1:26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s="93" customFormat="1" ht="16.15" customHeight="1" spans="1:26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s="93" customFormat="1" ht="16.15" customHeight="1" spans="1:26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s="93" customFormat="1" ht="16.15" customHeight="1" spans="1:26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s="93" customFormat="1" ht="16.15" customHeight="1" spans="1:26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s="93" customFormat="1" ht="16.15" customHeight="1" spans="1:26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s="93" customFormat="1" ht="16.15" customHeight="1" spans="1:26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s="93" customFormat="1" ht="16.15" customHeight="1" spans="1:26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s="93" customFormat="1" ht="16.15" customHeight="1" spans="1:26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s="93" customFormat="1" ht="16.15" customHeight="1" spans="1:26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s="93" customFormat="1" ht="16.15" customHeight="1" spans="1:26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s="93" customFormat="1" ht="16.15" customHeight="1" spans="1:26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s="93" customFormat="1" ht="16.15" customHeight="1" spans="1:26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s="93" customFormat="1" ht="16.15" customHeight="1" spans="1:26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s="93" customFormat="1" ht="16.15" customHeight="1" spans="1:26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s="93" customFormat="1" ht="16.15" customHeight="1" spans="1:26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s="93" customFormat="1" ht="16.15" customHeight="1" spans="1:26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s="93" customFormat="1" ht="16.15" customHeight="1" spans="1:26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s="93" customFormat="1" ht="16.15" customHeight="1" spans="1:26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s="93" customFormat="1" ht="16.15" customHeight="1" spans="1:26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s="93" customFormat="1" ht="16.15" customHeight="1" spans="1:26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s="93" customFormat="1" ht="16.15" customHeight="1" spans="1:26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s="93" customFormat="1" ht="16.15" customHeight="1" spans="1:26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s="93" customFormat="1" ht="16.15" customHeight="1" spans="1:26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s="93" customFormat="1" ht="16.15" customHeight="1" spans="1:26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s="93" customFormat="1" ht="16.15" customHeight="1" spans="1:26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s="93" customFormat="1" ht="16.15" customHeight="1" spans="1:26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s="93" customFormat="1" ht="16.15" customHeight="1" spans="1:26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s="93" customFormat="1" ht="16.15" customHeight="1" spans="1:26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s="93" customFormat="1" ht="16.15" customHeight="1" spans="1:26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s="93" customFormat="1" ht="16.15" customHeight="1" spans="1:26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s="93" customFormat="1" ht="16.15" customHeight="1" spans="1:26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s="93" customFormat="1" ht="16.15" customHeight="1" spans="1:26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s="93" customFormat="1" ht="16.15" customHeight="1" spans="1:26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s="93" customFormat="1" ht="16.15" customHeight="1" spans="1:26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s="93" customFormat="1" ht="16.15" customHeight="1" spans="1:26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s="93" customFormat="1" ht="16.15" customHeight="1" spans="1:26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s="93" customFormat="1" ht="16.15" customHeight="1" spans="1:26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s="93" customFormat="1" ht="16.15" customHeight="1" spans="1:26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s="93" customFormat="1" ht="16.15" customHeight="1" spans="1:26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s="93" customFormat="1" ht="16.15" customHeight="1" spans="1:26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s="93" customFormat="1" ht="16.15" customHeight="1" spans="1:26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s="93" customFormat="1" ht="16.15" customHeight="1" spans="1:26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s="93" customFormat="1" ht="16.15" customHeight="1" spans="1:26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s="93" customFormat="1" ht="16.15" customHeight="1" spans="1:26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s="93" customFormat="1" ht="16.15" customHeight="1" spans="1:26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s="93" customFormat="1" ht="16.15" customHeight="1" spans="1:26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s="93" customFormat="1" ht="16.15" customHeight="1" spans="1:26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s="93" customFormat="1" ht="16.15" customHeight="1" spans="1:26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s="93" customFormat="1" ht="16.15" customHeight="1" spans="1:26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s="93" customFormat="1" ht="16.15" customHeight="1" spans="1:26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s="93" customFormat="1" ht="16.15" customHeight="1" spans="1:26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s="93" customFormat="1" ht="16.15" customHeight="1" spans="1:26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s="93" customFormat="1" ht="16.15" customHeight="1" spans="1:26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s="93" customFormat="1" ht="16.15" customHeight="1" spans="1:26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s="93" customFormat="1" ht="16.15" customHeight="1" spans="1:26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s="93" customFormat="1" ht="16.15" customHeight="1" spans="1:26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s="93" customFormat="1" ht="16.15" customHeight="1" spans="1:26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s="93" customFormat="1" ht="16.15" customHeight="1" spans="1:26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s="93" customFormat="1" ht="16.15" customHeight="1" spans="1:26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s="93" customFormat="1" ht="16.15" customHeight="1" spans="1:26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s="93" customFormat="1" ht="16.15" customHeight="1" spans="1:26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s="93" customFormat="1" ht="16.15" customHeight="1" spans="1:26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s="93" customFormat="1" ht="16.15" customHeight="1" spans="1:26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s="93" customFormat="1" ht="16.15" customHeight="1" spans="1:26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s="93" customFormat="1" ht="16.15" customHeight="1" spans="1:26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s="93" customFormat="1" ht="16.15" customHeight="1" spans="1:26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s="93" customFormat="1" ht="16.15" customHeight="1" spans="1:26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s="93" customFormat="1" ht="16.15" customHeight="1" spans="1:26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s="93" customFormat="1" ht="16.15" customHeight="1" spans="1:26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s="93" customFormat="1" ht="16.15" customHeight="1" spans="1:26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s="93" customFormat="1" ht="16.15" customHeight="1" spans="1:26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s="93" customFormat="1" ht="16.15" customHeight="1" spans="1:26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s="93" customFormat="1" ht="16.15" customHeight="1" spans="1:26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s="93" customFormat="1" ht="16.15" customHeight="1" spans="1:26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s="93" customFormat="1" ht="16.15" customHeight="1" spans="1:26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s="93" customFormat="1" ht="16.15" customHeight="1" spans="1:26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s="93" customFormat="1" ht="16.15" customHeight="1" spans="1:26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s="93" customFormat="1" ht="16.15" customHeight="1" spans="1:26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s="93" customFormat="1" ht="16.15" customHeight="1" spans="1:26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s="93" customFormat="1" ht="16.15" customHeight="1" spans="1:26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s="93" customFormat="1" ht="16.15" customHeight="1" spans="1:26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s="93" customFormat="1" ht="16.15" customHeight="1" spans="1:26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s="93" customFormat="1" ht="16.15" customHeight="1" spans="1:26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s="93" customFormat="1" ht="16.15" customHeight="1" spans="1:26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s="93" customFormat="1" ht="16.15" customHeight="1" spans="1:26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s="93" customFormat="1" ht="16.15" customHeight="1" spans="1:26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s="93" customFormat="1" ht="16.15" customHeight="1" spans="1:26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s="93" customFormat="1" ht="16.15" customHeight="1" spans="1:26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s="93" customFormat="1" ht="16.15" customHeight="1" spans="1:26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s="93" customFormat="1" ht="16.15" customHeight="1" spans="1:26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s="93" customFormat="1" ht="16.15" customHeight="1" spans="1:26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s="93" customFormat="1" ht="16.15" customHeight="1" spans="1:26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s="93" customFormat="1" ht="16.15" customHeight="1" spans="1:26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s="93" customFormat="1" ht="16.15" customHeight="1" spans="1:26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="93" customFormat="1" ht="16.15" customHeight="1" spans="1:26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s="93" customFormat="1" ht="16.15" customHeight="1" spans="1:26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s="93" customFormat="1" ht="16.15" customHeight="1" spans="1:26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s="93" customFormat="1" ht="16.15" customHeight="1" spans="1:26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s="93" customFormat="1" ht="16.15" customHeight="1" spans="1:26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s="93" customFormat="1" ht="16.15" customHeight="1" spans="1:26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s="93" customFormat="1" ht="16.15" customHeight="1" spans="1:26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s="93" customFormat="1" ht="16.15" customHeight="1" spans="1:26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s="93" customFormat="1" ht="16.15" customHeight="1" spans="1:26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s="93" customFormat="1" ht="16.15" customHeight="1" spans="1:26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s="93" customFormat="1" ht="16.15" customHeight="1" spans="1:26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s="93" customFormat="1" ht="16.15" customHeight="1" spans="1:26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s="93" customFormat="1" ht="16.15" customHeight="1" spans="1:26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s="93" customFormat="1" ht="16.15" customHeight="1" spans="1:26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s="93" customFormat="1" ht="16.15" customHeight="1" spans="1:26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s="93" customFormat="1" ht="16.15" customHeight="1" spans="1:26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s="93" customFormat="1" ht="16.15" customHeight="1" spans="1:26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s="93" customFormat="1" ht="16.15" customHeight="1" spans="1:26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s="93" customFormat="1" ht="16.15" customHeight="1" spans="1:26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s="93" customFormat="1" ht="16.15" customHeight="1" spans="1:26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s="93" customFormat="1" ht="16.15" customHeight="1" spans="1:26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s="93" customFormat="1" ht="16.15" customHeight="1" spans="1:26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s="93" customFormat="1" ht="16.15" customHeight="1" spans="1:26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s="93" customFormat="1" ht="16.15" customHeight="1" spans="1:26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s="93" customFormat="1" ht="16.15" customHeight="1" spans="1:26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s="93" customFormat="1" ht="16.15" customHeight="1" spans="1:26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s="93" customFormat="1" ht="16.15" customHeight="1" spans="1:26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s="93" customFormat="1" ht="16.15" customHeight="1" spans="1:26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s="93" customFormat="1" ht="16.15" customHeight="1" spans="1:26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s="93" customFormat="1" ht="16.15" customHeight="1" spans="1:26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s="93" customFormat="1" ht="16.15" customHeight="1" spans="1:26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s="93" customFormat="1" ht="16.15" customHeight="1" spans="1:26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s="93" customFormat="1" ht="16.15" customHeight="1" spans="1:26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s="93" customFormat="1" ht="16.15" customHeight="1" spans="1:26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s="93" customFormat="1" ht="16.15" customHeight="1" spans="1:26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s="93" customFormat="1" ht="16.15" customHeight="1" spans="1:26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s="93" customFormat="1" ht="16.15" customHeight="1" spans="1:26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s="93" customFormat="1" ht="16.15" customHeight="1" spans="1:26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s="93" customFormat="1" ht="16.15" customHeight="1" spans="1:26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s="93" customFormat="1" ht="16.15" customHeight="1" spans="1:26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s="93" customFormat="1" ht="16.15" customHeight="1" spans="1:26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s="93" customFormat="1" ht="16.15" customHeight="1" spans="1:26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s="93" customFormat="1" ht="16.15" customHeight="1" spans="1:26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s="93" customFormat="1" ht="16.15" customHeight="1" spans="1:26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s="93" customFormat="1" ht="16.15" customHeight="1" spans="1:26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s="93" customFormat="1" ht="16.15" customHeight="1" spans="1:26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s="93" customFormat="1" ht="16.15" customHeight="1" spans="1:26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s="93" customFormat="1" ht="16.15" customHeight="1" spans="1:26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s="93" customFormat="1" ht="16.15" customHeight="1" spans="1:26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s="93" customFormat="1" ht="16.15" customHeight="1" spans="1:26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s="93" customFormat="1" ht="16.15" customHeight="1" spans="1:26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s="93" customFormat="1" ht="16.15" customHeight="1" spans="1:26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s="93" customFormat="1" ht="16.15" customHeight="1" spans="1:26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s="93" customFormat="1" ht="16.15" customHeight="1" spans="1:26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s="93" customFormat="1" ht="16.15" customHeight="1" spans="1:26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s="93" customFormat="1" ht="16.15" customHeight="1" spans="1:26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s="93" customFormat="1" ht="16.15" customHeight="1" spans="1:26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s="93" customFormat="1" ht="16.15" customHeight="1" spans="1:26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s="93" customFormat="1" ht="16.15" customHeight="1" spans="1:26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s="93" customFormat="1" ht="16.15" customHeight="1" spans="1:26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s="93" customFormat="1" ht="16.15" customHeight="1" spans="1:26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s="93" customFormat="1" ht="16.15" customHeight="1" spans="1:26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s="93" customFormat="1" ht="16.15" customHeight="1" spans="1:26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s="93" customFormat="1" ht="16.15" customHeight="1" spans="1:26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s="93" customFormat="1" ht="16.15" customHeight="1" spans="1:26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s="93" customFormat="1" ht="16.15" customHeight="1" spans="1:26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s="93" customFormat="1" ht="16.15" customHeight="1" spans="1:26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s="93" customFormat="1" ht="16.15" customHeight="1" spans="1:26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s="93" customFormat="1" ht="16.15" customHeight="1" spans="1:26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s="93" customFormat="1" ht="16.15" customHeight="1" spans="1:26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s="93" customFormat="1" ht="16.15" customHeight="1" spans="1:26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s="93" customFormat="1" ht="16.15" customHeight="1" spans="1:26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s="93" customFormat="1" ht="16.15" customHeight="1" spans="1:26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s="93" customFormat="1" ht="16.15" customHeight="1" spans="1:26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s="93" customFormat="1" ht="16.15" customHeight="1" spans="1:26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s="93" customFormat="1" ht="16.15" customHeight="1" spans="1:26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s="93" customFormat="1" ht="16.15" customHeight="1" spans="1:26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s="93" customFormat="1" ht="16.15" customHeight="1" spans="1:26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s="93" customFormat="1" ht="16.15" customHeight="1" spans="1:26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s="93" customFormat="1" ht="16.15" customHeight="1" spans="1:26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s="93" customFormat="1" ht="16.15" customHeight="1" spans="1:26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s="93" customFormat="1" ht="16.15" customHeight="1" spans="1:26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s="93" customFormat="1" ht="16.15" customHeight="1" spans="1:26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s="93" customFormat="1" ht="16.15" customHeight="1" spans="1:26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s="93" customFormat="1" ht="16.15" customHeight="1" spans="1:26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s="93" customFormat="1" ht="16.15" customHeight="1" spans="1:26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s="93" customFormat="1" ht="16.15" customHeight="1" spans="1:26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s="93" customFormat="1" ht="16.15" customHeight="1" spans="1:26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s="93" customFormat="1" ht="16.15" customHeight="1" spans="1:26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s="93" customFormat="1" ht="16.15" customHeight="1" spans="1:26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s="93" customFormat="1" ht="16.15" customHeight="1" spans="1:26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s="93" customFormat="1" ht="16.15" customHeight="1" spans="1:26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s="93" customFormat="1" ht="16.15" customHeight="1" spans="1:26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s="93" customFormat="1" ht="16.15" customHeight="1" spans="1:26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s="93" customFormat="1" ht="16.15" customHeight="1" spans="1:26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s="93" customFormat="1" ht="16.15" customHeight="1" spans="1:26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s="93" customFormat="1" ht="16.15" customHeight="1" spans="1:26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s="93" customFormat="1" ht="16.15" customHeight="1" spans="1:26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s="93" customFormat="1" ht="16.15" customHeight="1" spans="1:26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s="93" customFormat="1" ht="16.15" customHeight="1" spans="1:26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s="93" customFormat="1" ht="16.15" customHeight="1" spans="1:26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s="93" customFormat="1" ht="16.15" customHeight="1" spans="1:26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s="93" customFormat="1" ht="16.15" customHeight="1" spans="1:26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s="93" customFormat="1" ht="16.15" customHeight="1" spans="1:26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s="93" customFormat="1" ht="16.15" customHeight="1" spans="1:26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s="93" customFormat="1" ht="16.15" customHeight="1" spans="1:26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s="93" customFormat="1" ht="16.15" customHeight="1" spans="1:26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s="93" customFormat="1" ht="16.15" customHeight="1" spans="1:26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s="93" customFormat="1" ht="16.15" customHeight="1" spans="1:26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s="93" customFormat="1" ht="16.15" customHeight="1" spans="1:26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s="93" customFormat="1" ht="16.15" customHeight="1" spans="1:26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s="93" customFormat="1" ht="16.15" customHeight="1" spans="1:26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s="93" customFormat="1" ht="16.15" customHeight="1" spans="1:26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s="93" customFormat="1" ht="16.15" customHeight="1" spans="1:26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s="93" customFormat="1" ht="16.15" customHeight="1" spans="1:26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s="93" customFormat="1" ht="16.15" customHeight="1" spans="1:26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s="93" customFormat="1" ht="16.15" customHeight="1" spans="1:26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s="93" customFormat="1" ht="16.15" customHeight="1" spans="1:26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s="93" customFormat="1" ht="16.15" customHeight="1" spans="1:26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s="93" customFormat="1" ht="16.15" customHeight="1" spans="1:26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s="93" customFormat="1" ht="16.15" customHeight="1" spans="1:26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s="93" customFormat="1" ht="16.15" customHeight="1" spans="1:26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s="93" customFormat="1" ht="16.15" customHeight="1" spans="1:26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s="93" customFormat="1" ht="16.15" customHeight="1" spans="1:26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s="93" customFormat="1" ht="16.15" customHeight="1" spans="1:26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s="93" customFormat="1" ht="16.15" customHeight="1" spans="1:26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s="93" customFormat="1" ht="16.15" customHeight="1" spans="1:26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s="93" customFormat="1" ht="16.15" customHeight="1" spans="1:26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s="93" customFormat="1" ht="16.15" customHeight="1" spans="1:26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s="93" customFormat="1" ht="16.15" customHeight="1" spans="1:26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s="93" customFormat="1" ht="16.15" customHeight="1" spans="1:26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s="93" customFormat="1" ht="16.15" customHeight="1" spans="1:26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s="93" customFormat="1" ht="16.15" customHeight="1" spans="1:26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s="93" customFormat="1" ht="16.15" customHeight="1" spans="1:26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s="93" customFormat="1" ht="16.15" customHeight="1" spans="1:26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s="93" customFormat="1" ht="16.15" customHeight="1" spans="1:26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s="93" customFormat="1" ht="16.15" customHeight="1" spans="1:26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s="93" customFormat="1" ht="16.15" customHeight="1" spans="1:26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s="93" customFormat="1" ht="16.15" customHeight="1" spans="1:26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s="93" customFormat="1" ht="16.15" customHeight="1" spans="1:26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s="93" customFormat="1" ht="16.15" customHeight="1" spans="1:26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s="93" customFormat="1" ht="16.15" customHeight="1" spans="1:26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s="93" customFormat="1" ht="16.15" customHeight="1" spans="1:26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s="93" customFormat="1" ht="16.15" customHeight="1" spans="1:26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s="93" customFormat="1" ht="16.15" customHeight="1" spans="1:26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s="93" customFormat="1" ht="16.15" customHeight="1" spans="1:26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s="93" customFormat="1" ht="16.15" customHeight="1" spans="1:26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s="93" customFormat="1" ht="16.15" customHeight="1" spans="1:26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s="93" customFormat="1" ht="16.15" customHeight="1" spans="1:26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s="93" customFormat="1" ht="16.15" customHeight="1" spans="1:26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s="93" customFormat="1" ht="16.15" customHeight="1" spans="1:26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s="93" customFormat="1" ht="16.15" customHeight="1" spans="1:26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s="93" customFormat="1" ht="16.15" customHeight="1" spans="1:26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s="93" customFormat="1" ht="16.15" customHeight="1" spans="1:26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s="93" customFormat="1" ht="16.15" customHeight="1" spans="1:26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s="93" customFormat="1" ht="16.15" customHeight="1" spans="1:26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s="93" customFormat="1" ht="16.15" customHeight="1" spans="1:26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s="93" customFormat="1" ht="16.15" customHeight="1" spans="1:26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s="93" customFormat="1" ht="16.15" customHeight="1" spans="1:26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s="93" customFormat="1" ht="16.15" customHeight="1" spans="1:26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s="93" customFormat="1" ht="16.15" customHeight="1" spans="1:26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s="93" customFormat="1" ht="16.15" customHeight="1" spans="1:26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s="93" customFormat="1" ht="16.15" customHeight="1" spans="1:26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s="93" customFormat="1" ht="16.15" customHeight="1" spans="1:26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s="93" customFormat="1" ht="16.15" customHeight="1" spans="1:26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s="93" customFormat="1" ht="16.15" customHeight="1" spans="1:26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s="93" customFormat="1" ht="16.15" customHeight="1" spans="1:26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s="93" customFormat="1" ht="16.15" customHeight="1" spans="1:26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s="93" customFormat="1" ht="16.15" customHeight="1" spans="1:26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s="93" customFormat="1" ht="16.15" customHeight="1" spans="1:26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s="93" customFormat="1" ht="16.15" customHeight="1" spans="1:26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s="93" customFormat="1" ht="16.15" customHeight="1" spans="1:26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s="93" customFormat="1" ht="16.15" customHeight="1" spans="1:26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s="93" customFormat="1" ht="16.15" customHeight="1" spans="1:26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s="93" customFormat="1" ht="16.15" customHeight="1" spans="1:26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s="93" customFormat="1" ht="16.15" customHeight="1" spans="1:26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s="93" customFormat="1" ht="16.15" customHeight="1" spans="1:26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s="93" customFormat="1" ht="16.15" customHeight="1" spans="1:26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s="93" customFormat="1" ht="16.15" customHeight="1" spans="1:26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s="93" customFormat="1" ht="16.15" customHeight="1" spans="1:26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s="93" customFormat="1" ht="16.15" customHeight="1" spans="1:26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s="93" customFormat="1" ht="16.15" customHeight="1" spans="1:26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s="93" customFormat="1" ht="16.15" customHeight="1" spans="1:26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s="93" customFormat="1" ht="16.15" customHeight="1" spans="1:26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s="93" customFormat="1" ht="16.15" customHeight="1" spans="1:26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s="93" customFormat="1" ht="16.15" customHeight="1" spans="1:26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s="93" customFormat="1" ht="16.15" customHeight="1" spans="1:26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s="93" customFormat="1" ht="16.15" customHeight="1" spans="1:26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s="93" customFormat="1" ht="16.15" customHeight="1" spans="1:26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s="93" customFormat="1" ht="16.15" customHeight="1" spans="1:26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s="93" customFormat="1" ht="16.15" customHeight="1" spans="1:26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s="93" customFormat="1" ht="16.15" customHeight="1" spans="1:26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s="93" customFormat="1" ht="16.15" customHeight="1" spans="1:26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s="93" customFormat="1" ht="16.15" customHeight="1" spans="1:26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s="93" customFormat="1" ht="16.15" customHeight="1" spans="1:26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s="93" customFormat="1" ht="16.15" customHeight="1" spans="1:26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s="93" customFormat="1" ht="16.15" customHeight="1" spans="1:26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s="93" customFormat="1" ht="16.15" customHeight="1" spans="1:26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s="93" customFormat="1" ht="16.15" customHeight="1" spans="1:26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s="93" customFormat="1" ht="16.15" customHeight="1" spans="1:26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s="93" customFormat="1" ht="16.15" customHeight="1" spans="1:26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s="93" customFormat="1" ht="16.15" customHeight="1" spans="1:26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s="93" customFormat="1" ht="16.15" customHeight="1" spans="1:26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s="93" customFormat="1" ht="16.15" customHeight="1" spans="1:26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s="93" customFormat="1" ht="16.15" customHeight="1" spans="1:26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s="93" customFormat="1" ht="16.15" customHeight="1" spans="1:26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s="93" customFormat="1" ht="16.15" customHeight="1" spans="1:26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s="93" customFormat="1" ht="16.15" customHeight="1" spans="1:26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s="93" customFormat="1" ht="16.15" customHeight="1" spans="1:26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s="93" customFormat="1" ht="16.15" customHeight="1" spans="1:26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s="93" customFormat="1" ht="16.15" customHeight="1" spans="1:26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s="93" customFormat="1" ht="16.15" customHeight="1" spans="1:26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s="93" customFormat="1" ht="16.15" customHeight="1" spans="1:26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s="93" customFormat="1" ht="16.15" customHeight="1" spans="1:26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s="93" customFormat="1" ht="16.15" customHeight="1" spans="1:26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s="93" customFormat="1" ht="16.15" customHeight="1" spans="1:26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s="93" customFormat="1" ht="16.15" customHeight="1" spans="1:26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s="93" customFormat="1" ht="16.15" customHeight="1" spans="1:26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s="93" customFormat="1" ht="16.15" customHeight="1" spans="1:26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s="93" customFormat="1" ht="16.15" customHeight="1" spans="1:26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s="93" customFormat="1" ht="16.15" customHeight="1" spans="1:26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s="93" customFormat="1" ht="16.15" customHeight="1" spans="1:26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s="93" customFormat="1" ht="16.15" customHeight="1" spans="1:26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s="93" customFormat="1" ht="16.15" customHeight="1" spans="1:26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s="93" customFormat="1" ht="16.15" customHeight="1" spans="1:26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s="93" customFormat="1" ht="16.15" customHeight="1" spans="1:26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s="93" customFormat="1" ht="16.15" customHeight="1" spans="1:26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s="93" customFormat="1" ht="16.15" customHeight="1" spans="1:26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s="93" customFormat="1" ht="16.15" customHeight="1" spans="1:26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s="93" customFormat="1" ht="16.15" customHeight="1" spans="1:26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s="93" customFormat="1" ht="16.15" customHeight="1" spans="1:26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s="93" customFormat="1" ht="16.15" customHeight="1" spans="1:26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s="93" customFormat="1" ht="16.15" customHeight="1" spans="1:26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s="93" customFormat="1" ht="16.15" customHeight="1" spans="1:26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s="93" customFormat="1" ht="16.15" customHeight="1" spans="1:26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s="93" customFormat="1" ht="16.15" customHeight="1" spans="1:26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s="93" customFormat="1" ht="16.15" customHeight="1" spans="1:26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s="93" customFormat="1" ht="16.15" customHeight="1" spans="1:26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s="93" customFormat="1" ht="16.15" customHeight="1" spans="1:26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s="93" customFormat="1" ht="16.15" customHeight="1" spans="1:26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s="93" customFormat="1" ht="16.15" customHeight="1" spans="1:26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s="93" customFormat="1" ht="16.15" customHeight="1" spans="1:26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s="93" customFormat="1" ht="16.15" customHeight="1" spans="1:26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s="93" customFormat="1" ht="16.15" customHeight="1" spans="1:26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s="93" customFormat="1" ht="16.15" customHeight="1" spans="1:26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s="93" customFormat="1" ht="16.15" customHeight="1" spans="1:26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s="93" customFormat="1" ht="16.15" customHeight="1" spans="1:26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s="93" customFormat="1" ht="16.15" customHeight="1" spans="1:26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s="93" customFormat="1" ht="16.15" customHeight="1" spans="1:26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s="93" customFormat="1" ht="16.15" customHeight="1" spans="1:26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s="93" customFormat="1" ht="16.15" customHeight="1" spans="1:26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s="93" customFormat="1" ht="16.15" customHeight="1" spans="1:26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s="93" customFormat="1" ht="16.15" customHeight="1" spans="1:26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s="93" customFormat="1" ht="16.15" customHeight="1" spans="1:26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s="93" customFormat="1" ht="16.15" customHeight="1" spans="1:26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s="93" customFormat="1" ht="16.15" customHeight="1" spans="1:26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s="93" customFormat="1" ht="16.15" customHeight="1" spans="1:26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s="93" customFormat="1" ht="16.15" customHeight="1" spans="1:26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s="93" customFormat="1" ht="16.15" customHeight="1" spans="1:26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s="93" customFormat="1" ht="16.15" customHeight="1" spans="1:26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s="93" customFormat="1" ht="16.15" customHeight="1" spans="1:26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s="93" customFormat="1" ht="16.15" customHeight="1" spans="1:26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s="93" customFormat="1" ht="16.15" customHeight="1" spans="1:26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s="93" customFormat="1" ht="16.15" customHeight="1" spans="1:26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s="93" customFormat="1" ht="16.15" customHeight="1" spans="1:26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s="93" customFormat="1" ht="16.15" customHeight="1" spans="1:26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s="93" customFormat="1" ht="16.15" customHeight="1" spans="1:26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s="93" customFormat="1" ht="16.15" customHeight="1" spans="1:26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s="93" customFormat="1" ht="16.15" customHeight="1" spans="1:26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s="93" customFormat="1" ht="16.15" customHeight="1" spans="1:26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s="93" customFormat="1" ht="16.15" customHeight="1" spans="1:26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s="93" customFormat="1" ht="16.15" customHeight="1" spans="1:26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s="93" customFormat="1" ht="16.15" customHeight="1" spans="1:26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s="93" customFormat="1" ht="16.15" customHeight="1" spans="1:26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s="93" customFormat="1" ht="16.15" customHeight="1" spans="1:26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s="93" customFormat="1" ht="16.15" customHeight="1" spans="1:26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s="93" customFormat="1" ht="16.15" customHeight="1" spans="1:26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s="93" customFormat="1" ht="16.15" customHeight="1" spans="1:26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s="93" customFormat="1" ht="16.15" customHeight="1" spans="1:26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s="93" customFormat="1" ht="16.15" customHeight="1" spans="1:26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s="93" customFormat="1" ht="16.15" customHeight="1" spans="1:26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s="93" customFormat="1" ht="16.15" customHeight="1" spans="1:26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s="93" customFormat="1" ht="16.15" customHeight="1" spans="1:26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s="93" customFormat="1" ht="16.15" customHeight="1" spans="1:26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s="93" customFormat="1" ht="16.15" customHeight="1" spans="1:26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s="93" customFormat="1" ht="16.15" customHeight="1" spans="1:26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s="93" customFormat="1" ht="16.15" customHeight="1" spans="1:26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s="93" customFormat="1" ht="16.15" customHeight="1" spans="1:26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s="93" customFormat="1" ht="16.15" customHeight="1" spans="1:26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s="93" customFormat="1" ht="16.15" customHeight="1" spans="1:26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s="93" customFormat="1" ht="16.15" customHeight="1" spans="1:26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s="93" customFormat="1" ht="16.15" customHeight="1" spans="1:26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s="93" customFormat="1" ht="16.15" customHeight="1" spans="1:26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s="93" customFormat="1" ht="16.15" customHeight="1" spans="1:26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s="93" customFormat="1" ht="16.15" customHeight="1" spans="1:26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s="93" customFormat="1" ht="16.15" customHeight="1" spans="1:26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s="93" customFormat="1" ht="16.15" customHeight="1" spans="1:26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s="93" customFormat="1" ht="16.15" customHeight="1" spans="1:26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s="93" customFormat="1" ht="16.15" customHeight="1" spans="1:26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s="93" customFormat="1" ht="16.15" customHeight="1" spans="1:26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s="93" customFormat="1" ht="16.15" customHeight="1" spans="1:26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s="93" customFormat="1" ht="16.15" customHeight="1" spans="1:26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s="93" customFormat="1" ht="16.15" customHeight="1" spans="1:26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s="93" customFormat="1" ht="16.15" customHeight="1" spans="1:26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s="93" customFormat="1" ht="16.15" customHeight="1" spans="1:26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s="93" customFormat="1" ht="16.15" customHeight="1" spans="1:26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s="93" customFormat="1" ht="16.15" customHeight="1" spans="1:26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s="93" customFormat="1" ht="16.15" customHeight="1" spans="1:26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s="93" customFormat="1" ht="16.15" customHeight="1" spans="1:26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s="93" customFormat="1" ht="16.15" customHeight="1" spans="1:26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s="93" customFormat="1" ht="16.15" customHeight="1" spans="1:26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s="93" customFormat="1" ht="16.15" customHeight="1" spans="1:26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s="93" customFormat="1" ht="16.15" customHeight="1" spans="1:26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s="93" customFormat="1" ht="16.15" customHeight="1" spans="1:26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s="93" customFormat="1" ht="16.15" customHeight="1" spans="1:26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s="93" customFormat="1" ht="16.15" customHeight="1" spans="1:26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s="93" customFormat="1" ht="16.15" customHeight="1" spans="1:26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s="93" customFormat="1" ht="16.15" customHeight="1" spans="1:26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s="93" customFormat="1" ht="16.15" customHeight="1" spans="1:26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s="93" customFormat="1" ht="16.15" customHeight="1" spans="1:26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s="93" customFormat="1" ht="16.15" customHeight="1" spans="1:26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s="93" customFormat="1" ht="16.15" customHeight="1" spans="1:26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s="93" customFormat="1" ht="16.15" customHeight="1" spans="1:26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s="93" customFormat="1" ht="16.15" customHeight="1" spans="1:26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s="93" customFormat="1" ht="16.15" customHeight="1" spans="1:26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s="93" customFormat="1" ht="16.15" customHeight="1" spans="1:26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s="93" customFormat="1" ht="16.15" customHeight="1" spans="1:26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s="93" customFormat="1" ht="16.15" customHeight="1" spans="1:26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s="93" customFormat="1" ht="16.15" customHeight="1" spans="1:26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s="93" customFormat="1" ht="16.15" customHeight="1" spans="1:26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s="93" customFormat="1" ht="16.15" customHeight="1" spans="1:26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s="93" customFormat="1" ht="16.15" customHeight="1" spans="1:26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s="93" customFormat="1" ht="16.15" customHeight="1" spans="1:26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s="93" customFormat="1" ht="16.15" customHeight="1" spans="1:26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s="93" customFormat="1" ht="16.15" customHeight="1" spans="1:26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s="93" customFormat="1" ht="16.15" customHeight="1" spans="1:26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s="93" customFormat="1" ht="16.15" customHeight="1" spans="1:26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s="93" customFormat="1" ht="16.15" customHeight="1" spans="1:26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s="93" customFormat="1" ht="16.15" customHeight="1" spans="1:26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s="93" customFormat="1" ht="16.15" customHeight="1" spans="1:26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s="93" customFormat="1" ht="16.15" customHeight="1" spans="1:26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s="93" customFormat="1" ht="16.15" customHeight="1" spans="1:26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s="93" customFormat="1" ht="16.15" customHeight="1" spans="1:26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s="93" customFormat="1" ht="16.15" customHeight="1" spans="1:26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s="93" customFormat="1" ht="16.15" customHeight="1" spans="1:26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s="93" customFormat="1" ht="16.15" customHeight="1" spans="1:26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s="93" customFormat="1" ht="16.15" customHeight="1" spans="1:26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s="93" customFormat="1" ht="16.15" customHeight="1" spans="1:26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s="93" customFormat="1" ht="16.15" customHeight="1" spans="1:26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s="93" customFormat="1" ht="16.15" customHeight="1" spans="1:26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s="93" customFormat="1" ht="16.15" customHeight="1" spans="1:26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s="93" customFormat="1" ht="16.15" customHeight="1" spans="1:26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s="93" customFormat="1" ht="16.15" customHeight="1" spans="1:26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s="93" customFormat="1" ht="16.15" customHeight="1" spans="1:26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s="93" customFormat="1" ht="16.15" customHeight="1" spans="1:26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s="93" customFormat="1" ht="16.15" customHeight="1" spans="1:26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s="93" customFormat="1" ht="16.15" customHeight="1" spans="1:26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s="93" customFormat="1" ht="16.15" customHeight="1" spans="1:26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s="93" customFormat="1" ht="16.15" customHeight="1" spans="1:26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s="93" customFormat="1" ht="16.15" customHeight="1" spans="1:26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s="93" customFormat="1" ht="16.15" customHeight="1" spans="1:26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s="93" customFormat="1" ht="16.15" customHeight="1" spans="1:26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s="93" customFormat="1" ht="16.15" customHeight="1" spans="1:26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s="93" customFormat="1" ht="16.15" customHeight="1" spans="1:26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s="93" customFormat="1" ht="16.15" customHeight="1" spans="1:26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s="93" customFormat="1" ht="16.15" customHeight="1" spans="1:26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s="93" customFormat="1" ht="16.15" customHeight="1" spans="1:26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s="93" customFormat="1" ht="16.15" customHeight="1" spans="1:26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s="93" customFormat="1" ht="16.15" customHeight="1" spans="1:26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s="93" customFormat="1" ht="16.15" customHeight="1" spans="1:26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s="93" customFormat="1" ht="16.15" customHeight="1" spans="1:26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s="93" customFormat="1" ht="16.15" customHeight="1" spans="1:26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s="93" customFormat="1" ht="16.15" customHeight="1" spans="1:26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s="93" customFormat="1" ht="16.15" customHeight="1" spans="1:26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s="93" customFormat="1" ht="16.15" customHeight="1" spans="1:26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s="93" customFormat="1" ht="16.15" customHeight="1" spans="1:26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s="93" customFormat="1" ht="16.15" customHeight="1" spans="1:26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s="93" customFormat="1" ht="16.15" customHeight="1" spans="1:26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s="93" customFormat="1" ht="16.15" customHeight="1" spans="1:26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s="93" customFormat="1" ht="16.15" customHeight="1" spans="1:26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s="93" customFormat="1" ht="16.15" customHeight="1" spans="1:26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s="93" customFormat="1" ht="16.15" customHeight="1" spans="1:26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s="93" customFormat="1" ht="16.15" customHeight="1" spans="1:26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s="93" customFormat="1" ht="16.15" customHeight="1" spans="1:26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s="93" customFormat="1" ht="16.15" customHeight="1" spans="1:26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s="93" customFormat="1" ht="16.15" customHeight="1" spans="1:26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s="93" customFormat="1" ht="16.15" customHeight="1" spans="1:26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s="93" customFormat="1" ht="16.15" customHeight="1" spans="1:26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s="93" customFormat="1" ht="16.15" customHeight="1" spans="1:26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s="93" customFormat="1" ht="16.15" customHeight="1" spans="1:26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s="93" customFormat="1" ht="16.15" customHeight="1" spans="1:26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s="93" customFormat="1" ht="16.15" customHeight="1" spans="1:26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s="93" customFormat="1" ht="16.15" customHeight="1" spans="1:26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s="93" customFormat="1" ht="16.15" customHeight="1" spans="1:26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s="93" customFormat="1" ht="16.15" customHeight="1" spans="1:26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s="93" customFormat="1" ht="16.15" customHeight="1" spans="1:26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s="93" customFormat="1" ht="16.15" customHeight="1" spans="1:26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s="93" customFormat="1" ht="16.15" customHeight="1" spans="1:26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s="93" customFormat="1" ht="16.15" customHeight="1" spans="1:26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s="93" customFormat="1" ht="16.15" customHeight="1" spans="1:26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s="93" customFormat="1" ht="16.15" customHeight="1" spans="1:26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s="93" customFormat="1" ht="16.15" customHeight="1" spans="1:26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s="93" customFormat="1" ht="16.15" customHeight="1" spans="1:26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s="93" customFormat="1" ht="16.15" customHeight="1" spans="1:26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s="93" customFormat="1" ht="16.15" customHeight="1" spans="1:26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s="93" customFormat="1" ht="16.15" customHeight="1" spans="1:26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s="93" customFormat="1" ht="16.15" customHeight="1" spans="1:26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s="93" customFormat="1" ht="16.15" customHeight="1" spans="1:26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s="93" customFormat="1" ht="16.15" customHeight="1" spans="1:26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s="93" customFormat="1" ht="16.15" customHeight="1" spans="1:26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s="93" customFormat="1" ht="16.15" customHeight="1" spans="1:26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s="93" customFormat="1" ht="16.15" customHeight="1" spans="1:26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s="93" customFormat="1" ht="16.15" customHeight="1" spans="1:26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s="93" customFormat="1" ht="16.15" customHeight="1" spans="1:26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s="93" customFormat="1" ht="16.15" customHeight="1" spans="1:26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s="93" customFormat="1" ht="16.15" customHeight="1" spans="1:26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s="93" customFormat="1" ht="16.15" customHeight="1" spans="1:26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s="93" customFormat="1" ht="16.15" customHeight="1" spans="1:26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s="93" customFormat="1" ht="16.15" customHeight="1" spans="1:26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s="93" customFormat="1" ht="16.15" customHeight="1" spans="1:26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s="93" customFormat="1" ht="16.15" customHeight="1" spans="1:26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s="93" customFormat="1" ht="16.15" customHeight="1" spans="1:26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s="93" customFormat="1" ht="16.15" customHeight="1" spans="1:26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s="93" customFormat="1" ht="16.15" customHeight="1" spans="1:26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s="93" customFormat="1" ht="16.15" customHeight="1" spans="1:26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s="93" customFormat="1" ht="16.15" customHeight="1" spans="1:26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s="93" customFormat="1" ht="16.15" customHeight="1" spans="1:26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s="93" customFormat="1" ht="16.15" customHeight="1" spans="1:26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s="93" customFormat="1" ht="16.15" customHeight="1" spans="1:26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s="93" customFormat="1" ht="16.15" customHeight="1" spans="1:26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s="93" customFormat="1" ht="16.15" customHeight="1" spans="1:26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s="93" customFormat="1" ht="16.15" customHeight="1" spans="1:26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s="93" customFormat="1" ht="16.15" customHeight="1" spans="1:26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s="93" customFormat="1" ht="16.15" customHeight="1" spans="1:26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s="93" customFormat="1" ht="16.15" customHeight="1" spans="1:26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s="93" customFormat="1" ht="16.15" customHeight="1" spans="1:26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s="93" customFormat="1" ht="16.15" customHeight="1" spans="1:26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s="93" customFormat="1" ht="16.15" customHeight="1" spans="1:26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s="93" customFormat="1" ht="16.15" customHeight="1" spans="1:26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s="93" customFormat="1" ht="16.15" customHeight="1" spans="1:26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s="93" customFormat="1" ht="16.15" customHeight="1" spans="1:26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s="93" customFormat="1" ht="16.15" customHeight="1" spans="1:26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s="93" customFormat="1" ht="16.15" customHeight="1" spans="1:26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s="93" customFormat="1" ht="16.15" customHeight="1" spans="1:26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s="93" customFormat="1" ht="16.15" customHeight="1" spans="1:26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s="93" customFormat="1" ht="16.15" customHeight="1" spans="1:26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s="93" customFormat="1" ht="16.15" customHeight="1" spans="1:26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s="93" customFormat="1" ht="16.15" customHeight="1" spans="1:26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s="93" customFormat="1" ht="16.15" customHeight="1" spans="1:26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s="93" customFormat="1" ht="16.15" customHeight="1" spans="1:26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s="93" customFormat="1" ht="16.15" customHeight="1" spans="1:26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s="93" customFormat="1" ht="16.15" customHeight="1" spans="1:26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s="93" customFormat="1" ht="16.15" customHeight="1" spans="1:26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s="93" customFormat="1" ht="16.15" customHeight="1" spans="1:26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s="93" customFormat="1" ht="16.15" customHeight="1" spans="1:26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s="93" customFormat="1" ht="16.15" customHeight="1" spans="1:26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s="93" customFormat="1" ht="16.15" customHeight="1" spans="1:26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s="93" customFormat="1" ht="16.15" customHeight="1" spans="1:26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s="93" customFormat="1" ht="16.15" customHeight="1" spans="1:26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s="93" customFormat="1" ht="16.15" customHeight="1" spans="1:26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s="93" customFormat="1" ht="16.15" customHeight="1" spans="1:26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s="93" customFormat="1" ht="16.15" customHeight="1" spans="1:26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s="93" customFormat="1" ht="16.15" customHeight="1" spans="1:26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s="93" customFormat="1" ht="16.15" customHeight="1" spans="1:26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s="93" customFormat="1" ht="16.15" customHeight="1" spans="1:26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s="93" customFormat="1" ht="16.15" customHeight="1" spans="1:26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s="93" customFormat="1" ht="16.15" customHeight="1" spans="1:26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s="93" customFormat="1" ht="16.15" customHeight="1" spans="1:26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s="93" customFormat="1" ht="16.15" customHeight="1" spans="1:26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s="93" customFormat="1" ht="16.15" customHeight="1" spans="1:26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s="93" customFormat="1" ht="16.15" customHeight="1" spans="1:26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s="93" customFormat="1" ht="16.15" customHeight="1" spans="1:26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s="93" customFormat="1" ht="16.15" customHeight="1" spans="1:26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s="93" customFormat="1" ht="16.15" customHeight="1" spans="1:26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s="93" customFormat="1" ht="16.15" customHeight="1" spans="1:26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s="93" customFormat="1" ht="16.15" customHeight="1" spans="1:26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s="93" customFormat="1" ht="16.15" customHeight="1" spans="1:26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s="93" customFormat="1" ht="16.15" customHeight="1" spans="1:26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s="93" customFormat="1" ht="16.15" customHeight="1" spans="1:26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s="93" customFormat="1" ht="16.15" customHeight="1" spans="1:26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s="93" customFormat="1" ht="16.15" customHeight="1" spans="1:26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s="93" customFormat="1" ht="16.15" customHeight="1" spans="1:26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s="93" customFormat="1" ht="16.15" customHeight="1" spans="1:26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s="93" customFormat="1" ht="16.15" customHeight="1" spans="1:26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s="93" customFormat="1" ht="16.15" customHeight="1" spans="1:26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s="93" customFormat="1" ht="16.15" customHeight="1" spans="1:26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s="93" customFormat="1" ht="16.15" customHeight="1" spans="1:26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s="93" customFormat="1" ht="16.15" customHeight="1" spans="1:26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s="93" customFormat="1" ht="16.15" customHeight="1" spans="1:26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s="93" customFormat="1" ht="16.15" customHeight="1" spans="1:26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s="93" customFormat="1" ht="16.15" customHeight="1" spans="1:26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s="93" customFormat="1" ht="16.15" customHeight="1" spans="1:26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s="93" customFormat="1" ht="16.15" customHeight="1" spans="1:26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s="93" customFormat="1" ht="16.15" customHeight="1" spans="1:26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s="93" customFormat="1" ht="16.15" customHeight="1" spans="1:26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s="93" customFormat="1" ht="16.15" customHeight="1" spans="1:26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s="93" customFormat="1" ht="16.15" customHeight="1" spans="1:26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s="93" customFormat="1" ht="16.15" customHeight="1" spans="1:26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s="93" customFormat="1" ht="16.15" customHeight="1" spans="1:26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s="93" customFormat="1" ht="16.15" customHeight="1" spans="1:26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s="93" customFormat="1" ht="16.15" customHeight="1" spans="1:26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s="93" customFormat="1" ht="16.15" customHeight="1" spans="1:26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s="93" customFormat="1" ht="16.15" customHeight="1" spans="1:26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s="93" customFormat="1" ht="16.15" customHeight="1" spans="1:26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s="93" customFormat="1" ht="16.15" customHeight="1" spans="1:26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s="93" customFormat="1" ht="16.15" customHeight="1" spans="1:26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s="93" customFormat="1" ht="16.15" customHeight="1" spans="1:26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s="93" customFormat="1" ht="16.15" customHeight="1" spans="1:26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s="93" customFormat="1" ht="16.15" customHeight="1" spans="1:26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s="93" customFormat="1" ht="16.15" customHeight="1" spans="1:26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s="93" customFormat="1" ht="16.15" customHeight="1" spans="1:26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s="93" customFormat="1" ht="16.15" customHeight="1" spans="1:26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s="93" customFormat="1" ht="16.15" customHeight="1" spans="1:26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s="93" customFormat="1" ht="16.15" customHeight="1" spans="1:26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s="93" customFormat="1" ht="16.15" customHeight="1" spans="1:26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s="93" customFormat="1" ht="16.15" customHeight="1" spans="1:26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s="93" customFormat="1" ht="16.15" customHeight="1" spans="1:26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s="93" customFormat="1" ht="16.15" customHeight="1" spans="1:26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s="93" customFormat="1" ht="16.15" customHeight="1" spans="1:26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s="93" customFormat="1" ht="16.15" customHeight="1" spans="1:26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s="93" customFormat="1" ht="16.15" customHeight="1" spans="1:26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s="93" customFormat="1" ht="16.15" customHeight="1" spans="1:26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s="93" customFormat="1" ht="16.15" customHeight="1" spans="1:26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s="93" customFormat="1" ht="16.15" customHeight="1" spans="1:26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s="93" customFormat="1" ht="16.15" customHeight="1" spans="1:26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s="93" customFormat="1" ht="16.15" customHeight="1" spans="1:26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s="93" customFormat="1" ht="16.15" customHeight="1" spans="1:26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s="93" customFormat="1" ht="16.15" customHeight="1" spans="1:26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s="93" customFormat="1" ht="16.15" customHeight="1" spans="1:26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s="93" customFormat="1" ht="16.15" customHeight="1" spans="1:26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s="93" customFormat="1" ht="16.15" customHeight="1" spans="1:26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s="93" customFormat="1" ht="16.15" customHeight="1" spans="1:26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s="93" customFormat="1" ht="16.15" customHeight="1" spans="1:26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s="93" customFormat="1" ht="16.15" customHeight="1" spans="1:26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s="93" customFormat="1" ht="16.15" customHeight="1" spans="1:26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s="93" customFormat="1" ht="16.15" customHeight="1" spans="1:26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s="93" customFormat="1" ht="16.15" customHeight="1" spans="1:26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s="93" customFormat="1" ht="16.15" customHeight="1" spans="1:26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s="93" customFormat="1" ht="16.15" customHeight="1" spans="1:26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s="93" customFormat="1" ht="16.15" customHeight="1" spans="1:26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s="93" customFormat="1" ht="16.15" customHeight="1" spans="1:26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s="93" customFormat="1" ht="16.15" customHeight="1" spans="1:26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s="93" customFormat="1" ht="16.15" customHeight="1" spans="1:26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s="93" customFormat="1" ht="16.15" customHeight="1" spans="1:26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s="93" customFormat="1" ht="16.15" customHeight="1" spans="1:26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s="93" customFormat="1" ht="16.15" customHeight="1" spans="1:26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s="93" customFormat="1" ht="16.15" customHeight="1" spans="1:26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s="93" customFormat="1" ht="16.15" customHeight="1" spans="1:26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s="93" customFormat="1" ht="16.15" customHeight="1" spans="1:26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s="93" customFormat="1" ht="16.15" customHeight="1" spans="1:26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s="93" customFormat="1" ht="16.15" customHeight="1" spans="1:26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s="93" customFormat="1" ht="16.15" customHeight="1" spans="1:26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s="93" customFormat="1" ht="16.15" customHeight="1" spans="1:26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s="93" customFormat="1" ht="16.15" customHeight="1" spans="1:26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s="93" customFormat="1" ht="16.15" customHeight="1" spans="1:26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s="93" customFormat="1" ht="16.15" customHeight="1" spans="1:26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s="93" customFormat="1" ht="16.15" customHeight="1" spans="1:26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s="93" customFormat="1" ht="16.15" customHeight="1" spans="1:26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s="93" customFormat="1" ht="16.15" customHeight="1" spans="1:26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s="93" customFormat="1" ht="16.15" customHeight="1" spans="1:26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s="93" customFormat="1" ht="16.15" customHeight="1" spans="1:26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s="93" customFormat="1" ht="16.15" customHeight="1" spans="1:26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s="93" customFormat="1" ht="16.15" customHeight="1" spans="1:26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s="93" customFormat="1" ht="16.15" customHeight="1" spans="1:26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s="93" customFormat="1" ht="16.15" customHeight="1" spans="1:26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s="93" customFormat="1" ht="16.15" customHeight="1" spans="1:26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s="93" customFormat="1" ht="16.15" customHeight="1" spans="1:26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s="93" customFormat="1" ht="16.15" customHeight="1" spans="1:26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s="93" customFormat="1" ht="16.15" customHeight="1" spans="1:26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s="93" customFormat="1" ht="16.15" customHeight="1" spans="1:26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s="93" customFormat="1" ht="16.15" customHeight="1" spans="1:26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s="93" customFormat="1" ht="16.15" customHeight="1" spans="1:26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s="93" customFormat="1" ht="16.15" customHeight="1" spans="1:26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s="93" customFormat="1" ht="16.15" customHeight="1" spans="1:26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s="93" customFormat="1" ht="16.15" customHeight="1" spans="1:26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s="93" customFormat="1" ht="16.15" customHeight="1" spans="1:26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s="93" customFormat="1" ht="16.15" customHeight="1" spans="1:26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s="93" customFormat="1" ht="16.15" customHeight="1" spans="1:26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s="93" customFormat="1" ht="16.15" customHeight="1" spans="1:26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s="93" customFormat="1" ht="16.15" customHeight="1" spans="1:26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s="93" customFormat="1" ht="16.15" customHeight="1" spans="1:26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s="93" customFormat="1" ht="16.15" customHeight="1" spans="1:26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s="93" customFormat="1" ht="16.15" customHeight="1" spans="1:26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s="93" customFormat="1" ht="16.15" customHeight="1" spans="1:26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s="93" customFormat="1" ht="16.15" customHeight="1" spans="1:26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s="93" customFormat="1" ht="16.15" customHeight="1" spans="1:26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s="93" customFormat="1" ht="16.15" customHeight="1" spans="1:26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s="93" customFormat="1" ht="16.15" customHeight="1" spans="1:26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s="93" customFormat="1" ht="16.15" customHeight="1" spans="1:26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s="93" customFormat="1" ht="16.15" customHeight="1" spans="1:26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s="93" customFormat="1" ht="16.15" customHeight="1" spans="1:26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s="93" customFormat="1" ht="16.15" customHeight="1" spans="1:26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s="93" customFormat="1" ht="16.15" customHeight="1" spans="1:26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s="93" customFormat="1" ht="16.15" customHeight="1" spans="1:26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s="93" customFormat="1" ht="16.15" customHeight="1" spans="1:26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s="93" customFormat="1" ht="16.15" customHeight="1" spans="1:26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s="93" customFormat="1" ht="16.15" customHeight="1" spans="1:26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s="93" customFormat="1" ht="16.15" customHeight="1" spans="1:26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s="93" customFormat="1" ht="16.15" customHeight="1" spans="1:26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s="93" customFormat="1" ht="16.15" customHeight="1" spans="1:26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s="93" customFormat="1" ht="16.15" customHeight="1" spans="1:26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s="93" customFormat="1" ht="16.15" customHeight="1" spans="1:26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s="93" customFormat="1" ht="16.15" customHeight="1" spans="1:26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s="93" customFormat="1" ht="16.15" customHeight="1" spans="1:26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s="93" customFormat="1" ht="16.15" customHeight="1" spans="1:26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s="93" customFormat="1" ht="16.15" customHeight="1" spans="1:26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s="93" customFormat="1" ht="16.15" customHeight="1" spans="1:26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s="93" customFormat="1" ht="16.15" customHeight="1" spans="1:26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s="93" customFormat="1" ht="16.15" customHeight="1" spans="1:26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s="93" customFormat="1" ht="16.15" customHeight="1" spans="1:26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s="93" customFormat="1" ht="16.15" customHeight="1" spans="1:26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s="93" customFormat="1" ht="16.15" customHeight="1" spans="1:26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s="93" customFormat="1" ht="16.15" customHeight="1" spans="1:26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s="93" customFormat="1" ht="16.15" customHeight="1" spans="1:26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s="93" customFormat="1" ht="16.15" customHeight="1" spans="1:26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s="93" customFormat="1" ht="16.15" customHeight="1" spans="1:26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s="93" customFormat="1" ht="16.15" customHeight="1" spans="1:26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s="93" customFormat="1" ht="16.15" customHeight="1" spans="1:26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s="93" customFormat="1" ht="16.15" customHeight="1" spans="1:26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s="93" customFormat="1" ht="16.15" customHeight="1" spans="1:26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s="93" customFormat="1" ht="16.15" customHeight="1" spans="1:26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s="93" customFormat="1" ht="16.15" customHeight="1" spans="1:26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s="93" customFormat="1" ht="16.15" customHeight="1" spans="1:26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s="93" customFormat="1" ht="16.15" customHeight="1" spans="1:26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s="93" customFormat="1" ht="16.15" customHeight="1" spans="1:26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s="93" customFormat="1" ht="16.15" customHeight="1" spans="1:26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s="93" customFormat="1" ht="16.15" customHeight="1" spans="1:26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s="93" customFormat="1" ht="16.15" customHeight="1" spans="1:26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s="93" customFormat="1" ht="16.15" customHeight="1" spans="1:26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s="93" customFormat="1" ht="16.15" customHeight="1" spans="1:26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s="93" customFormat="1" ht="16.15" customHeight="1" spans="1:26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s="93" customFormat="1" ht="16.15" customHeight="1" spans="1:26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s="93" customFormat="1" ht="16.15" customHeight="1" spans="1:26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s="93" customFormat="1" ht="16.15" customHeight="1" spans="1:26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s="93" customFormat="1" ht="16.15" customHeight="1" spans="1:26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s="93" customFormat="1" ht="16.15" customHeight="1" spans="1:26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s="93" customFormat="1" ht="16.15" customHeight="1" spans="1:26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s="93" customFormat="1" ht="16.15" customHeight="1" spans="1:26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s="93" customFormat="1" ht="16.15" customHeight="1" spans="1:26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s="93" customFormat="1" ht="16.15" customHeight="1" spans="1:26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s="93" customFormat="1" ht="16.15" customHeight="1" spans="1:26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s="93" customFormat="1" ht="16.15" customHeight="1" spans="1:26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s="93" customFormat="1" ht="16.15" customHeight="1" spans="1:26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s="93" customFormat="1" ht="16.15" customHeight="1" spans="1:26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s="93" customFormat="1" ht="16.15" customHeight="1" spans="1:26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s="93" customFormat="1" ht="16.15" customHeight="1" spans="1:26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s="93" customFormat="1" ht="16.15" customHeight="1" spans="1:26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s="93" customFormat="1" ht="16.15" customHeight="1" spans="1:26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s="93" customFormat="1" ht="16.15" customHeight="1" spans="1:26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s="93" customFormat="1" ht="16.15" customHeight="1" spans="1:26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s="93" customFormat="1" ht="16.15" customHeight="1" spans="1:26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s="93" customFormat="1" ht="16.15" customHeight="1" spans="1:26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s="93" customFormat="1" ht="16.15" customHeight="1" spans="1:26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s="93" customFormat="1" ht="16.15" customHeight="1" spans="1:26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s="93" customFormat="1" ht="16.15" customHeight="1" spans="1:26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s="93" customFormat="1" ht="16.15" customHeight="1" spans="1:26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s="93" customFormat="1" ht="16.15" customHeight="1" spans="1:26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s="93" customFormat="1" ht="16.15" customHeight="1" spans="1:26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s="93" customFormat="1" ht="16.15" customHeight="1" spans="1:26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s="93" customFormat="1" ht="16.15" customHeight="1" spans="1:26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s="93" customFormat="1" ht="16.15" customHeight="1" spans="1:26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9">
    <cfRule type="notContainsBlanks" dxfId="0" priority="1">
      <formula>LEN(TRIM(J9))&gt;0</formula>
    </cfRule>
  </conditionalFormatting>
  <pageMargins left="0.7" right="0.7" top="0.75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="70" zoomScaleNormal="100" workbookViewId="0">
      <selection activeCell="P18" sqref="P18"/>
    </sheetView>
  </sheetViews>
  <sheetFormatPr defaultColWidth="11.9469026548673" defaultRowHeight="15" customHeight="1"/>
  <cols>
    <col min="1" max="1" width="4.38053097345133" style="93" customWidth="1"/>
    <col min="2" max="2" width="17.3893805309735" style="93" customWidth="1"/>
    <col min="3" max="3" width="26.6814159292035" style="93" customWidth="1"/>
    <col min="4" max="4" width="8.49557522123894" style="93" customWidth="1"/>
    <col min="5" max="5" width="25.6194690265487" style="93" customWidth="1"/>
    <col min="6" max="6" width="7.9646017699115" style="93" customWidth="1"/>
    <col min="7" max="7" width="9.29203539823009" style="93" hidden="1" customWidth="1"/>
    <col min="8" max="13" width="9.29203539823009" style="93" customWidth="1"/>
    <col min="14" max="14" width="5.97345132743363" style="93" customWidth="1"/>
    <col min="15" max="17" width="9.15929203539823" style="93" customWidth="1"/>
    <col min="18" max="18" width="5.84070796460177" style="93" customWidth="1"/>
    <col min="19" max="19" width="9.15929203539823" style="93" customWidth="1"/>
    <col min="20" max="21" width="9.02654867256637" style="93" customWidth="1"/>
    <col min="22" max="22" width="7.0353982300885" style="93" customWidth="1"/>
    <col min="23" max="23" width="10.7522123893805" style="93" customWidth="1"/>
    <col min="24" max="24" width="30.3982300884956" style="93" customWidth="1"/>
    <col min="25" max="26" width="12.7433628318584" style="93" customWidth="1"/>
    <col min="27" max="16384" width="11.9469026548673" style="93"/>
  </cols>
  <sheetData>
    <row r="1" s="93" customFormat="1" ht="30" customHeight="1" spans="1:26">
      <c r="A1" s="94" t="s">
        <v>0</v>
      </c>
      <c r="B1" s="95"/>
      <c r="C1" s="95"/>
      <c r="D1" s="95"/>
      <c r="E1" s="95"/>
      <c r="F1" s="95"/>
      <c r="G1" s="96"/>
      <c r="H1" s="97"/>
      <c r="I1" s="145"/>
      <c r="J1" s="145"/>
      <c r="K1" s="145"/>
      <c r="L1" s="145"/>
      <c r="M1" s="146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4"/>
      <c r="Y1" s="144"/>
      <c r="Z1" s="144"/>
    </row>
    <row r="2" s="93" customFormat="1" ht="16.15" customHeight="1" spans="1:26">
      <c r="A2" s="98" t="s">
        <v>1</v>
      </c>
      <c r="B2" s="99"/>
      <c r="C2" s="100" t="s">
        <v>2</v>
      </c>
      <c r="D2" s="101" t="s">
        <v>3</v>
      </c>
      <c r="E2" s="102" t="s">
        <v>4</v>
      </c>
      <c r="F2" s="103"/>
      <c r="G2" s="104"/>
      <c r="H2" s="105"/>
      <c r="I2" s="105"/>
      <c r="J2" s="105"/>
      <c r="K2" s="105"/>
      <c r="L2" s="105"/>
      <c r="M2" s="148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4"/>
      <c r="Y2" s="144"/>
      <c r="Z2" s="144"/>
    </row>
    <row r="3" s="93" customFormat="1" ht="16.15" customHeight="1" spans="1:26">
      <c r="A3" s="106" t="s">
        <v>5</v>
      </c>
      <c r="B3" s="107"/>
      <c r="C3" s="108">
        <v>45271</v>
      </c>
      <c r="D3" s="109" t="s">
        <v>6</v>
      </c>
      <c r="E3" s="110"/>
      <c r="F3" s="111"/>
      <c r="G3" s="104"/>
      <c r="H3" s="112"/>
      <c r="I3" s="112"/>
      <c r="J3" s="112"/>
      <c r="K3" s="112"/>
      <c r="L3" s="112"/>
      <c r="M3" s="150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4"/>
      <c r="Y3" s="144"/>
      <c r="Z3" s="144"/>
    </row>
    <row r="4" s="93" customFormat="1" ht="16.15" customHeight="1" spans="1:26">
      <c r="A4" s="106" t="s">
        <v>7</v>
      </c>
      <c r="B4" s="107"/>
      <c r="C4" s="108"/>
      <c r="D4" s="109" t="s">
        <v>8</v>
      </c>
      <c r="E4" s="110" t="s">
        <v>9</v>
      </c>
      <c r="F4" s="111"/>
      <c r="G4" s="104"/>
      <c r="H4" s="112"/>
      <c r="I4" s="112"/>
      <c r="J4" s="112"/>
      <c r="K4" s="112"/>
      <c r="L4" s="112"/>
      <c r="M4" s="150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4"/>
      <c r="Y4" s="144"/>
      <c r="Z4" s="144"/>
    </row>
    <row r="5" s="93" customFormat="1" ht="16.15" customHeight="1" spans="1:26">
      <c r="A5" s="106" t="s">
        <v>10</v>
      </c>
      <c r="B5" s="107"/>
      <c r="C5" s="108"/>
      <c r="D5" s="109" t="s">
        <v>11</v>
      </c>
      <c r="E5" s="110" t="s">
        <v>12</v>
      </c>
      <c r="F5" s="111"/>
      <c r="G5" s="113"/>
      <c r="H5" s="114"/>
      <c r="I5" s="114"/>
      <c r="J5" s="114"/>
      <c r="K5" s="114"/>
      <c r="L5" s="114"/>
      <c r="M5" s="151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4"/>
      <c r="Y5" s="144"/>
      <c r="Z5" s="144"/>
    </row>
    <row r="6" s="93" customFormat="1" ht="16.15" customHeight="1" spans="1:26">
      <c r="A6" s="106" t="s">
        <v>13</v>
      </c>
      <c r="B6" s="107"/>
      <c r="C6" s="108" t="s">
        <v>14</v>
      </c>
      <c r="D6" s="109" t="s">
        <v>15</v>
      </c>
      <c r="E6" s="110" t="s">
        <v>16</v>
      </c>
      <c r="F6" s="111"/>
      <c r="G6" s="115"/>
      <c r="H6" s="116"/>
      <c r="I6" s="116"/>
      <c r="J6" s="116"/>
      <c r="K6" s="116"/>
      <c r="L6" s="116"/>
      <c r="M6" s="152"/>
      <c r="N6" s="149"/>
      <c r="O6" s="149"/>
      <c r="P6" s="149"/>
      <c r="Q6" s="149"/>
      <c r="R6" s="149"/>
      <c r="S6" s="149"/>
      <c r="T6" s="149"/>
      <c r="U6" s="149"/>
      <c r="V6" s="149"/>
      <c r="W6" s="162"/>
      <c r="X6" s="144"/>
      <c r="Y6" s="144"/>
      <c r="Z6" s="144"/>
    </row>
    <row r="7" s="93" customFormat="1" ht="16.15" customHeight="1" spans="1:26">
      <c r="A7" s="117"/>
      <c r="B7" s="118" t="s">
        <v>17</v>
      </c>
      <c r="C7" s="119"/>
      <c r="D7" s="119"/>
      <c r="E7" s="120"/>
      <c r="F7" s="121" t="s">
        <v>18</v>
      </c>
      <c r="G7" s="122" t="s">
        <v>19</v>
      </c>
      <c r="H7" s="123" t="s">
        <v>20</v>
      </c>
      <c r="I7" s="153" t="s">
        <v>21</v>
      </c>
      <c r="J7" s="154" t="s">
        <v>22</v>
      </c>
      <c r="K7" s="123" t="s">
        <v>23</v>
      </c>
      <c r="L7" s="123" t="s">
        <v>24</v>
      </c>
      <c r="M7" s="155" t="s">
        <v>25</v>
      </c>
      <c r="N7" s="156"/>
      <c r="O7" s="156"/>
      <c r="P7" s="157"/>
      <c r="Q7" s="156"/>
      <c r="R7" s="156"/>
      <c r="S7" s="156"/>
      <c r="T7" s="157"/>
      <c r="U7" s="156"/>
      <c r="V7" s="156"/>
      <c r="W7" s="157"/>
      <c r="X7" s="160"/>
      <c r="Y7" s="144"/>
      <c r="Z7" s="144"/>
    </row>
    <row r="8" s="93" customFormat="1" customHeight="1" spans="1:26">
      <c r="A8" s="124"/>
      <c r="B8" s="125"/>
      <c r="C8" s="126"/>
      <c r="D8" s="126"/>
      <c r="E8" s="127"/>
      <c r="F8" s="128"/>
      <c r="G8" s="129"/>
      <c r="H8" s="130"/>
      <c r="I8" s="130"/>
      <c r="J8" s="130"/>
      <c r="K8" s="130"/>
      <c r="L8" s="130"/>
      <c r="M8" s="158"/>
      <c r="N8" s="159"/>
      <c r="O8" s="160"/>
      <c r="P8" s="160"/>
      <c r="Q8" s="160"/>
      <c r="R8" s="159"/>
      <c r="S8" s="160"/>
      <c r="T8" s="160"/>
      <c r="U8" s="160"/>
      <c r="V8" s="159"/>
      <c r="W8" s="160"/>
      <c r="X8" s="160"/>
      <c r="Y8" s="144"/>
      <c r="Z8" s="144"/>
    </row>
    <row r="9" s="93" customFormat="1" ht="35" customHeight="1" spans="1:26">
      <c r="A9" s="131"/>
      <c r="B9" s="132" t="s">
        <v>26</v>
      </c>
      <c r="C9" s="133"/>
      <c r="D9" s="133"/>
      <c r="E9" s="134" t="s">
        <v>27</v>
      </c>
      <c r="F9" s="135">
        <v>44930</v>
      </c>
      <c r="G9" s="136">
        <f>SUM(H9-1/8)</f>
        <v>22.1</v>
      </c>
      <c r="H9" s="137">
        <f>'XS-XXL'!H9*2.54</f>
        <v>22.225</v>
      </c>
      <c r="I9" s="137">
        <f>'XS-XXL'!I9*2.54</f>
        <v>22.5425</v>
      </c>
      <c r="J9" s="137">
        <f>'XS-XXL'!J9*2.54</f>
        <v>22.86</v>
      </c>
      <c r="K9" s="137">
        <f>'XS-XXL'!K9*2.54</f>
        <v>23.1775</v>
      </c>
      <c r="L9" s="137">
        <f>'XS-XXL'!L9*2.54</f>
        <v>23.495</v>
      </c>
      <c r="M9" s="137">
        <f>'XS-XXL'!M9*2.54</f>
        <v>23.8125</v>
      </c>
      <c r="N9" s="161"/>
      <c r="O9" s="161"/>
      <c r="P9" s="161"/>
      <c r="Q9" s="163"/>
      <c r="R9" s="161"/>
      <c r="S9" s="161"/>
      <c r="T9" s="161"/>
      <c r="U9" s="163"/>
      <c r="V9" s="161"/>
      <c r="W9" s="161"/>
      <c r="X9" s="164"/>
      <c r="Y9" s="144"/>
      <c r="Z9" s="144"/>
    </row>
    <row r="10" s="93" customFormat="1" ht="35" customHeight="1" spans="1:26">
      <c r="A10" s="131"/>
      <c r="B10" s="132" t="s">
        <v>28</v>
      </c>
      <c r="C10" s="133"/>
      <c r="D10" s="133"/>
      <c r="E10" s="134" t="s">
        <v>29</v>
      </c>
      <c r="F10" s="138">
        <v>44928</v>
      </c>
      <c r="G10" s="139">
        <f>SUM(H10-0.25)</f>
        <v>113.415</v>
      </c>
      <c r="H10" s="137">
        <f>'XS-XXL'!H10*2.54</f>
        <v>113.665</v>
      </c>
      <c r="I10" s="137">
        <f>'XS-XXL'!I10*2.54</f>
        <v>114.3</v>
      </c>
      <c r="J10" s="137">
        <f>'XS-XXL'!J10*2.54</f>
        <v>114.935</v>
      </c>
      <c r="K10" s="137">
        <f>'XS-XXL'!K10*2.54</f>
        <v>115.57</v>
      </c>
      <c r="L10" s="137">
        <f>'XS-XXL'!L10*2.54</f>
        <v>115.57</v>
      </c>
      <c r="M10" s="137">
        <f>'XS-XXL'!M10*2.54</f>
        <v>115.57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="93" customFormat="1" ht="35" customHeight="1" spans="1:26">
      <c r="A11" s="131"/>
      <c r="B11" s="132" t="s">
        <v>30</v>
      </c>
      <c r="C11" s="133"/>
      <c r="D11" s="133"/>
      <c r="E11" s="140" t="s">
        <v>31</v>
      </c>
      <c r="F11" s="138">
        <v>44928</v>
      </c>
      <c r="G11" s="141">
        <f t="shared" ref="G11:G15" si="0">SUM(H11-1)</f>
        <v>73.295</v>
      </c>
      <c r="H11" s="137">
        <f>'XS-XXL'!H11*2.54</f>
        <v>74.295</v>
      </c>
      <c r="I11" s="137">
        <f>'XS-XXL'!I11*2.54</f>
        <v>79.375</v>
      </c>
      <c r="J11" s="137">
        <f>'XS-XXL'!J11*2.54</f>
        <v>84.455</v>
      </c>
      <c r="K11" s="137">
        <f>'XS-XXL'!K11*2.54</f>
        <v>90.805</v>
      </c>
      <c r="L11" s="137">
        <f>'XS-XXL'!L11*2.54</f>
        <v>95.885</v>
      </c>
      <c r="M11" s="137">
        <f>'XS-XXL'!M11*2.54</f>
        <v>100.965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="93" customFormat="1" ht="35" customHeight="1" spans="1:26">
      <c r="A12" s="131"/>
      <c r="B12" s="132" t="s">
        <v>32</v>
      </c>
      <c r="C12" s="133"/>
      <c r="D12" s="133"/>
      <c r="E12" s="134" t="s">
        <v>33</v>
      </c>
      <c r="F12" s="138">
        <v>44928</v>
      </c>
      <c r="G12" s="141">
        <f t="shared" si="0"/>
        <v>65.04</v>
      </c>
      <c r="H12" s="137">
        <f>'XS-XXL'!H12*2.54</f>
        <v>66.04</v>
      </c>
      <c r="I12" s="137">
        <f>'XS-XXL'!I12*2.54</f>
        <v>71.12</v>
      </c>
      <c r="J12" s="137">
        <f>'XS-XXL'!J12*2.54</f>
        <v>76.2</v>
      </c>
      <c r="K12" s="137">
        <f>'XS-XXL'!K12*2.54</f>
        <v>82.55</v>
      </c>
      <c r="L12" s="137">
        <f>'XS-XXL'!L12*2.54</f>
        <v>87.63</v>
      </c>
      <c r="M12" s="137">
        <f>'XS-XXL'!M12*2.54</f>
        <v>92.71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="93" customFormat="1" ht="35" customHeight="1" spans="1:26">
      <c r="A13" s="131"/>
      <c r="B13" s="132" t="s">
        <v>34</v>
      </c>
      <c r="C13" s="133"/>
      <c r="D13" s="133"/>
      <c r="E13" s="140" t="s">
        <v>35</v>
      </c>
      <c r="F13" s="138">
        <v>44928</v>
      </c>
      <c r="G13" s="141">
        <f t="shared" si="0"/>
        <v>99.965</v>
      </c>
      <c r="H13" s="137">
        <f>'XS-XXL'!H13*2.54</f>
        <v>100.965</v>
      </c>
      <c r="I13" s="137">
        <f>'XS-XXL'!I13*2.54</f>
        <v>106.045</v>
      </c>
      <c r="J13" s="137">
        <f>'XS-XXL'!J13*2.54</f>
        <v>111.125</v>
      </c>
      <c r="K13" s="137">
        <f>'XS-XXL'!K13*2.54</f>
        <v>117.475</v>
      </c>
      <c r="L13" s="137">
        <f>'XS-XXL'!L13*2.54</f>
        <v>122.555</v>
      </c>
      <c r="M13" s="137">
        <f>'XS-XXL'!M13*2.54</f>
        <v>127.635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="93" customFormat="1" ht="35" customHeight="1" spans="1:26">
      <c r="A14" s="131"/>
      <c r="B14" s="132" t="s">
        <v>36</v>
      </c>
      <c r="C14" s="133"/>
      <c r="D14" s="133"/>
      <c r="E14" s="140" t="s">
        <v>37</v>
      </c>
      <c r="F14" s="138">
        <v>44928</v>
      </c>
      <c r="G14" s="141">
        <f t="shared" si="0"/>
        <v>199.66</v>
      </c>
      <c r="H14" s="137">
        <f>'XS-XXL'!H14*2.54</f>
        <v>200.66</v>
      </c>
      <c r="I14" s="137">
        <f>'XS-XXL'!I14*2.54</f>
        <v>205.74</v>
      </c>
      <c r="J14" s="137">
        <f>'XS-XXL'!J14*2.54</f>
        <v>210.82</v>
      </c>
      <c r="K14" s="137">
        <f>'XS-XXL'!K14*2.54</f>
        <v>217.17</v>
      </c>
      <c r="L14" s="137">
        <f>'XS-XXL'!L14*2.54</f>
        <v>222.25</v>
      </c>
      <c r="M14" s="137">
        <f>'XS-XXL'!M14*2.54</f>
        <v>227.33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="93" customFormat="1" ht="35" customHeight="1" spans="1:26">
      <c r="A15" s="131"/>
      <c r="B15" s="132" t="s">
        <v>38</v>
      </c>
      <c r="C15" s="133"/>
      <c r="D15" s="133"/>
      <c r="E15" s="140" t="s">
        <v>39</v>
      </c>
      <c r="F15" s="138">
        <v>44928</v>
      </c>
      <c r="G15" s="141">
        <f t="shared" si="0"/>
        <v>181.88</v>
      </c>
      <c r="H15" s="137">
        <f>'XS-XXL'!H15*2.54</f>
        <v>182.88</v>
      </c>
      <c r="I15" s="137">
        <f>'XS-XXL'!I15*2.54</f>
        <v>187.96</v>
      </c>
      <c r="J15" s="137">
        <f>'XS-XXL'!J15*2.54</f>
        <v>193.04</v>
      </c>
      <c r="K15" s="137">
        <f>'XS-XXL'!K15*2.54</f>
        <v>199.39</v>
      </c>
      <c r="L15" s="137">
        <f>'XS-XXL'!L15*2.54</f>
        <v>204.47</v>
      </c>
      <c r="M15" s="137">
        <f>'XS-XXL'!M15*2.54</f>
        <v>209.55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="93" customFormat="1" ht="35" customHeight="1" spans="1:26">
      <c r="A16" s="131"/>
      <c r="B16" s="132" t="s">
        <v>40</v>
      </c>
      <c r="C16" s="133"/>
      <c r="D16" s="133"/>
      <c r="E16" s="140" t="s">
        <v>41</v>
      </c>
      <c r="F16" s="142">
        <v>0.25</v>
      </c>
      <c r="G16" s="139">
        <f>SUM(H16-0.25)</f>
        <v>79.125</v>
      </c>
      <c r="H16" s="137">
        <f>'XS-XXL'!H16*2.54</f>
        <v>79.375</v>
      </c>
      <c r="I16" s="137">
        <f>'XS-XXL'!I16*2.54</f>
        <v>80.01</v>
      </c>
      <c r="J16" s="137">
        <f>'XS-XXL'!J16*2.54</f>
        <v>80.645</v>
      </c>
      <c r="K16" s="137">
        <f>'XS-XXL'!K16*2.54</f>
        <v>81.28</v>
      </c>
      <c r="L16" s="137">
        <f>'XS-XXL'!L16*2.54</f>
        <v>81.28</v>
      </c>
      <c r="M16" s="137">
        <f>'XS-XXL'!M16*2.54</f>
        <v>81.28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="93" customFormat="1" ht="35" customHeight="1" spans="1:26">
      <c r="A17" s="131"/>
      <c r="B17" s="132" t="s">
        <v>42</v>
      </c>
      <c r="C17" s="133"/>
      <c r="D17" s="133"/>
      <c r="E17" s="140" t="s">
        <v>43</v>
      </c>
      <c r="F17" s="143">
        <v>0.125</v>
      </c>
      <c r="G17" s="141"/>
      <c r="H17" s="137">
        <f>'XS-XXL'!H17*2.54</f>
        <v>38.1</v>
      </c>
      <c r="I17" s="137">
        <f>'XS-XXL'!I17*2.54</f>
        <v>38.735</v>
      </c>
      <c r="J17" s="137">
        <f>'XS-XXL'!J17*2.54</f>
        <v>39.37</v>
      </c>
      <c r="K17" s="137">
        <f>'XS-XXL'!K17*2.54</f>
        <v>40.005</v>
      </c>
      <c r="L17" s="137">
        <f>'XS-XXL'!L17*2.54</f>
        <v>40.64</v>
      </c>
      <c r="M17" s="137">
        <f>'XS-XXL'!M17*2.54</f>
        <v>41.275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="93" customFormat="1" ht="35" customHeight="1" spans="1:26">
      <c r="A18" s="131"/>
      <c r="B18" s="132" t="s">
        <v>44</v>
      </c>
      <c r="C18" s="133"/>
      <c r="D18" s="133"/>
      <c r="E18" s="140" t="s">
        <v>45</v>
      </c>
      <c r="F18" s="135">
        <v>44930</v>
      </c>
      <c r="G18" s="141">
        <f>H18</f>
        <v>5.08</v>
      </c>
      <c r="H18" s="137">
        <f>'XS-XXL'!H18*2.54</f>
        <v>5.08</v>
      </c>
      <c r="I18" s="137">
        <f>'XS-XXL'!I18*2.54</f>
        <v>5.08</v>
      </c>
      <c r="J18" s="137">
        <f>'XS-XXL'!J18*2.54</f>
        <v>5.08</v>
      </c>
      <c r="K18" s="137">
        <f>'XS-XXL'!K18*2.54</f>
        <v>5.08</v>
      </c>
      <c r="L18" s="137">
        <f>'XS-XXL'!L18*2.54</f>
        <v>5.08</v>
      </c>
      <c r="M18" s="137">
        <f>'XS-XXL'!M18*2.54</f>
        <v>5.08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="93" customFormat="1" ht="35" customHeight="1" spans="1:26">
      <c r="A19" s="131"/>
      <c r="B19" s="132" t="s">
        <v>46</v>
      </c>
      <c r="C19" s="133"/>
      <c r="D19" s="133"/>
      <c r="E19" s="140" t="s">
        <v>47</v>
      </c>
      <c r="F19" s="142">
        <v>0.25</v>
      </c>
      <c r="G19" s="141">
        <f>SUM(H19+0)</f>
        <v>29.845</v>
      </c>
      <c r="H19" s="137">
        <f>'XS-XXL'!H19*2.54</f>
        <v>29.845</v>
      </c>
      <c r="I19" s="137">
        <f>'XS-XXL'!I19*2.54</f>
        <v>29.845</v>
      </c>
      <c r="J19" s="137">
        <f>'XS-XXL'!J19*2.54</f>
        <v>31.115</v>
      </c>
      <c r="K19" s="137">
        <f>'XS-XXL'!K19*2.54</f>
        <v>31.115</v>
      </c>
      <c r="L19" s="137">
        <f>'XS-XXL'!L19*2.54</f>
        <v>32.385</v>
      </c>
      <c r="M19" s="137">
        <f>'XS-XXL'!M19*2.54</f>
        <v>32.385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="93" customFormat="1" ht="16.15" customHeight="1" spans="1:26">
      <c r="A20" s="144"/>
      <c r="B20" s="144"/>
      <c r="C20" s="144"/>
      <c r="D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="93" customFormat="1" ht="16.15" customHeight="1" spans="1:26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="93" customFormat="1" ht="16.15" customHeight="1" spans="1:2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="93" customFormat="1" ht="16.15" customHeight="1" spans="1:26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="93" customFormat="1" ht="16.15" customHeight="1" spans="1:26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="93" customFormat="1" ht="16.15" customHeight="1" spans="1:26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="93" customFormat="1" ht="16.15" customHeight="1" spans="1:26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="93" customFormat="1" ht="16.15" customHeight="1" spans="1:26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="93" customFormat="1" ht="16.15" customHeight="1" spans="1:26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="93" customFormat="1" ht="16.15" customHeight="1" spans="1:26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="93" customFormat="1" ht="16.15" customHeight="1" spans="1:26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="93" customFormat="1" ht="16.15" customHeight="1" spans="1:26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="93" customFormat="1" ht="16.15" customHeight="1" spans="1:26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="93" customFormat="1" ht="16.15" customHeight="1" spans="1:26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="93" customFormat="1" ht="16.15" customHeight="1" spans="1:26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="93" customFormat="1" ht="16.15" customHeight="1" spans="1:26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="93" customFormat="1" ht="16.15" customHeight="1" spans="1:26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="93" customFormat="1" ht="16.15" customHeight="1" spans="1:26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s="93" customFormat="1" ht="16.15" customHeight="1" spans="1:26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s="93" customFormat="1" ht="16.15" customHeight="1" spans="1:26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="93" customFormat="1" ht="16.15" customHeight="1" spans="1:26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s="93" customFormat="1" ht="16.15" customHeight="1" spans="1:26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s="93" customFormat="1" ht="16.15" customHeight="1" spans="1:26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="93" customFormat="1" ht="16.15" customHeight="1" spans="1:26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s="93" customFormat="1" ht="16.15" customHeight="1" spans="1:26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s="93" customFormat="1" ht="16.15" customHeight="1" spans="1:26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="93" customFormat="1" ht="16.15" customHeight="1" spans="1:26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s="93" customFormat="1" ht="16.15" customHeight="1" spans="1:26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s="93" customFormat="1" ht="16.15" customHeight="1" spans="1:26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="93" customFormat="1" ht="16.15" customHeight="1" spans="1:26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s="93" customFormat="1" ht="16.15" customHeight="1" spans="1:26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s="93" customFormat="1" ht="16.15" customHeight="1" spans="1:26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s="93" customFormat="1" ht="16.15" customHeight="1" spans="1:26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s="93" customFormat="1" ht="16.15" customHeight="1" spans="1:26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s="93" customFormat="1" ht="16.15" customHeight="1" spans="1:26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s="93" customFormat="1" ht="16.15" customHeight="1" spans="1:26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s="93" customFormat="1" ht="16.15" customHeight="1" spans="1:26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s="93" customFormat="1" ht="16.15" customHeight="1" spans="1:26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s="93" customFormat="1" ht="16.15" customHeight="1" spans="1:26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s="93" customFormat="1" ht="16.15" customHeight="1" spans="1:26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s="93" customFormat="1" ht="16.15" customHeight="1" spans="1:26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s="93" customFormat="1" ht="16.15" customHeight="1" spans="1:26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s="93" customFormat="1" ht="16.15" customHeight="1" spans="1:26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="93" customFormat="1" ht="16.15" customHeight="1" spans="1:26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="93" customFormat="1" ht="16.15" customHeight="1" spans="1:26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s="93" customFormat="1" ht="16.15" customHeight="1" spans="1:26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s="93" customFormat="1" ht="16.15" customHeight="1" spans="1:26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s="93" customFormat="1" ht="16.15" customHeight="1" spans="1:26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s="93" customFormat="1" ht="16.15" customHeight="1" spans="1:26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s="93" customFormat="1" ht="16.15" customHeight="1" spans="1:26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s="93" customFormat="1" ht="16.15" customHeight="1" spans="1:26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s="93" customFormat="1" ht="16.15" customHeight="1" spans="1:26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s="93" customFormat="1" ht="16.15" customHeight="1" spans="1:26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s="93" customFormat="1" ht="16.15" customHeight="1" spans="1:26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s="93" customFormat="1" ht="16.15" customHeight="1" spans="1:26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s="93" customFormat="1" ht="16.15" customHeight="1" spans="1:26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s="93" customFormat="1" ht="16.15" customHeight="1" spans="1:26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s="93" customFormat="1" ht="16.15" customHeight="1" spans="1:26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s="93" customFormat="1" ht="16.15" customHeight="1" spans="1:26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s="93" customFormat="1" ht="16.15" customHeight="1" spans="1:26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s="93" customFormat="1" ht="16.15" customHeight="1" spans="1:26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s="93" customFormat="1" ht="16.15" customHeight="1" spans="1:26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s="93" customFormat="1" ht="16.15" customHeight="1" spans="1:26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s="93" customFormat="1" ht="16.15" customHeight="1" spans="1:26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s="93" customFormat="1" ht="16.15" customHeight="1" spans="1:26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s="93" customFormat="1" ht="16.15" customHeight="1" spans="1:26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s="93" customFormat="1" ht="16.15" customHeight="1" spans="1:26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s="93" customFormat="1" ht="16.15" customHeight="1" spans="1:26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s="93" customFormat="1" ht="16.15" customHeight="1" spans="1:26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s="93" customFormat="1" ht="16.15" customHeight="1" spans="1:26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s="93" customFormat="1" ht="16.15" customHeight="1" spans="1:26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s="93" customFormat="1" ht="16.15" customHeight="1" spans="1:26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s="93" customFormat="1" ht="16.15" customHeight="1" spans="1:26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s="93" customFormat="1" ht="16.15" customHeight="1" spans="1:26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s="93" customFormat="1" ht="16.15" customHeight="1" spans="1:26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s="93" customFormat="1" ht="16.15" customHeight="1" spans="1:26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s="93" customFormat="1" ht="16.15" customHeight="1" spans="1:26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s="93" customFormat="1" ht="16.15" customHeight="1" spans="1:26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s="93" customFormat="1" ht="16.15" customHeight="1" spans="1:26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s="93" customFormat="1" ht="16.15" customHeight="1" spans="1:26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s="93" customFormat="1" ht="16.15" customHeight="1" spans="1:26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s="93" customFormat="1" ht="16.15" customHeight="1" spans="1:26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s="93" customFormat="1" ht="16.15" customHeight="1" spans="1:26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s="93" customFormat="1" ht="16.15" customHeight="1" spans="1:26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s="93" customFormat="1" ht="16.15" customHeight="1" spans="1:26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s="93" customFormat="1" ht="16.15" customHeight="1" spans="1:26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s="93" customFormat="1" ht="16.15" customHeight="1" spans="1:26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s="93" customFormat="1" ht="16.15" customHeight="1" spans="1:26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s="93" customFormat="1" ht="16.15" customHeight="1" spans="1:26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s="93" customFormat="1" ht="16.15" customHeight="1" spans="1:26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s="93" customFormat="1" ht="16.15" customHeight="1" spans="1:26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s="93" customFormat="1" ht="16.15" customHeight="1" spans="1:26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s="93" customFormat="1" ht="16.15" customHeight="1" spans="1:26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s="93" customFormat="1" ht="16.15" customHeight="1" spans="1:26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s="93" customFormat="1" ht="16.15" customHeight="1" spans="1:26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s="93" customFormat="1" ht="16.15" customHeight="1" spans="1:26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s="93" customFormat="1" ht="16.15" customHeight="1" spans="1:26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="93" customFormat="1" ht="16.15" customHeight="1" spans="1:26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s="93" customFormat="1" ht="16.15" customHeight="1" spans="1:26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s="93" customFormat="1" ht="16.15" customHeight="1" spans="1:26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s="93" customFormat="1" ht="16.15" customHeight="1" spans="1:26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s="93" customFormat="1" ht="16.15" customHeight="1" spans="1:26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="93" customFormat="1" ht="16.15" customHeight="1" spans="1:26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s="93" customFormat="1" ht="16.15" customHeight="1" spans="1:26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s="93" customFormat="1" ht="16.15" customHeight="1" spans="1:26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s="93" customFormat="1" ht="16.15" customHeight="1" spans="1:26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s="93" customFormat="1" ht="16.15" customHeight="1" spans="1:26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s="93" customFormat="1" ht="16.15" customHeight="1" spans="1:26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s="93" customFormat="1" ht="16.15" customHeight="1" spans="1:26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s="93" customFormat="1" ht="16.15" customHeight="1" spans="1:26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s="93" customFormat="1" ht="16.15" customHeight="1" spans="1:26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s="93" customFormat="1" ht="16.15" customHeight="1" spans="1:26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s="93" customFormat="1" ht="16.15" customHeight="1" spans="1:26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s="93" customFormat="1" ht="16.15" customHeight="1" spans="1:26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s="93" customFormat="1" ht="16.15" customHeight="1" spans="1:26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s="93" customFormat="1" ht="16.15" customHeight="1" spans="1:26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s="93" customFormat="1" ht="16.15" customHeight="1" spans="1:26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s="93" customFormat="1" ht="16.15" customHeight="1" spans="1:26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s="93" customFormat="1" ht="16.15" customHeight="1" spans="1:26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s="93" customFormat="1" ht="16.15" customHeight="1" spans="1:26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s="93" customFormat="1" ht="16.15" customHeight="1" spans="1:26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s="93" customFormat="1" ht="16.15" customHeight="1" spans="1:26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s="93" customFormat="1" ht="16.15" customHeight="1" spans="1:26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s="93" customFormat="1" ht="16.15" customHeight="1" spans="1:26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s="93" customFormat="1" ht="16.15" customHeight="1" spans="1:26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s="93" customFormat="1" ht="16.15" customHeight="1" spans="1:26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s="93" customFormat="1" ht="16.15" customHeight="1" spans="1:26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s="93" customFormat="1" ht="16.15" customHeight="1" spans="1:26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s="93" customFormat="1" ht="16.15" customHeight="1" spans="1:26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s="93" customFormat="1" ht="16.15" customHeight="1" spans="1:26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s="93" customFormat="1" ht="16.15" customHeight="1" spans="1:26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s="93" customFormat="1" ht="16.15" customHeight="1" spans="1:26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s="93" customFormat="1" ht="16.15" customHeight="1" spans="1:26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s="93" customFormat="1" ht="16.15" customHeight="1" spans="1:26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s="93" customFormat="1" ht="16.15" customHeight="1" spans="1:26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s="93" customFormat="1" ht="16.15" customHeight="1" spans="1:26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s="93" customFormat="1" ht="16.15" customHeight="1" spans="1:26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s="93" customFormat="1" ht="16.15" customHeight="1" spans="1:26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s="93" customFormat="1" ht="16.15" customHeight="1" spans="1:26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s="93" customFormat="1" ht="16.15" customHeight="1" spans="1:26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s="93" customFormat="1" ht="16.15" customHeight="1" spans="1:26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s="93" customFormat="1" ht="16.15" customHeight="1" spans="1:26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s="93" customFormat="1" ht="16.15" customHeight="1" spans="1:26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s="93" customFormat="1" ht="16.15" customHeight="1" spans="1:26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s="93" customFormat="1" ht="16.15" customHeight="1" spans="1:26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s="93" customFormat="1" ht="16.15" customHeight="1" spans="1:26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s="93" customFormat="1" ht="16.15" customHeight="1" spans="1:26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s="93" customFormat="1" ht="16.15" customHeight="1" spans="1:26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s="93" customFormat="1" ht="16.15" customHeight="1" spans="1:26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s="93" customFormat="1" ht="16.15" customHeight="1" spans="1:26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s="93" customFormat="1" ht="16.15" customHeight="1" spans="1:26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s="93" customFormat="1" ht="16.15" customHeight="1" spans="1:26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s="93" customFormat="1" ht="16.15" customHeight="1" spans="1:26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s="93" customFormat="1" ht="16.15" customHeight="1" spans="1:26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s="93" customFormat="1" ht="16.15" customHeight="1" spans="1:26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s="93" customFormat="1" ht="16.15" customHeight="1" spans="1:26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s="93" customFormat="1" ht="16.15" customHeight="1" spans="1:26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s="93" customFormat="1" ht="16.15" customHeight="1" spans="1:26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s="93" customFormat="1" ht="16.15" customHeight="1" spans="1:26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s="93" customFormat="1" ht="16.15" customHeight="1" spans="1:26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s="93" customFormat="1" ht="16.15" customHeight="1" spans="1:26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s="93" customFormat="1" ht="16.15" customHeight="1" spans="1:26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s="93" customFormat="1" ht="16.15" customHeight="1" spans="1:26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s="93" customFormat="1" ht="16.15" customHeight="1" spans="1:26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s="93" customFormat="1" ht="16.15" customHeight="1" spans="1:26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s="93" customFormat="1" ht="16.15" customHeight="1" spans="1:26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s="93" customFormat="1" ht="16.15" customHeight="1" spans="1:26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s="93" customFormat="1" ht="16.15" customHeight="1" spans="1:26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s="93" customFormat="1" ht="16.15" customHeight="1" spans="1:26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s="93" customFormat="1" ht="16.15" customHeight="1" spans="1:26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s="93" customFormat="1" ht="16.15" customHeight="1" spans="1:26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s="93" customFormat="1" ht="16.15" customHeight="1" spans="1:26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s="93" customFormat="1" ht="16.15" customHeight="1" spans="1:26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s="93" customFormat="1" ht="16.15" customHeight="1" spans="1:26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s="93" customFormat="1" ht="16.15" customHeight="1" spans="1:26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s="93" customFormat="1" ht="16.15" customHeight="1" spans="1:26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s="93" customFormat="1" ht="16.15" customHeight="1" spans="1:26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s="93" customFormat="1" ht="16.15" customHeight="1" spans="1:26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s="93" customFormat="1" ht="16.15" customHeight="1" spans="1:26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s="93" customFormat="1" ht="16.15" customHeight="1" spans="1:26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s="93" customFormat="1" ht="16.15" customHeight="1" spans="1:26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s="93" customFormat="1" ht="16.15" customHeight="1" spans="1:26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s="93" customFormat="1" ht="16.15" customHeight="1" spans="1:26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s="93" customFormat="1" ht="16.15" customHeight="1" spans="1:26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s="93" customFormat="1" ht="16.15" customHeight="1" spans="1:26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s="93" customFormat="1" ht="16.15" customHeight="1" spans="1:26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s="93" customFormat="1" ht="16.15" customHeight="1" spans="1:26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s="93" customFormat="1" ht="16.15" customHeight="1" spans="1:26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s="93" customFormat="1" ht="16.15" customHeight="1" spans="1:26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s="93" customFormat="1" ht="16.15" customHeight="1" spans="1:26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s="93" customFormat="1" ht="16.15" customHeight="1" spans="1:26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s="93" customFormat="1" ht="16.15" customHeight="1" spans="1:26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s="93" customFormat="1" ht="16.15" customHeight="1" spans="1:26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s="93" customFormat="1" ht="16.15" customHeight="1" spans="1:26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s="93" customFormat="1" ht="16.15" customHeight="1" spans="1:26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s="93" customFormat="1" ht="16.15" customHeight="1" spans="1:26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s="93" customFormat="1" ht="16.15" customHeight="1" spans="1:26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s="93" customFormat="1" ht="16.15" customHeight="1" spans="1:26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s="93" customFormat="1" ht="16.15" customHeight="1" spans="1:26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s="93" customFormat="1" ht="16.15" customHeight="1" spans="1:26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s="93" customFormat="1" ht="16.15" customHeight="1" spans="1:26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s="93" customFormat="1" ht="16.15" customHeight="1" spans="1:26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s="93" customFormat="1" ht="16.15" customHeight="1" spans="1:26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s="93" customFormat="1" ht="16.15" customHeight="1" spans="1:26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s="93" customFormat="1" ht="16.15" customHeight="1" spans="1:26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s="93" customFormat="1" ht="16.15" customHeight="1" spans="1:26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s="93" customFormat="1" ht="16.15" customHeight="1" spans="1:26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s="93" customFormat="1" ht="16.15" customHeight="1" spans="1:26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s="93" customFormat="1" ht="16.15" customHeight="1" spans="1:26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s="93" customFormat="1" ht="16.15" customHeight="1" spans="1:26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s="93" customFormat="1" ht="16.15" customHeight="1" spans="1:26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s="93" customFormat="1" ht="16.15" customHeight="1" spans="1:26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s="93" customFormat="1" ht="16.15" customHeight="1" spans="1:26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s="93" customFormat="1" ht="16.15" customHeight="1" spans="1:26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s="93" customFormat="1" ht="16.15" customHeight="1" spans="1:26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s="93" customFormat="1" ht="16.15" customHeight="1" spans="1:26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s="93" customFormat="1" ht="16.15" customHeight="1" spans="1:26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s="93" customFormat="1" ht="16.15" customHeight="1" spans="1:26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s="93" customFormat="1" ht="16.15" customHeight="1" spans="1:26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s="93" customFormat="1" ht="16.15" customHeight="1" spans="1:26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s="93" customFormat="1" ht="16.15" customHeight="1" spans="1:26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s="93" customFormat="1" ht="16.15" customHeight="1" spans="1:26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s="93" customFormat="1" ht="16.15" customHeight="1" spans="1:26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="93" customFormat="1" ht="16.15" customHeight="1" spans="1:26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s="93" customFormat="1" ht="16.15" customHeight="1" spans="1:26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s="93" customFormat="1" ht="16.15" customHeight="1" spans="1:26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s="93" customFormat="1" ht="16.15" customHeight="1" spans="1:26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s="93" customFormat="1" ht="16.15" customHeight="1" spans="1:26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s="93" customFormat="1" ht="16.15" customHeight="1" spans="1:26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s="93" customFormat="1" ht="16.15" customHeight="1" spans="1:26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s="93" customFormat="1" ht="16.15" customHeight="1" spans="1:26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s="93" customFormat="1" ht="16.15" customHeight="1" spans="1:26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s="93" customFormat="1" ht="16.15" customHeight="1" spans="1:26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s="93" customFormat="1" ht="16.15" customHeight="1" spans="1:26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s="93" customFormat="1" ht="16.15" customHeight="1" spans="1:26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s="93" customFormat="1" ht="16.15" customHeight="1" spans="1:26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s="93" customFormat="1" ht="16.15" customHeight="1" spans="1:26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s="93" customFormat="1" ht="16.15" customHeight="1" spans="1:26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s="93" customFormat="1" ht="16.15" customHeight="1" spans="1:26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s="93" customFormat="1" ht="16.15" customHeight="1" spans="1:26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s="93" customFormat="1" ht="16.15" customHeight="1" spans="1:26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s="93" customFormat="1" ht="16.15" customHeight="1" spans="1:26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s="93" customFormat="1" ht="16.15" customHeight="1" spans="1:26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s="93" customFormat="1" ht="16.15" customHeight="1" spans="1:26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s="93" customFormat="1" ht="16.15" customHeight="1" spans="1:26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s="93" customFormat="1" ht="16.15" customHeight="1" spans="1:26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s="93" customFormat="1" ht="16.15" customHeight="1" spans="1:26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s="93" customFormat="1" ht="16.15" customHeight="1" spans="1:26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s="93" customFormat="1" ht="16.15" customHeight="1" spans="1:26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s="93" customFormat="1" ht="16.15" customHeight="1" spans="1:26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s="93" customFormat="1" ht="16.15" customHeight="1" spans="1:26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s="93" customFormat="1" ht="16.15" customHeight="1" spans="1:26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s="93" customFormat="1" ht="16.15" customHeight="1" spans="1:26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s="93" customFormat="1" ht="16.15" customHeight="1" spans="1:26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s="93" customFormat="1" ht="16.15" customHeight="1" spans="1:26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s="93" customFormat="1" ht="16.15" customHeight="1" spans="1:26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s="93" customFormat="1" ht="16.15" customHeight="1" spans="1:26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s="93" customFormat="1" ht="16.15" customHeight="1" spans="1:26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s="93" customFormat="1" ht="16.15" customHeight="1" spans="1:26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s="93" customFormat="1" ht="16.15" customHeight="1" spans="1:26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s="93" customFormat="1" ht="16.15" customHeight="1" spans="1:26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s="93" customFormat="1" ht="16.15" customHeight="1" spans="1:26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s="93" customFormat="1" ht="16.15" customHeight="1" spans="1:26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s="93" customFormat="1" ht="16.15" customHeight="1" spans="1:26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s="93" customFormat="1" ht="16.15" customHeight="1" spans="1:26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s="93" customFormat="1" ht="16.15" customHeight="1" spans="1:26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s="93" customFormat="1" ht="16.15" customHeight="1" spans="1:26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s="93" customFormat="1" ht="16.15" customHeight="1" spans="1:26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s="93" customFormat="1" ht="16.15" customHeight="1" spans="1:26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s="93" customFormat="1" ht="16.15" customHeight="1" spans="1:26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s="93" customFormat="1" ht="16.15" customHeight="1" spans="1:26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s="93" customFormat="1" ht="16.15" customHeight="1" spans="1:26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s="93" customFormat="1" ht="16.15" customHeight="1" spans="1:26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s="93" customFormat="1" ht="16.15" customHeight="1" spans="1:26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s="93" customFormat="1" ht="16.15" customHeight="1" spans="1:26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s="93" customFormat="1" ht="16.15" customHeight="1" spans="1:26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s="93" customFormat="1" ht="16.15" customHeight="1" spans="1:26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s="93" customFormat="1" ht="16.15" customHeight="1" spans="1:26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s="93" customFormat="1" ht="16.15" customHeight="1" spans="1:26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s="93" customFormat="1" ht="16.15" customHeight="1" spans="1:26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s="93" customFormat="1" ht="16.15" customHeight="1" spans="1:26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s="93" customFormat="1" ht="16.15" customHeight="1" spans="1:26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s="93" customFormat="1" ht="16.15" customHeight="1" spans="1:26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s="93" customFormat="1" ht="16.15" customHeight="1" spans="1:26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s="93" customFormat="1" ht="16.15" customHeight="1" spans="1:26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s="93" customFormat="1" ht="16.15" customHeight="1" spans="1:26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s="93" customFormat="1" ht="16.15" customHeight="1" spans="1:26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s="93" customFormat="1" ht="16.15" customHeight="1" spans="1:26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s="93" customFormat="1" ht="16.15" customHeight="1" spans="1:26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s="93" customFormat="1" ht="16.15" customHeight="1" spans="1:26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s="93" customFormat="1" ht="16.15" customHeight="1" spans="1:26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s="93" customFormat="1" ht="16.15" customHeight="1" spans="1:26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s="93" customFormat="1" ht="16.15" customHeight="1" spans="1:26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s="93" customFormat="1" ht="16.15" customHeight="1" spans="1:26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s="93" customFormat="1" ht="16.15" customHeight="1" spans="1:26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s="93" customFormat="1" ht="16.15" customHeight="1" spans="1:26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s="93" customFormat="1" ht="16.15" customHeight="1" spans="1:26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s="93" customFormat="1" ht="16.15" customHeight="1" spans="1:26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s="93" customFormat="1" ht="16.15" customHeight="1" spans="1:26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s="93" customFormat="1" ht="16.15" customHeight="1" spans="1:26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s="93" customFormat="1" ht="16.15" customHeight="1" spans="1:26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s="93" customFormat="1" ht="16.15" customHeight="1" spans="1:26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s="93" customFormat="1" ht="16.15" customHeight="1" spans="1:26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s="93" customFormat="1" ht="16.15" customHeight="1" spans="1:26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s="93" customFormat="1" ht="16.15" customHeight="1" spans="1:26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s="93" customFormat="1" ht="16.15" customHeight="1" spans="1:26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s="93" customFormat="1" ht="16.15" customHeight="1" spans="1:26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s="93" customFormat="1" ht="16.15" customHeight="1" spans="1:26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s="93" customFormat="1" ht="16.15" customHeight="1" spans="1:26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s="93" customFormat="1" ht="16.15" customHeight="1" spans="1:26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s="93" customFormat="1" ht="16.15" customHeight="1" spans="1:26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s="93" customFormat="1" ht="16.15" customHeight="1" spans="1:26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s="93" customFormat="1" ht="16.15" customHeight="1" spans="1:26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s="93" customFormat="1" ht="16.15" customHeight="1" spans="1:26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s="93" customFormat="1" ht="16.15" customHeight="1" spans="1:26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s="93" customFormat="1" ht="16.15" customHeight="1" spans="1:26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s="93" customFormat="1" ht="16.15" customHeight="1" spans="1:26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s="93" customFormat="1" ht="16.15" customHeight="1" spans="1:26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s="93" customFormat="1" ht="16.15" customHeight="1" spans="1:26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s="93" customFormat="1" ht="16.15" customHeight="1" spans="1:26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s="93" customFormat="1" ht="16.15" customHeight="1" spans="1:26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s="93" customFormat="1" ht="16.15" customHeight="1" spans="1:26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s="93" customFormat="1" ht="16.15" customHeight="1" spans="1:26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s="93" customFormat="1" ht="16.15" customHeight="1" spans="1:26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s="93" customFormat="1" ht="16.15" customHeight="1" spans="1:26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s="93" customFormat="1" ht="16.15" customHeight="1" spans="1:26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s="93" customFormat="1" ht="16.15" customHeight="1" spans="1:26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s="93" customFormat="1" ht="16.15" customHeight="1" spans="1:26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s="93" customFormat="1" ht="16.15" customHeight="1" spans="1:26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s="93" customFormat="1" ht="16.15" customHeight="1" spans="1:26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s="93" customFormat="1" ht="16.15" customHeight="1" spans="1:26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s="93" customFormat="1" ht="16.15" customHeight="1" spans="1:26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s="93" customFormat="1" ht="16.15" customHeight="1" spans="1:26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s="93" customFormat="1" ht="16.15" customHeight="1" spans="1:26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s="93" customFormat="1" ht="16.15" customHeight="1" spans="1:26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s="93" customFormat="1" ht="16.15" customHeight="1" spans="1:26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s="93" customFormat="1" ht="16.15" customHeight="1" spans="1:26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s="93" customFormat="1" ht="16.15" customHeight="1" spans="1:26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s="93" customFormat="1" ht="16.15" customHeight="1" spans="1:26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s="93" customFormat="1" ht="16.15" customHeight="1" spans="1:26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s="93" customFormat="1" ht="16.15" customHeight="1" spans="1:26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s="93" customFormat="1" ht="16.15" customHeight="1" spans="1:26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s="93" customFormat="1" ht="16.15" customHeight="1" spans="1:26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s="93" customFormat="1" ht="16.15" customHeight="1" spans="1:26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s="93" customFormat="1" ht="16.15" customHeight="1" spans="1:26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s="93" customFormat="1" ht="16.15" customHeight="1" spans="1:26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s="93" customFormat="1" ht="16.15" customHeight="1" spans="1:26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s="93" customFormat="1" ht="16.15" customHeight="1" spans="1:26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s="93" customFormat="1" ht="16.15" customHeight="1" spans="1:26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s="93" customFormat="1" ht="16.15" customHeight="1" spans="1:26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s="93" customFormat="1" ht="16.15" customHeight="1" spans="1:26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s="93" customFormat="1" ht="16.15" customHeight="1" spans="1:26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s="93" customFormat="1" ht="16.15" customHeight="1" spans="1:26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s="93" customFormat="1" ht="16.15" customHeight="1" spans="1:26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s="93" customFormat="1" ht="16.15" customHeight="1" spans="1:26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s="93" customFormat="1" ht="16.15" customHeight="1" spans="1:26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s="93" customFormat="1" ht="16.15" customHeight="1" spans="1:26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s="93" customFormat="1" ht="16.15" customHeight="1" spans="1:26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s="93" customFormat="1" ht="16.15" customHeight="1" spans="1:26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s="93" customFormat="1" ht="16.15" customHeight="1" spans="1:26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s="93" customFormat="1" ht="16.15" customHeight="1" spans="1:26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s="93" customFormat="1" ht="16.15" customHeight="1" spans="1:26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s="93" customFormat="1" ht="16.15" customHeight="1" spans="1:26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s="93" customFormat="1" ht="16.15" customHeight="1" spans="1:26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s="93" customFormat="1" ht="16.15" customHeight="1" spans="1:26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s="93" customFormat="1" ht="16.15" customHeight="1" spans="1:26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s="93" customFormat="1" ht="16.15" customHeight="1" spans="1:26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s="93" customFormat="1" ht="16.15" customHeight="1" spans="1:26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s="93" customFormat="1" ht="16.15" customHeight="1" spans="1:26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s="93" customFormat="1" ht="16.15" customHeight="1" spans="1:26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s="93" customFormat="1" ht="16.15" customHeight="1" spans="1:26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s="93" customFormat="1" ht="16.15" customHeight="1" spans="1:26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s="93" customFormat="1" ht="16.15" customHeight="1" spans="1:26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s="93" customFormat="1" ht="16.15" customHeight="1" spans="1:26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s="93" customFormat="1" ht="16.15" customHeight="1" spans="1:26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s="93" customFormat="1" ht="16.15" customHeight="1" spans="1:26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s="93" customFormat="1" ht="16.15" customHeight="1" spans="1:26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s="93" customFormat="1" ht="16.15" customHeight="1" spans="1:26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s="93" customFormat="1" ht="16.15" customHeight="1" spans="1:26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s="93" customFormat="1" ht="16.15" customHeight="1" spans="1:26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s="93" customFormat="1" ht="16.15" customHeight="1" spans="1:26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s="93" customFormat="1" ht="16.15" customHeight="1" spans="1:26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s="93" customFormat="1" ht="16.15" customHeight="1" spans="1:26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s="93" customFormat="1" ht="16.15" customHeight="1" spans="1:26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s="93" customFormat="1" ht="16.15" customHeight="1" spans="1:26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s="93" customFormat="1" ht="16.15" customHeight="1" spans="1:26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s="93" customFormat="1" ht="16.15" customHeight="1" spans="1:26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s="93" customFormat="1" ht="16.15" customHeight="1" spans="1:26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s="93" customFormat="1" ht="16.15" customHeight="1" spans="1:26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s="93" customFormat="1" ht="16.15" customHeight="1" spans="1:26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s="93" customFormat="1" ht="16.15" customHeight="1" spans="1:26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s="93" customFormat="1" ht="16.15" customHeight="1" spans="1:26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s="93" customFormat="1" ht="16.15" customHeight="1" spans="1:26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s="93" customFormat="1" ht="16.15" customHeight="1" spans="1:26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s="93" customFormat="1" ht="16.15" customHeight="1" spans="1:26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s="93" customFormat="1" ht="16.15" customHeight="1" spans="1:26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s="93" customFormat="1" ht="16.15" customHeight="1" spans="1:26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s="93" customFormat="1" ht="16.15" customHeight="1" spans="1:26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s="93" customFormat="1" ht="16.15" customHeight="1" spans="1:26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s="93" customFormat="1" ht="16.15" customHeight="1" spans="1:26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s="93" customFormat="1" ht="16.15" customHeight="1" spans="1:26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s="93" customFormat="1" ht="16.15" customHeight="1" spans="1:26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s="93" customFormat="1" ht="16.15" customHeight="1" spans="1:26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s="93" customFormat="1" ht="16.15" customHeight="1" spans="1:26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s="93" customFormat="1" ht="16.15" customHeight="1" spans="1:26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s="93" customFormat="1" ht="16.15" customHeight="1" spans="1:26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s="93" customFormat="1" ht="16.15" customHeight="1" spans="1:26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s="93" customFormat="1" ht="16.15" customHeight="1" spans="1:26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s="93" customFormat="1" ht="16.15" customHeight="1" spans="1:26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s="93" customFormat="1" ht="16.15" customHeight="1" spans="1:26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s="93" customFormat="1" ht="16.15" customHeight="1" spans="1:26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s="93" customFormat="1" ht="16.15" customHeight="1" spans="1:26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s="93" customFormat="1" ht="16.15" customHeight="1" spans="1:26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s="93" customFormat="1" ht="16.15" customHeight="1" spans="1:26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s="93" customFormat="1" ht="16.15" customHeight="1" spans="1:26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s="93" customFormat="1" ht="16.15" customHeight="1" spans="1:26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s="93" customFormat="1" ht="16.15" customHeight="1" spans="1:26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s="93" customFormat="1" ht="16.15" customHeight="1" spans="1:26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s="93" customFormat="1" ht="16.15" customHeight="1" spans="1:26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s="93" customFormat="1" ht="16.15" customHeight="1" spans="1:26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s="93" customFormat="1" ht="16.15" customHeight="1" spans="1:26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s="93" customFormat="1" ht="16.15" customHeight="1" spans="1:26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s="93" customFormat="1" ht="16.15" customHeight="1" spans="1:26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s="93" customFormat="1" ht="16.15" customHeight="1" spans="1:26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s="93" customFormat="1" ht="16.15" customHeight="1" spans="1:26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s="93" customFormat="1" ht="16.15" customHeight="1" spans="1:26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s="93" customFormat="1" ht="16.15" customHeight="1" spans="1:26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s="93" customFormat="1" ht="16.15" customHeight="1" spans="1:26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s="93" customFormat="1" ht="16.15" customHeight="1" spans="1:26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s="93" customFormat="1" ht="16.15" customHeight="1" spans="1:26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s="93" customFormat="1" ht="16.15" customHeight="1" spans="1:26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s="93" customFormat="1" ht="16.15" customHeight="1" spans="1:26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s="93" customFormat="1" ht="16.15" customHeight="1" spans="1:26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s="93" customFormat="1" ht="16.15" customHeight="1" spans="1:26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s="93" customFormat="1" ht="16.15" customHeight="1" spans="1:26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s="93" customFormat="1" ht="16.15" customHeight="1" spans="1:26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s="93" customFormat="1" ht="16.15" customHeight="1" spans="1:26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s="93" customFormat="1" ht="16.15" customHeight="1" spans="1:26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s="93" customFormat="1" ht="16.15" customHeight="1" spans="1:26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s="93" customFormat="1" ht="16.15" customHeight="1" spans="1:26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s="93" customFormat="1" ht="16.15" customHeight="1" spans="1:26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s="93" customFormat="1" ht="16.15" customHeight="1" spans="1:26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s="93" customFormat="1" ht="16.15" customHeight="1" spans="1:26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s="93" customFormat="1" ht="16.15" customHeight="1" spans="1:26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s="93" customFormat="1" ht="16.15" customHeight="1" spans="1:26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s="93" customFormat="1" ht="16.15" customHeight="1" spans="1:26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s="93" customFormat="1" ht="16.15" customHeight="1" spans="1:26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s="93" customFormat="1" ht="16.15" customHeight="1" spans="1:26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s="93" customFormat="1" ht="16.15" customHeight="1" spans="1:26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s="93" customFormat="1" ht="16.15" customHeight="1" spans="1:26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s="93" customFormat="1" ht="16.15" customHeight="1" spans="1:26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s="93" customFormat="1" ht="16.15" customHeight="1" spans="1:26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s="93" customFormat="1" ht="16.15" customHeight="1" spans="1:26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s="93" customFormat="1" ht="16.15" customHeight="1" spans="1:26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s="93" customFormat="1" ht="16.15" customHeight="1" spans="1:26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s="93" customFormat="1" ht="16.15" customHeight="1" spans="1:26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s="93" customFormat="1" ht="16.15" customHeight="1" spans="1:26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s="93" customFormat="1" ht="16.15" customHeight="1" spans="1:26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s="93" customFormat="1" ht="16.15" customHeight="1" spans="1:26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s="93" customFormat="1" ht="16.15" customHeight="1" spans="1:26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s="93" customFormat="1" ht="16.15" customHeight="1" spans="1:26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s="93" customFormat="1" ht="16.15" customHeight="1" spans="1:26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s="93" customFormat="1" ht="16.15" customHeight="1" spans="1:26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s="93" customFormat="1" ht="16.15" customHeight="1" spans="1:26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s="93" customFormat="1" ht="16.15" customHeight="1" spans="1:26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s="93" customFormat="1" ht="16.15" customHeight="1" spans="1:26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s="93" customFormat="1" ht="16.15" customHeight="1" spans="1:26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s="93" customFormat="1" ht="16.15" customHeight="1" spans="1:26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s="93" customFormat="1" ht="16.15" customHeight="1" spans="1:26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s="93" customFormat="1" ht="16.15" customHeight="1" spans="1:26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s="93" customFormat="1" ht="16.15" customHeight="1" spans="1:26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s="93" customFormat="1" ht="16.15" customHeight="1" spans="1:26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s="93" customFormat="1" ht="16.15" customHeight="1" spans="1:26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s="93" customFormat="1" ht="16.15" customHeight="1" spans="1:26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s="93" customFormat="1" ht="16.15" customHeight="1" spans="1:26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s="93" customFormat="1" ht="16.15" customHeight="1" spans="1:26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s="93" customFormat="1" ht="16.15" customHeight="1" spans="1:26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s="93" customFormat="1" ht="16.15" customHeight="1" spans="1:26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s="93" customFormat="1" ht="16.15" customHeight="1" spans="1:26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s="93" customFormat="1" ht="16.15" customHeight="1" spans="1:26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s="93" customFormat="1" ht="16.15" customHeight="1" spans="1:26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s="93" customFormat="1" ht="16.15" customHeight="1" spans="1:26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s="93" customFormat="1" ht="16.15" customHeight="1" spans="1:26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s="93" customFormat="1" ht="16.15" customHeight="1" spans="1:26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s="93" customFormat="1" ht="16.15" customHeight="1" spans="1:26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s="93" customFormat="1" ht="16.15" customHeight="1" spans="1:26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s="93" customFormat="1" ht="16.15" customHeight="1" spans="1:26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s="93" customFormat="1" ht="16.15" customHeight="1" spans="1:26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s="93" customFormat="1" ht="16.15" customHeight="1" spans="1:26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s="93" customFormat="1" ht="16.15" customHeight="1" spans="1:26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s="93" customFormat="1" ht="16.15" customHeight="1" spans="1:26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s="93" customFormat="1" ht="16.15" customHeight="1" spans="1:26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s="93" customFormat="1" ht="16.15" customHeight="1" spans="1:26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s="93" customFormat="1" ht="16.15" customHeight="1" spans="1:26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s="93" customFormat="1" ht="16.15" customHeight="1" spans="1:26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s="93" customFormat="1" ht="16.15" customHeight="1" spans="1:26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s="93" customFormat="1" ht="16.15" customHeight="1" spans="1:26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s="93" customFormat="1" ht="16.15" customHeight="1" spans="1:26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s="93" customFormat="1" ht="16.15" customHeight="1" spans="1:26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s="93" customFormat="1" ht="16.15" customHeight="1" spans="1:26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s="93" customFormat="1" ht="16.15" customHeight="1" spans="1:26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s="93" customFormat="1" ht="16.15" customHeight="1" spans="1:26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s="93" customFormat="1" ht="16.15" customHeight="1" spans="1:26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s="93" customFormat="1" ht="16.15" customHeight="1" spans="1:26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s="93" customFormat="1" ht="16.15" customHeight="1" spans="1:26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s="93" customFormat="1" ht="16.15" customHeight="1" spans="1:26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s="93" customFormat="1" ht="16.15" customHeight="1" spans="1:26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s="93" customFormat="1" ht="16.15" customHeight="1" spans="1:26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s="93" customFormat="1" ht="16.15" customHeight="1" spans="1:26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s="93" customFormat="1" ht="16.15" customHeight="1" spans="1:26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s="93" customFormat="1" ht="16.15" customHeight="1" spans="1:26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s="93" customFormat="1" ht="16.15" customHeight="1" spans="1:26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s="93" customFormat="1" ht="16.15" customHeight="1" spans="1:26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s="93" customFormat="1" ht="16.15" customHeight="1" spans="1:26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s="93" customFormat="1" ht="16.15" customHeight="1" spans="1:26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s="93" customFormat="1" ht="16.15" customHeight="1" spans="1:26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s="93" customFormat="1" ht="16.15" customHeight="1" spans="1:26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s="93" customFormat="1" ht="16.15" customHeight="1" spans="1:26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s="93" customFormat="1" ht="16.15" customHeight="1" spans="1:26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s="93" customFormat="1" ht="16.15" customHeight="1" spans="1:26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s="93" customFormat="1" ht="16.15" customHeight="1" spans="1:26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s="93" customFormat="1" ht="16.15" customHeight="1" spans="1:26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s="93" customFormat="1" ht="16.15" customHeight="1" spans="1:26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s="93" customFormat="1" ht="16.15" customHeight="1" spans="1:26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s="93" customFormat="1" ht="16.15" customHeight="1" spans="1:26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s="93" customFormat="1" ht="16.15" customHeight="1" spans="1:26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s="93" customFormat="1" ht="16.15" customHeight="1" spans="1:26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s="93" customFormat="1" ht="16.15" customHeight="1" spans="1:26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s="93" customFormat="1" ht="16.15" customHeight="1" spans="1:26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s="93" customFormat="1" ht="16.15" customHeight="1" spans="1:26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s="93" customFormat="1" ht="16.15" customHeight="1" spans="1:26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s="93" customFormat="1" ht="16.15" customHeight="1" spans="1:26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s="93" customFormat="1" ht="16.15" customHeight="1" spans="1:26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s="93" customFormat="1" ht="16.15" customHeight="1" spans="1:26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s="93" customFormat="1" ht="16.15" customHeight="1" spans="1:26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s="93" customFormat="1" ht="16.15" customHeight="1" spans="1:26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s="93" customFormat="1" ht="16.15" customHeight="1" spans="1:26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s="93" customFormat="1" ht="16.15" customHeight="1" spans="1:26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s="93" customFormat="1" ht="16.15" customHeight="1" spans="1:26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s="93" customFormat="1" ht="16.15" customHeight="1" spans="1:26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s="93" customFormat="1" ht="16.15" customHeight="1" spans="1:26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s="93" customFormat="1" ht="16.15" customHeight="1" spans="1:26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s="93" customFormat="1" ht="16.15" customHeight="1" spans="1:26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s="93" customFormat="1" ht="16.15" customHeight="1" spans="1:26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s="93" customFormat="1" ht="16.15" customHeight="1" spans="1:26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s="93" customFormat="1" ht="16.15" customHeight="1" spans="1:26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s="93" customFormat="1" ht="16.15" customHeight="1" spans="1:26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s="93" customFormat="1" ht="16.15" customHeight="1" spans="1:26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s="93" customFormat="1" ht="16.15" customHeight="1" spans="1:26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s="93" customFormat="1" ht="16.15" customHeight="1" spans="1:26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s="93" customFormat="1" ht="16.15" customHeight="1" spans="1:26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s="93" customFormat="1" ht="16.15" customHeight="1" spans="1:26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s="93" customFormat="1" ht="16.15" customHeight="1" spans="1:26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s="93" customFormat="1" ht="16.15" customHeight="1" spans="1:26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s="93" customFormat="1" ht="16.15" customHeight="1" spans="1:26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s="93" customFormat="1" ht="16.15" customHeight="1" spans="1:26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s="93" customFormat="1" ht="16.15" customHeight="1" spans="1:26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s="93" customFormat="1" ht="16.15" customHeight="1" spans="1:26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s="93" customFormat="1" ht="16.15" customHeight="1" spans="1:26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s="93" customFormat="1" ht="16.15" customHeight="1" spans="1:26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s="93" customFormat="1" ht="16.15" customHeight="1" spans="1:26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s="93" customFormat="1" ht="16.15" customHeight="1" spans="1:26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s="93" customFormat="1" ht="16.15" customHeight="1" spans="1:26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s="93" customFormat="1" ht="16.15" customHeight="1" spans="1:26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s="93" customFormat="1" ht="16.15" customHeight="1" spans="1:26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s="93" customFormat="1" ht="16.15" customHeight="1" spans="1:26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s="93" customFormat="1" ht="16.15" customHeight="1" spans="1:26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s="93" customFormat="1" ht="16.15" customHeight="1" spans="1:26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s="93" customFormat="1" ht="16.15" customHeight="1" spans="1:26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s="93" customFormat="1" ht="16.15" customHeight="1" spans="1:26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s="93" customFormat="1" ht="16.15" customHeight="1" spans="1:26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s="93" customFormat="1" ht="16.15" customHeight="1" spans="1:26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s="93" customFormat="1" ht="16.15" customHeight="1" spans="1:26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s="93" customFormat="1" ht="16.15" customHeight="1" spans="1:26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s="93" customFormat="1" ht="16.15" customHeight="1" spans="1:26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s="93" customFormat="1" ht="16.15" customHeight="1" spans="1:26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s="93" customFormat="1" ht="16.15" customHeight="1" spans="1:26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s="93" customFormat="1" ht="16.15" customHeight="1" spans="1:26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s="93" customFormat="1" ht="16.15" customHeight="1" spans="1:26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s="93" customFormat="1" ht="16.15" customHeight="1" spans="1:26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s="93" customFormat="1" ht="16.15" customHeight="1" spans="1:26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s="93" customFormat="1" ht="16.15" customHeight="1" spans="1:26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s="93" customFormat="1" ht="16.15" customHeight="1" spans="1:26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s="93" customFormat="1" ht="16.15" customHeight="1" spans="1:26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s="93" customFormat="1" ht="16.15" customHeight="1" spans="1:26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s="93" customFormat="1" ht="16.15" customHeight="1" spans="1:26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s="93" customFormat="1" ht="16.15" customHeight="1" spans="1:26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s="93" customFormat="1" ht="16.15" customHeight="1" spans="1:26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s="93" customFormat="1" ht="16.15" customHeight="1" spans="1:26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s="93" customFormat="1" ht="16.15" customHeight="1" spans="1:26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s="93" customFormat="1" ht="16.15" customHeight="1" spans="1:26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s="93" customFormat="1" ht="16.15" customHeight="1" spans="1:26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s="93" customFormat="1" ht="16.15" customHeight="1" spans="1:26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s="93" customFormat="1" ht="16.15" customHeight="1" spans="1:26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s="93" customFormat="1" ht="16.15" customHeight="1" spans="1:26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s="93" customFormat="1" ht="16.15" customHeight="1" spans="1:26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s="93" customFormat="1" ht="16.15" customHeight="1" spans="1:26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s="93" customFormat="1" ht="16.15" customHeight="1" spans="1:26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s="93" customFormat="1" ht="16.15" customHeight="1" spans="1:26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s="93" customFormat="1" ht="16.15" customHeight="1" spans="1:26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s="93" customFormat="1" ht="16.15" customHeight="1" spans="1:26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s="93" customFormat="1" ht="16.15" customHeight="1" spans="1:26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s="93" customFormat="1" ht="16.15" customHeight="1" spans="1:26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s="93" customFormat="1" ht="16.15" customHeight="1" spans="1:26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s="93" customFormat="1" ht="16.15" customHeight="1" spans="1:26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s="93" customFormat="1" ht="16.15" customHeight="1" spans="1:26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s="93" customFormat="1" ht="16.15" customHeight="1" spans="1:26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s="93" customFormat="1" ht="16.15" customHeight="1" spans="1:26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s="93" customFormat="1" ht="16.15" customHeight="1" spans="1:26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s="93" customFormat="1" ht="16.15" customHeight="1" spans="1:26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s="93" customFormat="1" ht="16.15" customHeight="1" spans="1:26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s="93" customFormat="1" ht="16.15" customHeight="1" spans="1:26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s="93" customFormat="1" ht="16.15" customHeight="1" spans="1:26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s="93" customFormat="1" ht="16.15" customHeight="1" spans="1:26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s="93" customFormat="1" ht="16.15" customHeight="1" spans="1:26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s="93" customFormat="1" ht="16.15" customHeight="1" spans="1:26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s="93" customFormat="1" ht="16.15" customHeight="1" spans="1:26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s="93" customFormat="1" ht="16.15" customHeight="1" spans="1:26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s="93" customFormat="1" ht="16.15" customHeight="1" spans="1:26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s="93" customFormat="1" ht="16.15" customHeight="1" spans="1:26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s="93" customFormat="1" ht="16.15" customHeight="1" spans="1:26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s="93" customFormat="1" ht="16.15" customHeight="1" spans="1:26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s="93" customFormat="1" ht="16.15" customHeight="1" spans="1:26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s="93" customFormat="1" ht="16.15" customHeight="1" spans="1:26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s="93" customFormat="1" ht="16.15" customHeight="1" spans="1:26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s="93" customFormat="1" ht="16.15" customHeight="1" spans="1:26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s="93" customFormat="1" ht="16.15" customHeight="1" spans="1:26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s="93" customFormat="1" ht="16.15" customHeight="1" spans="1:26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s="93" customFormat="1" ht="16.15" customHeight="1" spans="1:26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s="93" customFormat="1" ht="16.15" customHeight="1" spans="1:26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s="93" customFormat="1" ht="16.15" customHeight="1" spans="1:26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s="93" customFormat="1" ht="16.15" customHeight="1" spans="1:26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s="93" customFormat="1" ht="16.15" customHeight="1" spans="1:26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s="93" customFormat="1" ht="16.15" customHeight="1" spans="1:26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s="93" customFormat="1" ht="16.15" customHeight="1" spans="1:26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s="93" customFormat="1" ht="16.15" customHeight="1" spans="1:26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s="93" customFormat="1" ht="16.15" customHeight="1" spans="1:26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s="93" customFormat="1" ht="16.15" customHeight="1" spans="1:26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s="93" customFormat="1" ht="16.15" customHeight="1" spans="1:26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s="93" customFormat="1" ht="16.15" customHeight="1" spans="1:26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s="93" customFormat="1" ht="16.15" customHeight="1" spans="1:26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s="93" customFormat="1" ht="16.15" customHeight="1" spans="1:26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s="93" customFormat="1" ht="16.15" customHeight="1" spans="1:26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s="93" customFormat="1" ht="16.15" customHeight="1" spans="1:26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s="93" customFormat="1" ht="16.15" customHeight="1" spans="1:26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s="93" customFormat="1" ht="16.15" customHeight="1" spans="1:26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s="93" customFormat="1" ht="16.15" customHeight="1" spans="1:26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s="93" customFormat="1" ht="16.15" customHeight="1" spans="1:26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s="93" customFormat="1" ht="16.15" customHeight="1" spans="1:26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s="93" customFormat="1" ht="16.15" customHeight="1" spans="1:26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s="93" customFormat="1" ht="16.15" customHeight="1" spans="1:26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s="93" customFormat="1" ht="16.15" customHeight="1" spans="1:26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s="93" customFormat="1" ht="16.15" customHeight="1" spans="1:26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s="93" customFormat="1" ht="16.15" customHeight="1" spans="1:26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s="93" customFormat="1" ht="16.15" customHeight="1" spans="1:26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s="93" customFormat="1" ht="16.15" customHeight="1" spans="1:26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s="93" customFormat="1" ht="16.15" customHeight="1" spans="1:26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s="93" customFormat="1" ht="16.15" customHeight="1" spans="1:26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s="93" customFormat="1" ht="16.15" customHeight="1" spans="1:26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s="93" customFormat="1" ht="16.15" customHeight="1" spans="1:26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s="93" customFormat="1" ht="16.15" customHeight="1" spans="1:26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s="93" customFormat="1" ht="16.15" customHeight="1" spans="1:26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s="93" customFormat="1" ht="16.15" customHeight="1" spans="1:26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s="93" customFormat="1" ht="16.15" customHeight="1" spans="1:26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s="93" customFormat="1" ht="16.15" customHeight="1" spans="1:26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s="93" customFormat="1" ht="16.15" customHeight="1" spans="1:26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s="93" customFormat="1" ht="16.15" customHeight="1" spans="1:26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s="93" customFormat="1" ht="16.15" customHeight="1" spans="1:26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s="93" customFormat="1" ht="16.15" customHeight="1" spans="1:26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s="93" customFormat="1" ht="16.15" customHeight="1" spans="1:26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s="93" customFormat="1" ht="16.15" customHeight="1" spans="1:26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s="93" customFormat="1" ht="16.15" customHeight="1" spans="1:26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s="93" customFormat="1" ht="16.15" customHeight="1" spans="1:26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s="93" customFormat="1" ht="16.15" customHeight="1" spans="1:26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s="93" customFormat="1" ht="16.15" customHeight="1" spans="1:26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s="93" customFormat="1" ht="16.15" customHeight="1" spans="1:26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s="93" customFormat="1" ht="16.15" customHeight="1" spans="1:26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s="93" customFormat="1" ht="16.15" customHeight="1" spans="1:26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s="93" customFormat="1" ht="16.15" customHeight="1" spans="1:26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s="93" customFormat="1" ht="16.15" customHeight="1" spans="1:26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s="93" customFormat="1" ht="16.15" customHeight="1" spans="1:26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s="93" customFormat="1" ht="16.15" customHeight="1" spans="1:26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s="93" customFormat="1" ht="16.15" customHeight="1" spans="1:26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s="93" customFormat="1" ht="16.15" customHeight="1" spans="1:26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s="93" customFormat="1" ht="16.15" customHeight="1" spans="1:26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s="93" customFormat="1" ht="16.15" customHeight="1" spans="1:26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s="93" customFormat="1" ht="16.15" customHeight="1" spans="1:26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s="93" customFormat="1" ht="16.15" customHeight="1" spans="1:26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s="93" customFormat="1" ht="16.15" customHeight="1" spans="1:26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s="93" customFormat="1" ht="16.15" customHeight="1" spans="1:26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s="93" customFormat="1" ht="16.15" customHeight="1" spans="1:26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s="93" customFormat="1" ht="16.15" customHeight="1" spans="1:26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s="93" customFormat="1" ht="16.15" customHeight="1" spans="1:26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s="93" customFormat="1" ht="16.15" customHeight="1" spans="1:26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s="93" customFormat="1" ht="16.15" customHeight="1" spans="1:26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s="93" customFormat="1" ht="16.15" customHeight="1" spans="1:26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s="93" customFormat="1" ht="16.15" customHeight="1" spans="1:26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s="93" customFormat="1" ht="16.15" customHeight="1" spans="1:26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s="93" customFormat="1" ht="16.15" customHeight="1" spans="1:26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s="93" customFormat="1" ht="16.15" customHeight="1" spans="1:26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s="93" customFormat="1" ht="16.15" customHeight="1" spans="1:26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s="93" customFormat="1" ht="16.15" customHeight="1" spans="1:26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s="93" customFormat="1" ht="16.15" customHeight="1" spans="1:26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s="93" customFormat="1" ht="16.15" customHeight="1" spans="1:26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s="93" customFormat="1" ht="16.15" customHeight="1" spans="1:26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s="93" customFormat="1" ht="16.15" customHeight="1" spans="1:26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s="93" customFormat="1" ht="16.15" customHeight="1" spans="1:26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s="93" customFormat="1" ht="16.15" customHeight="1" spans="1:26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s="93" customFormat="1" ht="16.15" customHeight="1" spans="1:26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s="93" customFormat="1" ht="16.15" customHeight="1" spans="1:26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s="93" customFormat="1" ht="16.15" customHeight="1" spans="1:26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s="93" customFormat="1" ht="16.15" customHeight="1" spans="1:26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s="93" customFormat="1" ht="16.15" customHeight="1" spans="1:26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s="93" customFormat="1" ht="16.15" customHeight="1" spans="1:26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s="93" customFormat="1" ht="16.15" customHeight="1" spans="1:26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s="93" customFormat="1" ht="16.15" customHeight="1" spans="1:26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s="93" customFormat="1" ht="16.15" customHeight="1" spans="1:26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s="93" customFormat="1" ht="16.15" customHeight="1" spans="1:26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s="93" customFormat="1" ht="16.15" customHeight="1" spans="1:26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s="93" customFormat="1" ht="16.15" customHeight="1" spans="1:26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s="93" customFormat="1" ht="16.15" customHeight="1" spans="1:26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s="93" customFormat="1" ht="16.15" customHeight="1" spans="1:26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s="93" customFormat="1" ht="16.15" customHeight="1" spans="1:26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s="93" customFormat="1" ht="16.15" customHeight="1" spans="1:26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s="93" customFormat="1" ht="16.15" customHeight="1" spans="1:26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s="93" customFormat="1" ht="16.15" customHeight="1" spans="1:26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s="93" customFormat="1" ht="16.15" customHeight="1" spans="1:26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s="93" customFormat="1" ht="16.15" customHeight="1" spans="1:26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s="93" customFormat="1" ht="16.15" customHeight="1" spans="1:26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s="93" customFormat="1" ht="16.15" customHeight="1" spans="1:26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s="93" customFormat="1" ht="16.15" customHeight="1" spans="1:26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s="93" customFormat="1" ht="16.15" customHeight="1" spans="1:26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s="93" customFormat="1" ht="16.15" customHeight="1" spans="1:26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s="93" customFormat="1" ht="16.15" customHeight="1" spans="1:26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s="93" customFormat="1" ht="16.15" customHeight="1" spans="1:26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s="93" customFormat="1" ht="16.15" customHeight="1" spans="1:26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s="93" customFormat="1" ht="16.15" customHeight="1" spans="1:26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s="93" customFormat="1" ht="16.15" customHeight="1" spans="1:26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s="93" customFormat="1" ht="16.15" customHeight="1" spans="1:26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s="93" customFormat="1" ht="16.15" customHeight="1" spans="1:26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s="93" customFormat="1" ht="16.15" customHeight="1" spans="1:26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s="93" customFormat="1" ht="16.15" customHeight="1" spans="1:26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s="93" customFormat="1" ht="16.15" customHeight="1" spans="1:26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s="93" customFormat="1" ht="16.15" customHeight="1" spans="1:26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s="93" customFormat="1" ht="16.15" customHeight="1" spans="1:26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s="93" customFormat="1" ht="16.15" customHeight="1" spans="1:26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s="93" customFormat="1" ht="16.15" customHeight="1" spans="1:26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s="93" customFormat="1" ht="16.15" customHeight="1" spans="1:26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s="93" customFormat="1" ht="16.15" customHeight="1" spans="1:26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s="93" customFormat="1" ht="16.15" customHeight="1" spans="1:26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s="93" customFormat="1" ht="16.15" customHeight="1" spans="1:26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s="93" customFormat="1" ht="16.15" customHeight="1" spans="1:26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s="93" customFormat="1" ht="16.15" customHeight="1" spans="1:26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s="93" customFormat="1" ht="16.15" customHeight="1" spans="1:26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s="93" customFormat="1" ht="16.15" customHeight="1" spans="1:26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s="93" customFormat="1" ht="16.15" customHeight="1" spans="1:26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s="93" customFormat="1" ht="16.15" customHeight="1" spans="1:26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s="93" customFormat="1" ht="16.15" customHeight="1" spans="1:26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s="93" customFormat="1" ht="16.15" customHeight="1" spans="1:26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s="93" customFormat="1" ht="16.15" customHeight="1" spans="1:26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s="93" customFormat="1" ht="16.15" customHeight="1" spans="1:26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s="93" customFormat="1" ht="16.15" customHeight="1" spans="1:26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s="93" customFormat="1" ht="16.15" customHeight="1" spans="1:26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s="93" customFormat="1" ht="16.15" customHeight="1" spans="1:26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s="93" customFormat="1" ht="16.15" customHeight="1" spans="1:26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s="93" customFormat="1" ht="16.15" customHeight="1" spans="1:26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s="93" customFormat="1" ht="16.15" customHeight="1" spans="1:26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s="93" customFormat="1" ht="16.15" customHeight="1" spans="1:26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s="93" customFormat="1" ht="16.15" customHeight="1" spans="1:26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s="93" customFormat="1" ht="16.15" customHeight="1" spans="1:26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s="93" customFormat="1" ht="16.15" customHeight="1" spans="1:26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s="93" customFormat="1" ht="16.15" customHeight="1" spans="1:26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s="93" customFormat="1" ht="16.15" customHeight="1" spans="1:26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s="93" customFormat="1" ht="16.15" customHeight="1" spans="1:26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s="93" customFormat="1" ht="16.15" customHeight="1" spans="1:26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s="93" customFormat="1" ht="16.15" customHeight="1" spans="1:26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s="93" customFormat="1" ht="16.15" customHeight="1" spans="1:26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s="93" customFormat="1" ht="16.15" customHeight="1" spans="1:26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s="93" customFormat="1" ht="16.15" customHeight="1" spans="1:26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s="93" customFormat="1" ht="16.15" customHeight="1" spans="1:26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s="93" customFormat="1" ht="16.15" customHeight="1" spans="1:26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s="93" customFormat="1" ht="16.15" customHeight="1" spans="1:26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s="93" customFormat="1" ht="16.15" customHeight="1" spans="1:26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s="93" customFormat="1" ht="16.15" customHeight="1" spans="1:26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s="93" customFormat="1" ht="16.15" customHeight="1" spans="1:26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s="93" customFormat="1" ht="16.15" customHeight="1" spans="1:26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s="93" customFormat="1" ht="16.15" customHeight="1" spans="1:26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s="93" customFormat="1" ht="16.15" customHeight="1" spans="1:26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s="93" customFormat="1" ht="16.15" customHeight="1" spans="1:26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s="93" customFormat="1" ht="16.15" customHeight="1" spans="1:26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s="93" customFormat="1" ht="16.15" customHeight="1" spans="1:26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s="93" customFormat="1" ht="16.15" customHeight="1" spans="1:26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s="93" customFormat="1" ht="16.15" customHeight="1" spans="1:26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s="93" customFormat="1" ht="16.15" customHeight="1" spans="1:26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s="93" customFormat="1" ht="16.15" customHeight="1" spans="1:26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s="93" customFormat="1" ht="16.15" customHeight="1" spans="1:26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s="93" customFormat="1" ht="16.15" customHeight="1" spans="1:26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s="93" customFormat="1" ht="16.15" customHeight="1" spans="1:26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s="93" customFormat="1" ht="16.15" customHeight="1" spans="1:26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s="93" customFormat="1" ht="16.15" customHeight="1" spans="1:26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s="93" customFormat="1" ht="16.15" customHeight="1" spans="1:26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s="93" customFormat="1" ht="16.15" customHeight="1" spans="1:26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s="93" customFormat="1" ht="16.15" customHeight="1" spans="1:26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s="93" customFormat="1" ht="16.15" customHeight="1" spans="1:26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s="93" customFormat="1" ht="16.15" customHeight="1" spans="1:26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s="93" customFormat="1" ht="16.15" customHeight="1" spans="1:26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s="93" customFormat="1" ht="16.15" customHeight="1" spans="1:26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s="93" customFormat="1" ht="16.15" customHeight="1" spans="1:26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s="93" customFormat="1" ht="16.15" customHeight="1" spans="1:26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s="93" customFormat="1" ht="16.15" customHeight="1" spans="1:26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s="93" customFormat="1" ht="16.15" customHeight="1" spans="1:26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s="93" customFormat="1" ht="16.15" customHeight="1" spans="1:26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s="93" customFormat="1" ht="16.15" customHeight="1" spans="1:26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s="93" customFormat="1" ht="16.15" customHeight="1" spans="1:26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s="93" customFormat="1" ht="16.15" customHeight="1" spans="1:26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s="93" customFormat="1" ht="16.15" customHeight="1" spans="1:26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s="93" customFormat="1" ht="16.15" customHeight="1" spans="1:26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s="93" customFormat="1" ht="16.15" customHeight="1" spans="1:26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s="93" customFormat="1" ht="16.15" customHeight="1" spans="1:26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s="93" customFormat="1" ht="16.15" customHeight="1" spans="1:26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s="93" customFormat="1" ht="16.15" customHeight="1" spans="1:26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s="93" customFormat="1" ht="16.15" customHeight="1" spans="1:26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s="93" customFormat="1" ht="16.15" customHeight="1" spans="1:26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s="93" customFormat="1" ht="16.15" customHeight="1" spans="1:26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s="93" customFormat="1" ht="16.15" customHeight="1" spans="1:26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s="93" customFormat="1" ht="16.15" customHeight="1" spans="1:26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s="93" customFormat="1" ht="16.15" customHeight="1" spans="1:26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s="93" customFormat="1" ht="16.15" customHeight="1" spans="1:26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s="93" customFormat="1" ht="16.15" customHeight="1" spans="1:26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s="93" customFormat="1" ht="16.15" customHeight="1" spans="1:26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s="93" customFormat="1" ht="16.15" customHeight="1" spans="1:26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s="93" customFormat="1" ht="16.15" customHeight="1" spans="1:26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s="93" customFormat="1" ht="16.15" customHeight="1" spans="1:26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s="93" customFormat="1" ht="16.15" customHeight="1" spans="1:26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s="93" customFormat="1" ht="16.15" customHeight="1" spans="1:26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s="93" customFormat="1" ht="16.15" customHeight="1" spans="1:26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s="93" customFormat="1" ht="16.15" customHeight="1" spans="1:26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s="93" customFormat="1" ht="16.15" customHeight="1" spans="1:26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s="93" customFormat="1" ht="16.15" customHeight="1" spans="1:26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s="93" customFormat="1" ht="16.15" customHeight="1" spans="1:26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s="93" customFormat="1" ht="16.15" customHeight="1" spans="1:26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s="93" customFormat="1" ht="16.15" customHeight="1" spans="1:26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s="93" customFormat="1" ht="16.15" customHeight="1" spans="1:26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s="93" customFormat="1" ht="16.15" customHeight="1" spans="1:26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s="93" customFormat="1" ht="16.15" customHeight="1" spans="1:26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s="93" customFormat="1" ht="16.15" customHeight="1" spans="1:26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s="93" customFormat="1" ht="16.15" customHeight="1" spans="1:26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s="93" customFormat="1" ht="16.15" customHeight="1" spans="1:26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s="93" customFormat="1" ht="16.15" customHeight="1" spans="1:26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s="93" customFormat="1" ht="16.15" customHeight="1" spans="1:26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s="93" customFormat="1" ht="16.15" customHeight="1" spans="1:26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s="93" customFormat="1" ht="16.15" customHeight="1" spans="1:26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s="93" customFormat="1" ht="16.15" customHeight="1" spans="1:26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s="93" customFormat="1" ht="16.15" customHeight="1" spans="1:26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s="93" customFormat="1" ht="16.15" customHeight="1" spans="1:26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s="93" customFormat="1" ht="16.15" customHeight="1" spans="1:26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s="93" customFormat="1" ht="16.15" customHeight="1" spans="1:26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s="93" customFormat="1" ht="16.15" customHeight="1" spans="1:26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s="93" customFormat="1" ht="16.15" customHeight="1" spans="1:26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s="93" customFormat="1" ht="16.15" customHeight="1" spans="1:26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s="93" customFormat="1" ht="16.15" customHeight="1" spans="1:26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s="93" customFormat="1" ht="16.15" customHeight="1" spans="1:26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s="93" customFormat="1" ht="16.15" customHeight="1" spans="1:26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s="93" customFormat="1" ht="16.15" customHeight="1" spans="1:26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s="93" customFormat="1" ht="16.15" customHeight="1" spans="1:26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s="93" customFormat="1" ht="16.15" customHeight="1" spans="1:26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s="93" customFormat="1" ht="16.15" customHeight="1" spans="1:26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s="93" customFormat="1" ht="16.15" customHeight="1" spans="1:26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s="93" customFormat="1" ht="16.15" customHeight="1" spans="1:26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s="93" customFormat="1" ht="16.15" customHeight="1" spans="1:26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s="93" customFormat="1" ht="16.15" customHeight="1" spans="1:26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s="93" customFormat="1" ht="16.15" customHeight="1" spans="1:26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s="93" customFormat="1" ht="16.15" customHeight="1" spans="1:26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s="93" customFormat="1" ht="16.15" customHeight="1" spans="1:26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s="93" customFormat="1" ht="16.15" customHeight="1" spans="1:26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s="93" customFormat="1" ht="16.15" customHeight="1" spans="1:26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s="93" customFormat="1" ht="16.15" customHeight="1" spans="1:26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s="93" customFormat="1" ht="16.15" customHeight="1" spans="1:26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s="93" customFormat="1" ht="16.15" customHeight="1" spans="1:26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s="93" customFormat="1" ht="16.15" customHeight="1" spans="1:26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s="93" customFormat="1" ht="16.15" customHeight="1" spans="1:26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s="93" customFormat="1" ht="16.15" customHeight="1" spans="1:26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s="93" customFormat="1" ht="16.15" customHeight="1" spans="1:26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s="93" customFormat="1" ht="16.15" customHeight="1" spans="1:26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7" right="0.7" top="0.75" bottom="0.75" header="0.3" footer="0.3"/>
  <pageSetup paperSize="9" scale="9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31"/>
  <sheetViews>
    <sheetView view="pageBreakPreview" zoomScaleNormal="100" workbookViewId="0">
      <selection activeCell="N6" sqref="N6"/>
    </sheetView>
  </sheetViews>
  <sheetFormatPr defaultColWidth="14.1150442477876" defaultRowHeight="15" customHeight="1"/>
  <cols>
    <col min="1" max="1" width="4.55752212389381" style="1" customWidth="1"/>
    <col min="2" max="2" width="18.2389380530973" style="1" customWidth="1"/>
    <col min="3" max="3" width="27.0353982300885" style="1" customWidth="1"/>
    <col min="4" max="4" width="14.2743362831858" style="1" customWidth="1"/>
    <col min="5" max="5" width="28.141592920354" style="2" customWidth="1"/>
    <col min="6" max="6" width="10.0973451327434" style="1" customWidth="1"/>
    <col min="7" max="7" width="9.76991150442478" style="1" customWidth="1"/>
    <col min="8" max="9" width="10.0973451327434" style="1" customWidth="1"/>
    <col min="10" max="12" width="9.66371681415929" style="1" customWidth="1"/>
    <col min="13" max="13" width="6.1858407079646" style="1" customWidth="1"/>
    <col min="14" max="14" width="9.66371681415929" style="1" customWidth="1"/>
    <col min="15" max="16" width="9.44247787610619" style="1" customWidth="1"/>
    <col min="17" max="17" width="7.38053097345133" style="1" customWidth="1"/>
    <col min="18" max="18" width="11.2920353982301" style="1" customWidth="1"/>
    <col min="19" max="19" width="31.929203539823" style="1" customWidth="1"/>
    <col min="20" max="26" width="13.353982300885" style="1" customWidth="1"/>
    <col min="27" max="16384" width="14.1150442477876" style="1"/>
  </cols>
  <sheetData>
    <row r="1" s="1" customFormat="1" ht="30" customHeight="1" spans="1:26">
      <c r="A1" s="3" t="s">
        <v>0</v>
      </c>
      <c r="B1" s="4"/>
      <c r="C1" s="4"/>
      <c r="D1" s="5"/>
      <c r="E1" s="6" t="s">
        <v>48</v>
      </c>
      <c r="F1" s="7"/>
      <c r="G1" s="4"/>
      <c r="H1" s="4"/>
      <c r="I1" s="5"/>
      <c r="J1" s="62"/>
      <c r="K1" s="62"/>
      <c r="L1" s="62"/>
      <c r="M1" s="62"/>
      <c r="N1" s="62"/>
      <c r="O1" s="62"/>
      <c r="P1" s="62"/>
      <c r="Q1" s="62"/>
      <c r="R1" s="62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8" t="s">
        <v>1</v>
      </c>
      <c r="B2" s="9"/>
      <c r="C2" s="10" t="s">
        <v>2</v>
      </c>
      <c r="D2" s="11" t="s">
        <v>3</v>
      </c>
      <c r="E2" s="12" t="s">
        <v>49</v>
      </c>
      <c r="F2" s="5"/>
      <c r="G2" s="13"/>
      <c r="H2" s="14"/>
      <c r="I2" s="63"/>
      <c r="J2" s="64"/>
      <c r="K2" s="64"/>
      <c r="L2" s="64"/>
      <c r="M2" s="64"/>
      <c r="N2" s="64"/>
      <c r="O2" s="64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5" t="s">
        <v>5</v>
      </c>
      <c r="B3" s="4"/>
      <c r="C3" s="16"/>
      <c r="D3" s="17" t="s">
        <v>6</v>
      </c>
      <c r="E3" s="12"/>
      <c r="F3" s="5"/>
      <c r="G3" s="18"/>
      <c r="I3" s="65"/>
      <c r="J3" s="64"/>
      <c r="K3" s="64"/>
      <c r="L3" s="64"/>
      <c r="M3" s="64"/>
      <c r="N3" s="64"/>
      <c r="O3" s="64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5" t="s">
        <v>7</v>
      </c>
      <c r="B4" s="4"/>
      <c r="C4" s="10"/>
      <c r="D4" s="17" t="s">
        <v>8</v>
      </c>
      <c r="E4" s="12" t="s">
        <v>50</v>
      </c>
      <c r="F4" s="5"/>
      <c r="G4" s="18"/>
      <c r="I4" s="65"/>
      <c r="J4" s="64"/>
      <c r="K4" s="64"/>
      <c r="L4" s="64"/>
      <c r="M4" s="64"/>
      <c r="N4" s="64"/>
      <c r="O4" s="64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5" t="s">
        <v>10</v>
      </c>
      <c r="B5" s="4"/>
      <c r="C5" s="20"/>
      <c r="D5" s="17" t="s">
        <v>11</v>
      </c>
      <c r="E5" s="12" t="s">
        <v>12</v>
      </c>
      <c r="F5" s="5"/>
      <c r="G5" s="18"/>
      <c r="I5" s="65"/>
      <c r="J5" s="64"/>
      <c r="K5" s="64"/>
      <c r="L5" s="64"/>
      <c r="M5" s="64"/>
      <c r="N5" s="64"/>
      <c r="O5" s="64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5" t="s">
        <v>13</v>
      </c>
      <c r="B6" s="4"/>
      <c r="C6" s="21" t="s">
        <v>51</v>
      </c>
      <c r="D6" s="17" t="s">
        <v>15</v>
      </c>
      <c r="E6" s="12" t="s">
        <v>52</v>
      </c>
      <c r="F6" s="5"/>
      <c r="G6" s="22"/>
      <c r="H6" s="9"/>
      <c r="I6" s="66"/>
      <c r="J6" s="64"/>
      <c r="K6" s="64"/>
      <c r="L6" s="64"/>
      <c r="M6" s="64"/>
      <c r="N6" s="64"/>
      <c r="O6" s="67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3"/>
      <c r="B7" s="24" t="s">
        <v>17</v>
      </c>
      <c r="C7" s="25"/>
      <c r="D7" s="25"/>
      <c r="E7" s="26"/>
      <c r="F7" s="27" t="s">
        <v>18</v>
      </c>
      <c r="G7" s="28" t="s">
        <v>52</v>
      </c>
      <c r="H7" s="29" t="s">
        <v>53</v>
      </c>
      <c r="I7" s="68" t="s">
        <v>54</v>
      </c>
      <c r="J7" s="69"/>
      <c r="K7" s="70"/>
      <c r="L7" s="69"/>
      <c r="M7" s="69"/>
      <c r="N7" s="69"/>
      <c r="O7" s="70"/>
      <c r="P7" s="69"/>
      <c r="Q7" s="69"/>
      <c r="R7" s="70"/>
      <c r="S7" s="71"/>
      <c r="T7" s="60"/>
      <c r="U7" s="60"/>
      <c r="V7" s="60"/>
      <c r="W7" s="60"/>
      <c r="X7" s="60"/>
      <c r="Y7" s="60"/>
      <c r="Z7" s="60"/>
    </row>
    <row r="8" s="1" customFormat="1" customHeight="1" spans="1:26">
      <c r="A8" s="30"/>
      <c r="B8" s="22"/>
      <c r="C8" s="9"/>
      <c r="D8" s="9"/>
      <c r="E8" s="31"/>
      <c r="F8" s="32"/>
      <c r="G8" s="33"/>
      <c r="H8" s="33"/>
      <c r="I8" s="33"/>
      <c r="J8" s="71"/>
      <c r="K8" s="71"/>
      <c r="L8" s="71"/>
      <c r="M8" s="72"/>
      <c r="N8" s="71"/>
      <c r="O8" s="71"/>
      <c r="P8" s="71"/>
      <c r="Q8" s="72"/>
      <c r="R8" s="71"/>
      <c r="S8" s="71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34">
        <v>1</v>
      </c>
      <c r="B9" s="35" t="s">
        <v>55</v>
      </c>
      <c r="C9" s="4"/>
      <c r="D9" s="4"/>
      <c r="E9" s="36"/>
      <c r="F9" s="37">
        <v>44934</v>
      </c>
      <c r="G9" s="38"/>
      <c r="H9" s="38"/>
      <c r="I9" s="73"/>
      <c r="J9" s="74"/>
      <c r="K9" s="74"/>
      <c r="L9" s="75"/>
      <c r="M9" s="74"/>
      <c r="N9" s="74"/>
      <c r="O9" s="74"/>
      <c r="P9" s="75"/>
      <c r="Q9" s="74"/>
      <c r="R9" s="74"/>
      <c r="S9" s="82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39">
        <f t="shared" ref="A10:A12" si="0">A9+1</f>
        <v>2</v>
      </c>
      <c r="B10" s="40" t="s">
        <v>56</v>
      </c>
      <c r="C10" s="9"/>
      <c r="D10" s="9"/>
      <c r="E10" s="31"/>
      <c r="F10" s="41">
        <v>44930</v>
      </c>
      <c r="G10" s="38"/>
      <c r="H10" s="38"/>
      <c r="I10" s="73"/>
      <c r="J10" s="74"/>
      <c r="K10" s="74"/>
      <c r="L10" s="75"/>
      <c r="M10" s="74"/>
      <c r="N10" s="74"/>
      <c r="O10" s="74"/>
      <c r="P10" s="75"/>
      <c r="Q10" s="74"/>
      <c r="R10" s="74"/>
      <c r="S10" s="82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39">
        <f t="shared" si="0"/>
        <v>3</v>
      </c>
      <c r="B11" s="40" t="s">
        <v>57</v>
      </c>
      <c r="C11" s="9"/>
      <c r="D11" s="9"/>
      <c r="E11" s="31"/>
      <c r="F11" s="41">
        <v>44930</v>
      </c>
      <c r="G11" s="42"/>
      <c r="H11" s="38"/>
      <c r="I11" s="73"/>
      <c r="J11" s="74"/>
      <c r="K11" s="74"/>
      <c r="L11" s="75"/>
      <c r="M11" s="74"/>
      <c r="N11" s="74"/>
      <c r="O11" s="74"/>
      <c r="P11" s="75"/>
      <c r="Q11" s="74"/>
      <c r="R11" s="74"/>
      <c r="S11" s="82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39">
        <f t="shared" si="0"/>
        <v>4</v>
      </c>
      <c r="B12" s="40" t="s">
        <v>58</v>
      </c>
      <c r="C12" s="9"/>
      <c r="D12" s="9"/>
      <c r="E12" s="31"/>
      <c r="F12" s="41">
        <v>44930</v>
      </c>
      <c r="G12" s="38"/>
      <c r="H12" s="38"/>
      <c r="I12" s="73"/>
      <c r="J12" s="74"/>
      <c r="K12" s="74"/>
      <c r="L12" s="75"/>
      <c r="M12" s="74"/>
      <c r="N12" s="74"/>
      <c r="O12" s="74"/>
      <c r="P12" s="75"/>
      <c r="Q12" s="74"/>
      <c r="R12" s="74"/>
      <c r="S12" s="82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9"/>
      <c r="B13" s="43" t="s">
        <v>59</v>
      </c>
      <c r="C13" s="44"/>
      <c r="D13" s="44"/>
      <c r="E13" s="45" t="s">
        <v>60</v>
      </c>
      <c r="F13" s="46">
        <v>44930</v>
      </c>
      <c r="G13" s="84">
        <v>10</v>
      </c>
      <c r="H13" s="38">
        <f>SUM(G13+0.125)</f>
        <v>10.125</v>
      </c>
      <c r="I13" s="38">
        <f>SUM(H13+0.125)</f>
        <v>10.25</v>
      </c>
      <c r="J13" s="74"/>
      <c r="K13" s="74"/>
      <c r="L13" s="75"/>
      <c r="M13" s="74"/>
      <c r="N13" s="74"/>
      <c r="O13" s="74"/>
      <c r="P13" s="75"/>
      <c r="Q13" s="74"/>
      <c r="R13" s="74"/>
      <c r="S13" s="82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9"/>
      <c r="B14" s="43" t="s">
        <v>61</v>
      </c>
      <c r="C14" s="44"/>
      <c r="D14" s="44"/>
      <c r="E14" s="45" t="s">
        <v>62</v>
      </c>
      <c r="F14" s="48">
        <v>44928</v>
      </c>
      <c r="G14" s="84">
        <v>44</v>
      </c>
      <c r="H14" s="38">
        <f>SUM(G14+0.25)</f>
        <v>44.25</v>
      </c>
      <c r="I14" s="38">
        <f>SUM(H14+0.25)</f>
        <v>44.5</v>
      </c>
      <c r="J14" s="74"/>
      <c r="K14" s="74"/>
      <c r="L14" s="75"/>
      <c r="M14" s="74"/>
      <c r="N14" s="74"/>
      <c r="O14" s="74"/>
      <c r="P14" s="75"/>
      <c r="Q14" s="74"/>
      <c r="R14" s="74"/>
      <c r="S14" s="82"/>
      <c r="T14" s="60"/>
      <c r="U14" s="60"/>
      <c r="V14" s="60"/>
      <c r="W14" s="60"/>
      <c r="X14" s="60"/>
      <c r="Y14" s="60"/>
      <c r="Z14" s="60"/>
    </row>
    <row r="15" s="1" customFormat="1" ht="15.75" hidden="1" customHeight="1" spans="1:26">
      <c r="A15" s="39"/>
      <c r="B15" s="43" t="s">
        <v>63</v>
      </c>
      <c r="C15" s="44"/>
      <c r="D15" s="44"/>
      <c r="E15" s="45" t="s">
        <v>64</v>
      </c>
      <c r="F15" s="49">
        <v>44930</v>
      </c>
      <c r="G15" s="84">
        <v>0</v>
      </c>
      <c r="H15" s="85"/>
      <c r="I15" s="91"/>
      <c r="J15" s="74"/>
      <c r="K15" s="74"/>
      <c r="L15" s="75"/>
      <c r="M15" s="74"/>
      <c r="N15" s="74"/>
      <c r="O15" s="74"/>
      <c r="P15" s="75"/>
      <c r="Q15" s="74"/>
      <c r="R15" s="74"/>
      <c r="S15" s="82"/>
      <c r="T15" s="60"/>
      <c r="U15" s="60"/>
      <c r="V15" s="60"/>
      <c r="W15" s="60"/>
      <c r="X15" s="60"/>
      <c r="Y15" s="60"/>
      <c r="Z15" s="60"/>
    </row>
    <row r="16" s="1" customFormat="1" ht="15.75" hidden="1" customHeight="1" spans="1:26">
      <c r="A16" s="39"/>
      <c r="B16" s="43" t="s">
        <v>65</v>
      </c>
      <c r="C16" s="44"/>
      <c r="D16" s="44"/>
      <c r="E16" s="45" t="s">
        <v>31</v>
      </c>
      <c r="F16" s="49">
        <v>44930</v>
      </c>
      <c r="G16" s="84">
        <v>0</v>
      </c>
      <c r="H16" s="85"/>
      <c r="I16" s="91"/>
      <c r="J16" s="74"/>
      <c r="K16" s="74"/>
      <c r="L16" s="75"/>
      <c r="M16" s="74"/>
      <c r="N16" s="74"/>
      <c r="O16" s="74"/>
      <c r="P16" s="75"/>
      <c r="Q16" s="74"/>
      <c r="R16" s="74"/>
      <c r="S16" s="82"/>
      <c r="T16" s="60"/>
      <c r="U16" s="60"/>
      <c r="V16" s="60"/>
      <c r="W16" s="60"/>
      <c r="X16" s="60"/>
      <c r="Y16" s="60"/>
      <c r="Z16" s="60"/>
    </row>
    <row r="17" s="1" customFormat="1" ht="15.75" hidden="1" customHeight="1" spans="1:26">
      <c r="A17" s="39"/>
      <c r="B17" s="43" t="s">
        <v>66</v>
      </c>
      <c r="C17" s="44"/>
      <c r="D17" s="44"/>
      <c r="E17" s="45" t="s">
        <v>33</v>
      </c>
      <c r="F17" s="49">
        <v>44930</v>
      </c>
      <c r="G17" s="84">
        <v>0</v>
      </c>
      <c r="H17" s="85"/>
      <c r="I17" s="91"/>
      <c r="J17" s="74"/>
      <c r="K17" s="74"/>
      <c r="L17" s="75"/>
      <c r="M17" s="74"/>
      <c r="N17" s="74"/>
      <c r="O17" s="74"/>
      <c r="P17" s="75"/>
      <c r="Q17" s="74"/>
      <c r="R17" s="74"/>
      <c r="S17" s="82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9"/>
      <c r="B18" s="43" t="s">
        <v>67</v>
      </c>
      <c r="C18" s="44"/>
      <c r="D18" s="44"/>
      <c r="E18" s="45" t="s">
        <v>64</v>
      </c>
      <c r="F18" s="41">
        <v>44928</v>
      </c>
      <c r="G18" s="84">
        <v>42.75</v>
      </c>
      <c r="H18" s="86">
        <f t="shared" ref="H18:H24" si="1">SUM(G18+2.5)</f>
        <v>45.25</v>
      </c>
      <c r="I18" s="86">
        <f t="shared" ref="I18:I24" si="2">SUM(H18+2.5)</f>
        <v>47.75</v>
      </c>
      <c r="J18" s="74"/>
      <c r="K18" s="74"/>
      <c r="L18" s="75"/>
      <c r="M18" s="74"/>
      <c r="N18" s="74"/>
      <c r="O18" s="74"/>
      <c r="P18" s="75"/>
      <c r="Q18" s="74"/>
      <c r="R18" s="74"/>
      <c r="S18" s="82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9"/>
      <c r="B19" s="43" t="s">
        <v>68</v>
      </c>
      <c r="C19" s="44"/>
      <c r="D19" s="44"/>
      <c r="E19" s="45" t="s">
        <v>31</v>
      </c>
      <c r="F19" s="41">
        <v>44928</v>
      </c>
      <c r="G19" s="84">
        <v>44.5</v>
      </c>
      <c r="H19" s="86">
        <f t="shared" si="1"/>
        <v>47</v>
      </c>
      <c r="I19" s="86">
        <f t="shared" si="2"/>
        <v>49.5</v>
      </c>
      <c r="J19" s="74"/>
      <c r="K19" s="74"/>
      <c r="L19" s="75"/>
      <c r="M19" s="74"/>
      <c r="N19" s="74"/>
      <c r="O19" s="74"/>
      <c r="P19" s="75"/>
      <c r="Q19" s="74"/>
      <c r="R19" s="74"/>
      <c r="S19" s="82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9"/>
      <c r="B20" s="43" t="s">
        <v>32</v>
      </c>
      <c r="C20" s="44"/>
      <c r="D20" s="44"/>
      <c r="E20" s="45" t="s">
        <v>33</v>
      </c>
      <c r="F20" s="41">
        <v>44928</v>
      </c>
      <c r="G20" s="84">
        <v>40.5</v>
      </c>
      <c r="H20" s="86">
        <f t="shared" si="1"/>
        <v>43</v>
      </c>
      <c r="I20" s="86">
        <f t="shared" si="2"/>
        <v>45.5</v>
      </c>
      <c r="J20" s="74"/>
      <c r="K20" s="74"/>
      <c r="L20" s="75"/>
      <c r="M20" s="74"/>
      <c r="N20" s="74"/>
      <c r="O20" s="74"/>
      <c r="P20" s="75"/>
      <c r="Q20" s="74"/>
      <c r="R20" s="74"/>
      <c r="S20" s="82"/>
      <c r="T20" s="60"/>
      <c r="U20" s="60"/>
      <c r="V20" s="60"/>
      <c r="W20" s="60"/>
      <c r="X20" s="60"/>
      <c r="Y20" s="60"/>
      <c r="Z20" s="60"/>
    </row>
    <row r="21" s="1" customFormat="1" ht="15.75" hidden="1" customHeight="1" spans="1:26">
      <c r="A21" s="39"/>
      <c r="B21" s="43" t="s">
        <v>69</v>
      </c>
      <c r="C21" s="44"/>
      <c r="D21" s="44"/>
      <c r="E21" s="45" t="s">
        <v>70</v>
      </c>
      <c r="F21" s="50">
        <v>44993</v>
      </c>
      <c r="G21" s="87">
        <v>0</v>
      </c>
      <c r="H21" s="88">
        <f t="shared" si="1"/>
        <v>2.5</v>
      </c>
      <c r="I21" s="88">
        <f t="shared" si="2"/>
        <v>5</v>
      </c>
      <c r="J21" s="74"/>
      <c r="K21" s="74"/>
      <c r="L21" s="75"/>
      <c r="M21" s="74"/>
      <c r="N21" s="74"/>
      <c r="O21" s="74"/>
      <c r="P21" s="75"/>
      <c r="Q21" s="74"/>
      <c r="R21" s="74"/>
      <c r="S21" s="82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9"/>
      <c r="B22" s="43" t="s">
        <v>71</v>
      </c>
      <c r="C22" s="44"/>
      <c r="D22" s="44"/>
      <c r="E22" s="45" t="s">
        <v>72</v>
      </c>
      <c r="F22" s="41">
        <v>44928</v>
      </c>
      <c r="G22" s="87">
        <v>54.5</v>
      </c>
      <c r="H22" s="88">
        <f t="shared" si="1"/>
        <v>57</v>
      </c>
      <c r="I22" s="88">
        <f t="shared" si="2"/>
        <v>59.5</v>
      </c>
      <c r="J22" s="74"/>
      <c r="K22" s="74"/>
      <c r="L22" s="75"/>
      <c r="M22" s="74"/>
      <c r="N22" s="74"/>
      <c r="O22" s="74"/>
      <c r="P22" s="75"/>
      <c r="Q22" s="74"/>
      <c r="R22" s="74"/>
      <c r="S22" s="82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9"/>
      <c r="B23" s="43" t="s">
        <v>73</v>
      </c>
      <c r="C23" s="44"/>
      <c r="D23" s="44"/>
      <c r="E23" s="45" t="s">
        <v>37</v>
      </c>
      <c r="F23" s="41">
        <v>44928</v>
      </c>
      <c r="G23" s="84">
        <v>86</v>
      </c>
      <c r="H23" s="88">
        <f t="shared" si="1"/>
        <v>88.5</v>
      </c>
      <c r="I23" s="88">
        <f t="shared" si="2"/>
        <v>91</v>
      </c>
      <c r="J23" s="74"/>
      <c r="K23" s="74"/>
      <c r="L23" s="75"/>
      <c r="M23" s="74"/>
      <c r="N23" s="74"/>
      <c r="O23" s="74"/>
      <c r="P23" s="75"/>
      <c r="Q23" s="74"/>
      <c r="R23" s="74"/>
      <c r="S23" s="82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9"/>
      <c r="B24" s="43" t="s">
        <v>74</v>
      </c>
      <c r="C24" s="44"/>
      <c r="D24" s="44"/>
      <c r="E24" s="45" t="s">
        <v>39</v>
      </c>
      <c r="F24" s="41">
        <v>44928</v>
      </c>
      <c r="G24" s="84">
        <v>83</v>
      </c>
      <c r="H24" s="88">
        <f t="shared" si="1"/>
        <v>85.5</v>
      </c>
      <c r="I24" s="88">
        <f t="shared" si="2"/>
        <v>88</v>
      </c>
      <c r="J24" s="74"/>
      <c r="K24" s="74"/>
      <c r="L24" s="75"/>
      <c r="M24" s="74"/>
      <c r="N24" s="74"/>
      <c r="O24" s="74"/>
      <c r="P24" s="75"/>
      <c r="Q24" s="74"/>
      <c r="R24" s="74"/>
      <c r="S24" s="82"/>
      <c r="T24" s="60"/>
      <c r="U24" s="60"/>
      <c r="V24" s="60"/>
      <c r="W24" s="60"/>
      <c r="X24" s="60"/>
      <c r="Y24" s="60"/>
      <c r="Z24" s="60"/>
    </row>
    <row r="25" s="1" customFormat="1" ht="15.75" hidden="1" customHeight="1" spans="1:26">
      <c r="A25" s="39"/>
      <c r="B25" s="43" t="s">
        <v>75</v>
      </c>
      <c r="C25" s="44"/>
      <c r="D25" s="44"/>
      <c r="E25" s="45" t="s">
        <v>70</v>
      </c>
      <c r="F25" s="50">
        <v>44934</v>
      </c>
      <c r="G25" s="84">
        <v>0</v>
      </c>
      <c r="H25" s="89"/>
      <c r="I25" s="91"/>
      <c r="J25" s="76"/>
      <c r="K25" s="74"/>
      <c r="L25" s="77"/>
      <c r="M25" s="74"/>
      <c r="N25" s="74"/>
      <c r="O25" s="74"/>
      <c r="P25" s="77"/>
      <c r="Q25" s="74"/>
      <c r="R25" s="74"/>
      <c r="S25" s="82"/>
      <c r="T25" s="60"/>
      <c r="U25" s="60"/>
      <c r="V25" s="60"/>
      <c r="W25" s="60"/>
      <c r="X25" s="60"/>
      <c r="Y25" s="60"/>
      <c r="Z25" s="60"/>
    </row>
    <row r="26" s="1" customFormat="1" ht="15.75" hidden="1" customHeight="1" spans="1:26">
      <c r="A26" s="39"/>
      <c r="B26" s="43" t="s">
        <v>76</v>
      </c>
      <c r="C26" s="44"/>
      <c r="D26" s="44"/>
      <c r="E26" s="45" t="s">
        <v>77</v>
      </c>
      <c r="F26" s="50">
        <v>44934</v>
      </c>
      <c r="G26" s="84">
        <v>0</v>
      </c>
      <c r="H26" s="90"/>
      <c r="I26" s="92"/>
      <c r="J26" s="76"/>
      <c r="K26" s="74"/>
      <c r="L26" s="77"/>
      <c r="M26" s="74"/>
      <c r="N26" s="74"/>
      <c r="O26" s="74"/>
      <c r="P26" s="77"/>
      <c r="Q26" s="74"/>
      <c r="R26" s="74"/>
      <c r="S26" s="82"/>
      <c r="T26" s="60"/>
      <c r="U26" s="60"/>
      <c r="V26" s="60"/>
      <c r="W26" s="60"/>
      <c r="X26" s="60"/>
      <c r="Y26" s="60"/>
      <c r="Z26" s="60"/>
    </row>
    <row r="27" s="1" customFormat="1" ht="15.75" hidden="1" customHeight="1" spans="1:26">
      <c r="A27" s="39"/>
      <c r="B27" s="43" t="s">
        <v>78</v>
      </c>
      <c r="C27" s="44"/>
      <c r="D27" s="44"/>
      <c r="E27" s="45" t="s">
        <v>79</v>
      </c>
      <c r="F27" s="50">
        <v>0.125</v>
      </c>
      <c r="G27" s="84">
        <v>0</v>
      </c>
      <c r="H27" s="90"/>
      <c r="I27" s="92"/>
      <c r="J27" s="76"/>
      <c r="K27" s="74"/>
      <c r="L27" s="77"/>
      <c r="M27" s="74"/>
      <c r="N27" s="74"/>
      <c r="O27" s="74"/>
      <c r="P27" s="77"/>
      <c r="Q27" s="74"/>
      <c r="R27" s="74"/>
      <c r="S27" s="82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39"/>
      <c r="B28" s="43" t="s">
        <v>40</v>
      </c>
      <c r="C28" s="44"/>
      <c r="D28" s="44"/>
      <c r="E28" s="45" t="s">
        <v>41</v>
      </c>
      <c r="F28" s="49">
        <v>0.25</v>
      </c>
      <c r="G28" s="84">
        <v>31</v>
      </c>
      <c r="H28" s="85">
        <f>SUM(G28+0)</f>
        <v>31</v>
      </c>
      <c r="I28" s="85">
        <f t="shared" ref="I28:I32" si="3">SUM(H28+0)</f>
        <v>31</v>
      </c>
      <c r="J28" s="74"/>
      <c r="K28" s="74"/>
      <c r="L28" s="75"/>
      <c r="M28" s="74"/>
      <c r="N28" s="74"/>
      <c r="O28" s="74"/>
      <c r="P28" s="75"/>
      <c r="Q28" s="74"/>
      <c r="R28" s="74"/>
      <c r="S28" s="82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9"/>
      <c r="B29" s="43" t="s">
        <v>80</v>
      </c>
      <c r="C29" s="44"/>
      <c r="D29" s="44"/>
      <c r="E29" s="51" t="s">
        <v>81</v>
      </c>
      <c r="F29" s="50">
        <v>0.125</v>
      </c>
      <c r="G29" s="84">
        <v>0.375</v>
      </c>
      <c r="H29" s="38">
        <v>0.375</v>
      </c>
      <c r="I29" s="38">
        <v>0.375</v>
      </c>
      <c r="J29" s="76"/>
      <c r="K29" s="74"/>
      <c r="L29" s="77"/>
      <c r="M29" s="74"/>
      <c r="N29" s="74"/>
      <c r="O29" s="74"/>
      <c r="P29" s="77"/>
      <c r="Q29" s="74"/>
      <c r="R29" s="74"/>
      <c r="S29" s="82"/>
      <c r="T29" s="60"/>
      <c r="U29" s="60"/>
      <c r="V29" s="60"/>
      <c r="W29" s="60"/>
      <c r="X29" s="60"/>
      <c r="Y29" s="60"/>
      <c r="Z29" s="60"/>
    </row>
    <row r="30" s="1" customFormat="1" ht="15.75" customHeight="1" spans="1:26">
      <c r="A30" s="39"/>
      <c r="B30" s="43" t="s">
        <v>82</v>
      </c>
      <c r="C30" s="44"/>
      <c r="D30" s="44"/>
      <c r="E30" s="51" t="s">
        <v>79</v>
      </c>
      <c r="F30" s="50">
        <v>0.125</v>
      </c>
      <c r="G30" s="84">
        <v>16</v>
      </c>
      <c r="H30" s="86">
        <f>SUM(G30+3/8)</f>
        <v>16.375</v>
      </c>
      <c r="I30" s="86">
        <f>SUM(H30+3/8)</f>
        <v>16.75</v>
      </c>
      <c r="J30" s="75"/>
      <c r="K30" s="74"/>
      <c r="L30" s="75"/>
      <c r="M30" s="74"/>
      <c r="N30" s="75"/>
      <c r="O30" s="74"/>
      <c r="P30" s="75"/>
      <c r="Q30" s="74"/>
      <c r="R30" s="74"/>
      <c r="S30" s="82"/>
      <c r="T30" s="60"/>
      <c r="U30" s="60"/>
      <c r="V30" s="60"/>
      <c r="W30" s="60"/>
      <c r="X30" s="60"/>
      <c r="Y30" s="60"/>
      <c r="Z30" s="60"/>
    </row>
    <row r="31" s="1" customFormat="1" ht="15.75" customHeight="1" spans="1:26">
      <c r="A31" s="39"/>
      <c r="B31" s="43" t="s">
        <v>83</v>
      </c>
      <c r="C31" s="44"/>
      <c r="D31" s="44"/>
      <c r="E31" s="45" t="s">
        <v>45</v>
      </c>
      <c r="F31" s="52">
        <v>44930</v>
      </c>
      <c r="G31" s="84">
        <v>2.5</v>
      </c>
      <c r="H31" s="85">
        <f>SUM(G31+0)</f>
        <v>2.5</v>
      </c>
      <c r="I31" s="85">
        <f t="shared" si="3"/>
        <v>2.5</v>
      </c>
      <c r="J31" s="75"/>
      <c r="K31" s="74"/>
      <c r="L31" s="75"/>
      <c r="M31" s="74"/>
      <c r="N31" s="75"/>
      <c r="O31" s="74"/>
      <c r="P31" s="75"/>
      <c r="Q31" s="74"/>
      <c r="R31" s="74"/>
      <c r="S31" s="82"/>
      <c r="T31" s="60"/>
      <c r="U31" s="60"/>
      <c r="V31" s="60"/>
      <c r="W31" s="60"/>
      <c r="X31" s="60"/>
      <c r="Y31" s="60"/>
      <c r="Z31" s="60"/>
    </row>
    <row r="32" s="1" customFormat="1" ht="15.75" customHeight="1" spans="1:26">
      <c r="A32" s="39"/>
      <c r="B32" s="43" t="s">
        <v>46</v>
      </c>
      <c r="C32" s="44"/>
      <c r="D32" s="44"/>
      <c r="E32" s="51" t="s">
        <v>47</v>
      </c>
      <c r="F32" s="49">
        <v>0.25</v>
      </c>
      <c r="G32" s="84">
        <v>13</v>
      </c>
      <c r="H32" s="86">
        <f>SUM(G32+0.5)</f>
        <v>13.5</v>
      </c>
      <c r="I32" s="92">
        <f t="shared" si="3"/>
        <v>13.5</v>
      </c>
      <c r="J32" s="74"/>
      <c r="K32" s="74"/>
      <c r="L32" s="75"/>
      <c r="M32" s="74"/>
      <c r="N32" s="74"/>
      <c r="O32" s="74"/>
      <c r="P32" s="75"/>
      <c r="Q32" s="74"/>
      <c r="R32" s="74"/>
      <c r="S32" s="82"/>
      <c r="T32" s="60"/>
      <c r="U32" s="60"/>
      <c r="V32" s="60"/>
      <c r="W32" s="60"/>
      <c r="X32" s="60"/>
      <c r="Y32" s="60"/>
      <c r="Z32" s="60"/>
    </row>
    <row r="33" s="1" customFormat="1" ht="15.75" customHeight="1" spans="1:26">
      <c r="A33" s="39"/>
      <c r="B33" s="43"/>
      <c r="C33" s="44"/>
      <c r="D33" s="44"/>
      <c r="E33" s="53"/>
      <c r="F33" s="50"/>
      <c r="G33" s="58"/>
      <c r="H33" s="55"/>
      <c r="I33" s="7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39"/>
      <c r="B34" s="56" t="s">
        <v>84</v>
      </c>
      <c r="C34" s="9"/>
      <c r="D34" s="9"/>
      <c r="E34" s="31"/>
      <c r="F34" s="57">
        <v>44930</v>
      </c>
      <c r="G34" s="58">
        <v>0</v>
      </c>
      <c r="H34" s="59"/>
      <c r="I34" s="79"/>
      <c r="J34" s="80"/>
      <c r="K34" s="81"/>
      <c r="L34" s="81"/>
      <c r="M34" s="81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hidden="1" customHeight="1" spans="1:26">
      <c r="A35" s="39"/>
      <c r="B35" s="56" t="s">
        <v>85</v>
      </c>
      <c r="C35" s="9"/>
      <c r="D35" s="9"/>
      <c r="E35" s="31"/>
      <c r="F35" s="57">
        <v>44934</v>
      </c>
      <c r="G35" s="58">
        <v>0</v>
      </c>
      <c r="H35" s="59"/>
      <c r="I35" s="79"/>
      <c r="J35" s="80"/>
      <c r="K35" s="81"/>
      <c r="L35" s="81"/>
      <c r="M35" s="81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hidden="1" customHeight="1" spans="1:26">
      <c r="A36" s="39"/>
      <c r="B36" s="56"/>
      <c r="C36" s="9"/>
      <c r="D36" s="9"/>
      <c r="E36" s="31"/>
      <c r="F36" s="57"/>
      <c r="G36" s="58">
        <v>0</v>
      </c>
      <c r="H36" s="59"/>
      <c r="I36" s="79"/>
      <c r="J36" s="80"/>
      <c r="K36" s="81"/>
      <c r="L36" s="81"/>
      <c r="M36" s="81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hidden="1" customHeight="1" spans="1:26">
      <c r="A37" s="39"/>
      <c r="B37" s="56" t="s">
        <v>86</v>
      </c>
      <c r="C37" s="9"/>
      <c r="D37" s="9"/>
      <c r="E37" s="31"/>
      <c r="F37" s="57">
        <v>44934</v>
      </c>
      <c r="G37" s="58">
        <v>0</v>
      </c>
      <c r="H37" s="59"/>
      <c r="I37" s="79"/>
      <c r="J37" s="80"/>
      <c r="K37" s="81"/>
      <c r="L37" s="81"/>
      <c r="M37" s="81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hidden="1" customHeight="1" spans="1:26">
      <c r="A38" s="39">
        <v>62.4</v>
      </c>
      <c r="B38" s="56" t="s">
        <v>87</v>
      </c>
      <c r="C38" s="9"/>
      <c r="D38" s="9"/>
      <c r="E38" s="31"/>
      <c r="F38" s="57">
        <v>44934</v>
      </c>
      <c r="G38" s="58">
        <v>0</v>
      </c>
      <c r="H38" s="59"/>
      <c r="I38" s="79"/>
      <c r="J38" s="80"/>
      <c r="K38" s="81"/>
      <c r="L38" s="81"/>
      <c r="M38" s="81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1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1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1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1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1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1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1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1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1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1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1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1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1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1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1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1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1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1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1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1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1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1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1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1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1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1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1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1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1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1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1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1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1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1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1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1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1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1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1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1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1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1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1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1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1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1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1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1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1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1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1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1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1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1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1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1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1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1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1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1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1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1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1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1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1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1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1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1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1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1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1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1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1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1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1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1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1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1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1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1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1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1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1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1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1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1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1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1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1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1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1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1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1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1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1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1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1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1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1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1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1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1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1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1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1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1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1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1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1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1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1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1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1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1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1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1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1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1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1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1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1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1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1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1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1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1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1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1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1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1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1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1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1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1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1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1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1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1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1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1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1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1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1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1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1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1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1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1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1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1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1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1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1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1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1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1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1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1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1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1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1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1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1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1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1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1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1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1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1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1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1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1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1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1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1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1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1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1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1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1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1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1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1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1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1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1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1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1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1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1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1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1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1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1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60"/>
      <c r="B235" s="60"/>
      <c r="C235" s="60"/>
      <c r="D235" s="60"/>
      <c r="E235" s="61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="1" customFormat="1" ht="15.75" customHeight="1" spans="1:26">
      <c r="A236" s="60"/>
      <c r="B236" s="60"/>
      <c r="C236" s="60"/>
      <c r="D236" s="60"/>
      <c r="E236" s="61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="1" customFormat="1" ht="15.75" customHeight="1" spans="1:26">
      <c r="A237" s="60"/>
      <c r="B237" s="60"/>
      <c r="C237" s="60"/>
      <c r="D237" s="60"/>
      <c r="E237" s="61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="1" customFormat="1" ht="15.75" customHeight="1" spans="1:26">
      <c r="A238" s="60"/>
      <c r="B238" s="60"/>
      <c r="C238" s="60"/>
      <c r="D238" s="60"/>
      <c r="E238" s="61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="1" customFormat="1" ht="15.75" customHeight="1" spans="1:26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="1" customFormat="1" ht="15.75" customHeight="1" spans="1:26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="1" customFormat="1" ht="15.75" customHeight="1" spans="1:26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="1" customFormat="1" ht="15.75" customHeight="1" spans="1:26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="1" customFormat="1" ht="15.75" customHeight="1" spans="1:26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="1" customFormat="1" ht="15.75" customHeight="1" spans="1:26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="1" customFormat="1" ht="15.75" customHeight="1" spans="1:26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="1" customFormat="1" ht="15.75" customHeight="1" spans="1:26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="1" customFormat="1" ht="15.75" customHeight="1" spans="1:26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="1" customFormat="1" ht="15.75" customHeight="1" spans="1:26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="1" customFormat="1" ht="15.75" customHeight="1" spans="1:26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="1" customFormat="1" ht="15.75" customHeight="1" spans="1:26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="1" customFormat="1" ht="15.75" customHeight="1" spans="1:26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="1" customFormat="1" ht="15.75" customHeight="1" spans="1:26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="1" customFormat="1" ht="15.75" customHeight="1" spans="1:26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="1" customFormat="1" ht="15.75" customHeight="1" spans="1:26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="1" customFormat="1" ht="15.75" customHeight="1" spans="1:26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="1" customFormat="1" ht="15.75" customHeight="1" spans="1:26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="1" customFormat="1" ht="15.75" customHeight="1" spans="1:26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="1" customFormat="1" ht="15.75" customHeight="1" spans="1:26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="1" customFormat="1" ht="15.75" customHeight="1" spans="1:26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="1" customFormat="1" ht="15.75" customHeight="1" spans="1:26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="1" customFormat="1" ht="15.75" customHeight="1" spans="1:26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="1" customFormat="1" ht="15.75" customHeight="1" spans="1:26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="1" customFormat="1" ht="15.75" customHeight="1" spans="1:26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="1" customFormat="1" ht="15.75" customHeight="1" spans="1:26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="1" customFormat="1" ht="15.75" customHeight="1" spans="1:26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="1" customFormat="1" ht="15.75" customHeight="1" spans="1:26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="1" customFormat="1" ht="15.75" customHeight="1" spans="1:26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="1" customFormat="1" ht="15.75" customHeight="1" spans="1:26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="1" customFormat="1" ht="15.75" customHeight="1" spans="1:26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="1" customFormat="1" ht="15.75" customHeight="1" spans="1:26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="1" customFormat="1" ht="15.75" customHeight="1" spans="1:26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="1" customFormat="1" ht="15.75" customHeight="1" spans="1:26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="1" customFormat="1" ht="15.75" customHeight="1" spans="1:26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="1" customFormat="1" ht="15.75" customHeight="1" spans="1:26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="1" customFormat="1" ht="15.75" customHeight="1" spans="1:26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="1" customFormat="1" ht="15.75" customHeight="1" spans="1:26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="1" customFormat="1" ht="15.75" customHeight="1" spans="1:26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="1" customFormat="1" ht="15.75" customHeight="1" spans="1:26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="1" customFormat="1" ht="15.75" customHeight="1" spans="1:26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="1" customFormat="1" ht="15.75" customHeight="1" spans="1:2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="1" customFormat="1" ht="15.75" customHeight="1" spans="1:2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="1" customFormat="1" ht="15.75" customHeight="1" spans="1:2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="1" customFormat="1" ht="15.75" customHeight="1" spans="1:26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="1" customFormat="1" ht="15.75" customHeight="1" spans="1:26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="1" customFormat="1" ht="15.75" customHeight="1" spans="1:26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="1" customFormat="1" ht="15.75" customHeight="1" spans="1:26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="1" customFormat="1" ht="15.75" customHeight="1" spans="1:26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="1" customFormat="1" ht="15.75" customHeight="1" spans="1:26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="1" customFormat="1" ht="15.75" customHeight="1" spans="1:26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="1" customFormat="1" ht="15.75" customHeight="1" spans="1:26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="1" customFormat="1" ht="15.75" customHeight="1" spans="1:26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="1" customFormat="1" ht="15.75" customHeight="1" spans="1:26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="1" customFormat="1" ht="15.75" customHeight="1" spans="1:26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="1" customFormat="1" ht="15.75" customHeight="1" spans="1:26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="1" customFormat="1" ht="15.75" customHeight="1" spans="1:26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="1" customFormat="1" ht="15.75" customHeight="1" spans="1:26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="1" customFormat="1" ht="15.75" customHeight="1" spans="1:26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="1" customFormat="1" ht="15.75" customHeight="1" spans="1:26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="1" customFormat="1" ht="15.75" customHeight="1" spans="1:26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="1" customFormat="1" ht="15.75" customHeight="1" spans="1:26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="1" customFormat="1" ht="15.75" customHeight="1" spans="1:26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="1" customFormat="1" ht="15.75" customHeight="1" spans="1:26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="1" customFormat="1" ht="15.75" customHeight="1" spans="1:26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="1" customFormat="1" ht="15.75" customHeight="1" spans="1:26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="1" customFormat="1" ht="15.75" customHeight="1" spans="1:26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="1" customFormat="1" ht="15.75" customHeight="1" spans="1:26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="1" customFormat="1" ht="15.75" customHeight="1" spans="1:26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="1" customFormat="1" ht="15.75" customHeight="1" spans="1:26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="1" customFormat="1" ht="15.75" customHeight="1" spans="1:26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="1" customFormat="1" ht="15.75" customHeight="1" spans="1:26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="1" customFormat="1" ht="15.75" customHeight="1" spans="1:26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="1" customFormat="1" ht="15.75" customHeight="1" spans="1:26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="1" customFormat="1" ht="15.75" customHeight="1" spans="1:26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="1" customFormat="1" ht="15.75" customHeight="1" spans="1:26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="1" customFormat="1" ht="15.75" customHeight="1" spans="1:26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="1" customFormat="1" ht="15.75" customHeight="1" spans="1:26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="1" customFormat="1" ht="15.75" customHeight="1" spans="1:26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="1" customFormat="1" ht="15.75" customHeight="1" spans="1:26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="1" customFormat="1" ht="15.75" customHeight="1" spans="1:26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="1" customFormat="1" ht="15.75" customHeight="1" spans="1:26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="1" customFormat="1" ht="15.75" customHeight="1" spans="1:26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="1" customFormat="1" ht="15.75" customHeight="1" spans="1:26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="1" customFormat="1" ht="15.75" customHeight="1" spans="1:26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="1" customFormat="1" ht="15.75" customHeight="1" spans="1:26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="1" customFormat="1" ht="15.75" customHeight="1" spans="1:26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="1" customFormat="1" ht="15.75" customHeight="1" spans="1:26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="1" customFormat="1" ht="15.75" customHeight="1" spans="1:26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="1" customFormat="1" ht="15.75" customHeight="1" spans="1:26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="1" customFormat="1" ht="15.75" customHeight="1" spans="1:26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="1" customFormat="1" ht="15.75" customHeight="1" spans="1:26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="1" customFormat="1" ht="15.75" customHeight="1" spans="1:26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="1" customFormat="1" ht="15.75" customHeight="1" spans="1:26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="1" customFormat="1" ht="15.75" customHeight="1" spans="1:26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="1" customFormat="1" ht="15.75" customHeight="1" spans="1:26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="1" customFormat="1" ht="15.75" customHeight="1" spans="1:26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="1" customFormat="1" ht="15.75" customHeight="1" spans="1:26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="1" customFormat="1" ht="15.75" customHeight="1" spans="1:26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="1" customFormat="1" ht="15.75" customHeight="1" spans="1:26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="1" customFormat="1" ht="15.75" customHeight="1" spans="1:26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="1" customFormat="1" ht="15.75" customHeight="1" spans="1:26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="1" customFormat="1" ht="15.75" customHeight="1" spans="1:26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="1" customFormat="1" ht="15.75" customHeight="1" spans="1:26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="1" customFormat="1" ht="15.75" customHeight="1" spans="1:26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="1" customFormat="1" ht="15.75" customHeight="1" spans="1:26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="1" customFormat="1" ht="15.75" customHeight="1" spans="1:26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="1" customFormat="1" ht="15.75" customHeight="1" spans="1:26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="1" customFormat="1" ht="15.75" customHeight="1" spans="1:26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="1" customFormat="1" ht="15.75" customHeight="1" spans="1:26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="1" customFormat="1" ht="15.75" customHeight="1" spans="1:26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="1" customFormat="1" ht="15.75" customHeight="1" spans="1:26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="1" customFormat="1" ht="15.75" customHeight="1" spans="1:26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="1" customFormat="1" ht="15.75" customHeight="1" spans="1:26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="1" customFormat="1" ht="15.75" customHeight="1" spans="1:26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="1" customFormat="1" ht="15.75" customHeight="1" spans="1:26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="1" customFormat="1" ht="15.75" customHeight="1" spans="1:26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="1" customFormat="1" ht="15.75" customHeight="1" spans="1:26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="1" customFormat="1" ht="15.75" customHeight="1" spans="1:26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="1" customFormat="1" ht="15.75" customHeight="1" spans="1:26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="1" customFormat="1" ht="15.75" customHeight="1" spans="1:26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="1" customFormat="1" ht="15.75" customHeight="1" spans="1:26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="1" customFormat="1" ht="15.75" customHeight="1" spans="1:26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="1" customFormat="1" ht="15.75" customHeight="1" spans="1:26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="1" customFormat="1" ht="15.75" customHeight="1" spans="1:26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="1" customFormat="1" ht="15.75" customHeight="1" spans="1:26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="1" customFormat="1" ht="15.75" customHeight="1" spans="1:26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="1" customFormat="1" ht="15.75" customHeight="1" spans="1:26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="1" customFormat="1" ht="15.75" customHeight="1" spans="1:26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="1" customFormat="1" ht="15.75" customHeight="1" spans="1:26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="1" customFormat="1" ht="15.75" customHeight="1" spans="1:26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="1" customFormat="1" ht="15.75" customHeight="1" spans="1:26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="1" customFormat="1" ht="15.75" customHeight="1" spans="1:26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="1" customFormat="1" ht="15.75" customHeight="1" spans="1:26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="1" customFormat="1" ht="15.75" customHeight="1" spans="1:26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="1" customFormat="1" ht="15.75" customHeight="1" spans="1:26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="1" customFormat="1" ht="15.75" customHeight="1" spans="1:26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="1" customFormat="1" ht="15.75" customHeight="1" spans="1:26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="1" customFormat="1" ht="15.75" customHeight="1" spans="1:26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="1" customFormat="1" ht="15.75" customHeight="1" spans="1:26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="1" customFormat="1" ht="15.75" customHeight="1" spans="1:26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="1" customFormat="1" ht="15.75" customHeight="1" spans="1:26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="1" customFormat="1" ht="15.75" customHeight="1" spans="1:26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="1" customFormat="1" ht="15.75" customHeight="1" spans="1:26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="1" customFormat="1" ht="15.75" customHeight="1" spans="1:26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="1" customFormat="1" ht="15.75" customHeight="1" spans="1:26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="1" customFormat="1" ht="15.75" customHeight="1" spans="1:26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="1" customFormat="1" ht="15.75" customHeight="1" spans="1:26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="1" customFormat="1" ht="15.75" customHeight="1" spans="1:26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="1" customFormat="1" ht="15.75" customHeight="1" spans="1:26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="1" customFormat="1" ht="15.75" customHeight="1" spans="1:26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="1" customFormat="1" ht="15.75" customHeight="1" spans="1:26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="1" customFormat="1" ht="15.75" customHeight="1" spans="1:26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="1" customFormat="1" ht="15.75" customHeight="1" spans="1:26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="1" customFormat="1" ht="15.75" customHeight="1" spans="1:26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="1" customFormat="1" ht="15.75" customHeight="1" spans="1:26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="1" customFormat="1" ht="15.75" customHeight="1" spans="1:26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="1" customFormat="1" ht="15.75" customHeight="1" spans="1:26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="1" customFormat="1" ht="15.75" customHeight="1" spans="1:26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="1" customFormat="1" ht="15.75" customHeight="1" spans="1:26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="1" customFormat="1" ht="15.75" customHeight="1" spans="1:26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="1" customFormat="1" ht="15.75" customHeight="1" spans="1:26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="1" customFormat="1" ht="15.75" customHeight="1" spans="1:26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="1" customFormat="1" ht="15.75" customHeight="1" spans="1:26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="1" customFormat="1" ht="15.75" customHeight="1" spans="1:26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="1" customFormat="1" ht="15.75" customHeight="1" spans="1:26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="1" customFormat="1" ht="15.75" customHeight="1" spans="1:26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="1" customFormat="1" ht="15.75" customHeight="1" spans="1:26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="1" customFormat="1" ht="15.75" customHeight="1" spans="1:26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="1" customFormat="1" ht="15.75" customHeight="1" spans="1:26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="1" customFormat="1" ht="15.75" customHeight="1" spans="1:26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="1" customFormat="1" ht="15.75" customHeight="1" spans="1:26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="1" customFormat="1" ht="15.75" customHeight="1" spans="1:26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="1" customFormat="1" ht="15.75" customHeight="1" spans="1:26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="1" customFormat="1" ht="15.75" customHeight="1" spans="1:26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="1" customFormat="1" ht="15.75" customHeight="1" spans="1:26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="1" customFormat="1" ht="15.75" customHeight="1" spans="1:26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="1" customFormat="1" ht="15.75" customHeight="1" spans="1:26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="1" customFormat="1" ht="15.75" customHeight="1" spans="1:26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="1" customFormat="1" ht="15.75" customHeight="1" spans="1:26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="1" customFormat="1" ht="15.75" customHeight="1" spans="1:26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="1" customFormat="1" ht="15.75" customHeight="1" spans="1:26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="1" customFormat="1" ht="15.75" customHeight="1" spans="1:26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="1" customFormat="1" ht="15.75" customHeight="1" spans="1:26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="1" customFormat="1" ht="15.75" customHeight="1" spans="1:26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="1" customFormat="1" ht="15.75" customHeight="1" spans="1:26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="1" customFormat="1" ht="15.75" customHeight="1" spans="1:26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="1" customFormat="1" ht="15.75" customHeight="1" spans="1:26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="1" customFormat="1" ht="15.75" customHeight="1" spans="1:26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="1" customFormat="1" ht="15.75" customHeight="1" spans="1:26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="1" customFormat="1" ht="15.75" customHeight="1" spans="1:26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="1" customFormat="1" ht="15.75" customHeight="1" spans="1:26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="1" customFormat="1" ht="15.75" customHeight="1" spans="1:26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="1" customFormat="1" ht="15.75" customHeight="1" spans="1:26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="1" customFormat="1" ht="15.75" customHeight="1" spans="1:26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="1" customFormat="1" ht="15.75" customHeight="1" spans="1:26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="1" customFormat="1" ht="15.75" customHeight="1" spans="1:26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="1" customFormat="1" ht="15.75" customHeight="1" spans="1:26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="1" customFormat="1" ht="15.75" customHeight="1" spans="1:26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="1" customFormat="1" ht="15.75" customHeight="1" spans="1:26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="1" customFormat="1" ht="15.75" customHeight="1" spans="1:26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="1" customFormat="1" ht="15.75" customHeight="1" spans="1:26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="1" customFormat="1" ht="15.75" customHeight="1" spans="1:26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="1" customFormat="1" ht="15.75" customHeight="1" spans="1:26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="1" customFormat="1" ht="15.75" customHeight="1" spans="1:26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="1" customFormat="1" ht="15.75" customHeight="1" spans="1:26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="1" customFormat="1" ht="15.75" customHeight="1" spans="1:26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="1" customFormat="1" ht="15.75" customHeight="1" spans="1:26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="1" customFormat="1" ht="15.75" customHeight="1" spans="1:26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="1" customFormat="1" ht="15.75" customHeight="1" spans="1:26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="1" customFormat="1" ht="15.75" customHeight="1" spans="1:26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="1" customFormat="1" ht="15.75" customHeight="1" spans="1:26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="1" customFormat="1" ht="15.75" customHeight="1" spans="1:26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="1" customFormat="1" ht="15.75" customHeight="1" spans="1:26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="1" customFormat="1" ht="15.75" customHeight="1" spans="1:26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="1" customFormat="1" ht="15.75" customHeight="1" spans="1:26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="1" customFormat="1" ht="15.75" customHeight="1" spans="1:26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="1" customFormat="1" ht="15.75" customHeight="1" spans="1:26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="1" customFormat="1" ht="15.75" customHeight="1" spans="1:26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="1" customFormat="1" ht="15.75" customHeight="1" spans="1:26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="1" customFormat="1" ht="15.75" customHeight="1" spans="1:26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="1" customFormat="1" ht="15.75" customHeight="1" spans="1:26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="1" customFormat="1" ht="15.75" customHeight="1" spans="1:26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="1" customFormat="1" ht="15.75" customHeight="1" spans="1:26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="1" customFormat="1" ht="15.75" customHeight="1" spans="1:26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="1" customFormat="1" ht="15.75" customHeight="1" spans="1:26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="1" customFormat="1" ht="15.75" customHeight="1" spans="1:26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="1" customFormat="1" ht="15.75" customHeight="1" spans="1:26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="1" customFormat="1" ht="15.75" customHeight="1" spans="1:26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="1" customFormat="1" ht="15.75" customHeight="1" spans="1:26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="1" customFormat="1" ht="15.75" customHeight="1" spans="1:26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="1" customFormat="1" ht="15.75" customHeight="1" spans="1:26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="1" customFormat="1" ht="15.75" customHeight="1" spans="1:26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="1" customFormat="1" ht="15.75" customHeight="1" spans="1:26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="1" customFormat="1" ht="15.75" customHeight="1" spans="1:26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="1" customFormat="1" ht="15.75" customHeight="1" spans="1:26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="1" customFormat="1" ht="15.75" customHeight="1" spans="1:26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="1" customFormat="1" ht="15.75" customHeight="1" spans="1:26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="1" customFormat="1" ht="15.75" customHeight="1" spans="1:26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="1" customFormat="1" ht="15.75" customHeight="1" spans="1:26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="1" customFormat="1" ht="15.75" customHeight="1" spans="1:26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="1" customFormat="1" ht="15.75" customHeight="1" spans="1:26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="1" customFormat="1" ht="15.75" customHeight="1" spans="1:26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="1" customFormat="1" ht="15.75" customHeight="1" spans="1:26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="1" customFormat="1" ht="15.75" customHeight="1" spans="1:26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="1" customFormat="1" ht="15.75" customHeight="1" spans="1:26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="1" customFormat="1" ht="15.75" customHeight="1" spans="1:26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="1" customFormat="1" ht="15.75" customHeight="1" spans="1:26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="1" customFormat="1" ht="15.75" customHeight="1" spans="1:26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="1" customFormat="1" ht="15.75" customHeight="1" spans="1:26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="1" customFormat="1" ht="15.75" customHeight="1" spans="1:26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="1" customFormat="1" ht="15.75" customHeight="1" spans="1:26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="1" customFormat="1" ht="15.75" customHeight="1" spans="1:26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="1" customFormat="1" ht="15.75" customHeight="1" spans="1:26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="1" customFormat="1" ht="15.75" customHeight="1" spans="1:26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="1" customFormat="1" ht="15.75" customHeight="1" spans="1:26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="1" customFormat="1" ht="15.75" customHeight="1" spans="1:26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="1" customFormat="1" ht="15.75" customHeight="1" spans="1:26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="1" customFormat="1" ht="15.75" customHeight="1" spans="1:26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="1" customFormat="1" ht="15.75" customHeight="1" spans="1:26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="1" customFormat="1" ht="15.75" customHeight="1" spans="1:26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="1" customFormat="1" ht="15.75" customHeight="1" spans="1:26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="1" customFormat="1" ht="15.75" customHeight="1" spans="1:26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="1" customFormat="1" ht="15.75" customHeight="1" spans="1:26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="1" customFormat="1" ht="15.75" customHeight="1" spans="1:26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="1" customFormat="1" ht="15.75" customHeight="1" spans="1:26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="1" customFormat="1" ht="15.75" customHeight="1" spans="1:26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="1" customFormat="1" ht="15.75" customHeight="1" spans="1:26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="1" customFormat="1" ht="15.75" customHeight="1" spans="1:26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="1" customFormat="1" ht="15.75" customHeight="1" spans="1:26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="1" customFormat="1" ht="15.75" customHeight="1" spans="1:26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="1" customFormat="1" ht="15.75" customHeight="1" spans="1:26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="1" customFormat="1" ht="15.75" customHeight="1" spans="1:26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="1" customFormat="1" ht="15.75" customHeight="1" spans="1:26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="1" customFormat="1" ht="15.75" customHeight="1" spans="1:26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="1" customFormat="1" ht="15.75" customHeight="1" spans="1:26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="1" customFormat="1" ht="15.75" customHeight="1" spans="1:26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="1" customFormat="1" ht="15.75" customHeight="1" spans="1:26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="1" customFormat="1" ht="15.75" customHeight="1" spans="1:26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="1" customFormat="1" ht="15.75" customHeight="1" spans="1:26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="1" customFormat="1" ht="15.75" customHeight="1" spans="1:26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="1" customFormat="1" ht="15.75" customHeight="1" spans="1:26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="1" customFormat="1" ht="15.75" customHeight="1" spans="1:26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="1" customFormat="1" ht="15.75" customHeight="1" spans="1:26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="1" customFormat="1" ht="15.75" customHeight="1" spans="1:26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="1" customFormat="1" ht="15.75" customHeight="1" spans="1:26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="1" customFormat="1" ht="15.75" customHeight="1" spans="1:26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="1" customFormat="1" ht="15.75" customHeight="1" spans="1:26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="1" customFormat="1" ht="15.75" customHeight="1" spans="1:26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="1" customFormat="1" ht="15.75" customHeight="1" spans="1:26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="1" customFormat="1" ht="15.75" customHeight="1" spans="1:26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="1" customFormat="1" ht="15.75" customHeight="1" spans="1:26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="1" customFormat="1" ht="15.75" customHeight="1" spans="1:26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="1" customFormat="1" ht="15.75" customHeight="1" spans="1:26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="1" customFormat="1" ht="15.75" customHeight="1" spans="1:26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="1" customFormat="1" ht="15.75" customHeight="1" spans="1:26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="1" customFormat="1" ht="15.75" customHeight="1" spans="1:26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="1" customFormat="1" ht="15.75" customHeight="1" spans="1:26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="1" customFormat="1" ht="15.75" customHeight="1" spans="1:26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="1" customFormat="1" ht="15.75" customHeight="1" spans="1:26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="1" customFormat="1" ht="15.75" customHeight="1" spans="1:26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="1" customFormat="1" ht="15.75" customHeight="1" spans="1:26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="1" customFormat="1" ht="15.75" customHeight="1" spans="1:26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="1" customFormat="1" ht="15.75" customHeight="1" spans="1:26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="1" customFormat="1" ht="15.75" customHeight="1" spans="1:26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="1" customFormat="1" ht="15.75" customHeight="1" spans="1:26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="1" customFormat="1" ht="15.75" customHeight="1" spans="1:26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="1" customFormat="1" ht="15.75" customHeight="1" spans="1:26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="1" customFormat="1" ht="15.75" customHeight="1" spans="1:26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="1" customFormat="1" ht="15.75" customHeight="1" spans="1:26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="1" customFormat="1" ht="15.75" customHeight="1" spans="1:26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="1" customFormat="1" ht="15.75" customHeight="1" spans="1:26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="1" customFormat="1" ht="15.75" customHeight="1" spans="1:26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="1" customFormat="1" ht="15.75" customHeight="1" spans="1:26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="1" customFormat="1" ht="15.75" customHeight="1" spans="1:26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="1" customFormat="1" ht="15.75" customHeight="1" spans="1:26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="1" customFormat="1" ht="15.75" customHeight="1" spans="1:26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="1" customFormat="1" ht="15.75" customHeight="1" spans="1:26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="1" customFormat="1" ht="15.75" customHeight="1" spans="1:26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="1" customFormat="1" ht="15.75" customHeight="1" spans="1:26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="1" customFormat="1" ht="15.75" customHeight="1" spans="1:26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="1" customFormat="1" ht="15.75" customHeight="1" spans="1:26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="1" customFormat="1" ht="15.75" customHeight="1" spans="1:26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="1" customFormat="1" ht="15.75" customHeight="1" spans="1:26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="1" customFormat="1" ht="15.75" customHeight="1" spans="1:26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="1" customFormat="1" ht="15.75" customHeight="1" spans="1:26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="1" customFormat="1" ht="15.75" customHeight="1" spans="1:26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="1" customFormat="1" ht="15.75" customHeight="1" spans="1:26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="1" customFormat="1" ht="15.75" customHeight="1" spans="1:26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="1" customFormat="1" ht="15.75" customHeight="1" spans="1:26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="1" customFormat="1" ht="15.75" customHeight="1" spans="1:26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="1" customFormat="1" ht="15.75" customHeight="1" spans="1:26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="1" customFormat="1" ht="15.75" customHeight="1" spans="1:26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="1" customFormat="1" ht="15.75" customHeight="1" spans="1:26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="1" customFormat="1" ht="15.75" customHeight="1" spans="1:26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="1" customFormat="1" ht="15.75" customHeight="1" spans="1:26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="1" customFormat="1" ht="15.75" customHeight="1" spans="1:26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="1" customFormat="1" ht="15.75" customHeight="1" spans="1:26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="1" customFormat="1" ht="15.75" customHeight="1" spans="1:26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="1" customFormat="1" ht="15.75" customHeight="1" spans="1:26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="1" customFormat="1" ht="15.75" customHeight="1" spans="1:26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="1" customFormat="1" ht="15.75" customHeight="1" spans="1:26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="1" customFormat="1" ht="15.75" customHeight="1" spans="1:26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="1" customFormat="1" ht="15.75" customHeight="1" spans="1:26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="1" customFormat="1" ht="15.75" customHeight="1" spans="1:26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="1" customFormat="1" ht="15.75" customHeight="1" spans="1:26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="1" customFormat="1" ht="15.75" customHeight="1" spans="1:26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="1" customFormat="1" ht="15.75" customHeight="1" spans="1:26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="1" customFormat="1" ht="15.75" customHeight="1" spans="1:26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="1" customFormat="1" ht="15.75" customHeight="1" spans="1:26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="1" customFormat="1" ht="15.75" customHeight="1" spans="1:26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="1" customFormat="1" ht="15.75" customHeight="1" spans="1:26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="1" customFormat="1" ht="15.75" customHeight="1" spans="1:26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="1" customFormat="1" ht="15.75" customHeight="1" spans="1:26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="1" customFormat="1" ht="15.75" customHeight="1" spans="1:26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="1" customFormat="1" ht="15.75" customHeight="1" spans="1:26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="1" customFormat="1" ht="15.75" customHeight="1" spans="1:26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="1" customFormat="1" ht="15.75" customHeight="1" spans="1:26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="1" customFormat="1" ht="15.75" customHeight="1" spans="1:26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="1" customFormat="1" ht="15.75" customHeight="1" spans="1:26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="1" customFormat="1" ht="15.75" customHeight="1" spans="1:26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="1" customFormat="1" ht="15.75" customHeight="1" spans="1:26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="1" customFormat="1" ht="15.75" customHeight="1" spans="1:26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="1" customFormat="1" ht="15.75" customHeight="1" spans="1:26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="1" customFormat="1" ht="15.75" customHeight="1" spans="1:26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="1" customFormat="1" ht="15.75" customHeight="1" spans="1:26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="1" customFormat="1" ht="15.75" customHeight="1" spans="1:26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="1" customFormat="1" ht="15.75" customHeight="1" spans="1:26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="1" customFormat="1" ht="15.75" customHeight="1" spans="1:26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="1" customFormat="1" ht="15.75" customHeight="1" spans="1:26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="1" customFormat="1" ht="15.75" customHeight="1" spans="1:26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="1" customFormat="1" ht="15.75" customHeight="1" spans="1:26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="1" customFormat="1" ht="15.75" customHeight="1" spans="1:26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="1" customFormat="1" ht="15.75" customHeight="1" spans="1:26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="1" customFormat="1" ht="15.75" customHeight="1" spans="1:26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="1" customFormat="1" ht="15.75" customHeight="1" spans="1:26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="1" customFormat="1" ht="15.75" customHeight="1" spans="1:26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="1" customFormat="1" ht="15.75" customHeight="1" spans="1:26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="1" customFormat="1" ht="15.75" customHeight="1" spans="1:26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="1" customFormat="1" ht="15.75" customHeight="1" spans="1:26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="1" customFormat="1" ht="15.75" customHeight="1" spans="1:26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="1" customFormat="1" ht="15.75" customHeight="1" spans="1:26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="1" customFormat="1" ht="15.75" customHeight="1" spans="1:26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="1" customFormat="1" ht="15.75" customHeight="1" spans="1:26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="1" customFormat="1" ht="15.75" customHeight="1" spans="1:26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="1" customFormat="1" ht="15.75" customHeight="1" spans="1:26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="1" customFormat="1" ht="15.75" customHeight="1" spans="1:26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="1" customFormat="1" ht="15.75" customHeight="1" spans="1:26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="1" customFormat="1" ht="15.75" customHeight="1" spans="1:26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="1" customFormat="1" ht="15.75" customHeight="1" spans="1:26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="1" customFormat="1" ht="15.75" customHeight="1" spans="1:26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="1" customFormat="1" ht="15.75" customHeight="1" spans="1:26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="1" customFormat="1" ht="15.75" customHeight="1" spans="1:26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="1" customFormat="1" ht="15.75" customHeight="1" spans="1:26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="1" customFormat="1" ht="15.75" customHeight="1" spans="1:26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="1" customFormat="1" ht="15.75" customHeight="1" spans="1:26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="1" customFormat="1" ht="15.75" customHeight="1" spans="1:26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="1" customFormat="1" ht="15.75" customHeight="1" spans="1:26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="1" customFormat="1" ht="15.75" customHeight="1" spans="1:26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="1" customFormat="1" ht="15.75" customHeight="1" spans="1:26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="1" customFormat="1" ht="15.75" customHeight="1" spans="1:26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="1" customFormat="1" ht="15.75" customHeight="1" spans="1:26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="1" customFormat="1" ht="15.75" customHeight="1" spans="1:26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="1" customFormat="1" ht="15.75" customHeight="1" spans="1:26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="1" customFormat="1" ht="15.75" customHeight="1" spans="1:26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="1" customFormat="1" ht="15.75" customHeight="1" spans="1:26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="1" customFormat="1" ht="15.75" customHeight="1" spans="1:26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="1" customFormat="1" ht="15.75" customHeight="1" spans="1:26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="1" customFormat="1" ht="15.75" customHeight="1" spans="1:26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="1" customFormat="1" ht="15.75" customHeight="1" spans="1:26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="1" customFormat="1" ht="15.75" customHeight="1" spans="1:26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="1" customFormat="1" ht="15.75" customHeight="1" spans="1:26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="1" customFormat="1" ht="15.75" customHeight="1" spans="1:26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="1" customFormat="1" ht="15.75" customHeight="1" spans="1:26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="1" customFormat="1" ht="15.75" customHeight="1" spans="1:26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="1" customFormat="1" ht="15.75" customHeight="1" spans="1:26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="1" customFormat="1" ht="15.75" customHeight="1" spans="1:26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="1" customFormat="1" ht="15.75" customHeight="1" spans="1:26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="1" customFormat="1" ht="15.75" customHeight="1" spans="1:26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="1" customFormat="1" ht="15.75" customHeight="1" spans="1:26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="1" customFormat="1" ht="15.75" customHeight="1" spans="1:26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="1" customFormat="1" ht="15.75" customHeight="1" spans="1:26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="1" customFormat="1" ht="15.75" customHeight="1" spans="1:26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="1" customFormat="1" ht="15.75" customHeight="1" spans="1:26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="1" customFormat="1" ht="15.75" customHeight="1" spans="1:26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="1" customFormat="1" ht="15.75" customHeight="1" spans="1:26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="1" customFormat="1" ht="15.75" customHeight="1" spans="1:26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="1" customFormat="1" ht="15.75" customHeight="1" spans="1:26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="1" customFormat="1" ht="15.75" customHeight="1" spans="1:26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="1" customFormat="1" ht="15.75" customHeight="1" spans="1:26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="1" customFormat="1" ht="15.75" customHeight="1" spans="1:26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="1" customFormat="1" ht="15.75" customHeight="1" spans="1:26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="1" customFormat="1" ht="15.75" customHeight="1" spans="1:26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="1" customFormat="1" ht="15.75" customHeight="1" spans="1:26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="1" customFormat="1" ht="15.75" customHeight="1" spans="1:26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="1" customFormat="1" ht="15.75" customHeight="1" spans="1:26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="1" customFormat="1" ht="15.75" customHeight="1" spans="1:26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="1" customFormat="1" ht="15.75" customHeight="1" spans="1:26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="1" customFormat="1" ht="15.75" customHeight="1" spans="1:26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="1" customFormat="1" ht="15.75" customHeight="1" spans="1:26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="1" customFormat="1" ht="15.75" customHeight="1" spans="1:26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="1" customFormat="1" ht="15.75" customHeight="1" spans="1:26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="1" customFormat="1" ht="15.75" customHeight="1" spans="1:26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="1" customFormat="1" ht="15.75" customHeight="1" spans="1:26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="1" customFormat="1" ht="15.75" customHeight="1" spans="1:26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="1" customFormat="1" ht="15.75" customHeight="1" spans="1:26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="1" customFormat="1" ht="15.75" customHeight="1" spans="1:26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="1" customFormat="1" ht="15.75" customHeight="1" spans="1:26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="1" customFormat="1" ht="15.75" customHeight="1" spans="1:26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="1" customFormat="1" ht="15.75" customHeight="1" spans="1:26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="1" customFormat="1" ht="15.75" customHeight="1" spans="1:26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="1" customFormat="1" ht="15.75" customHeight="1" spans="1:26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="1" customFormat="1" ht="15.75" customHeight="1" spans="1:26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="1" customFormat="1" ht="15.75" customHeight="1" spans="1:26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="1" customFormat="1" ht="15.75" customHeight="1" spans="1:26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="1" customFormat="1" ht="15.75" customHeight="1" spans="1:26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="1" customFormat="1" ht="15.75" customHeight="1" spans="1:26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="1" customFormat="1" ht="15.75" customHeight="1" spans="1:26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="1" customFormat="1" ht="15.75" customHeight="1" spans="1:26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="1" customFormat="1" ht="15.75" customHeight="1" spans="1:26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="1" customFormat="1" ht="15.75" customHeight="1" spans="1:26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="1" customFormat="1" ht="15.75" customHeight="1" spans="1:26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="1" customFormat="1" ht="15.75" customHeight="1" spans="1:26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="1" customFormat="1" ht="15.75" customHeight="1" spans="1:26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="1" customFormat="1" ht="15.75" customHeight="1" spans="1:26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="1" customFormat="1" ht="15.75" customHeight="1" spans="1:26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="1" customFormat="1" ht="15.75" customHeight="1" spans="1:26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="1" customFormat="1" ht="15.75" customHeight="1" spans="1:26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="1" customFormat="1" ht="15.75" customHeight="1" spans="1:26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="1" customFormat="1" ht="15.75" customHeight="1" spans="1:26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="1" customFormat="1" ht="15.75" customHeight="1" spans="1:26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="1" customFormat="1" ht="15.75" customHeight="1" spans="1:26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="1" customFormat="1" ht="15.75" customHeight="1" spans="1:26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="1" customFormat="1" ht="15.75" customHeight="1" spans="1:26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="1" customFormat="1" ht="15.75" customHeight="1" spans="1:26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="1" customFormat="1" ht="15.75" customHeight="1" spans="1:26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="1" customFormat="1" ht="15.75" customHeight="1" spans="1:26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="1" customFormat="1" ht="15.75" customHeight="1" spans="1:26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="1" customFormat="1" ht="15.75" customHeight="1" spans="1:26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="1" customFormat="1" ht="15.75" customHeight="1" spans="1:26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="1" customFormat="1" ht="15.75" customHeight="1" spans="1:26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="1" customFormat="1" ht="15.75" customHeight="1" spans="1:26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="1" customFormat="1" ht="15.75" customHeight="1" spans="1:26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="1" customFormat="1" ht="15.75" customHeight="1" spans="1:26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="1" customFormat="1" ht="15.75" customHeight="1" spans="1:26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="1" customFormat="1" ht="15.75" customHeight="1" spans="1:26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="1" customFormat="1" ht="15.75" customHeight="1" spans="1:26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="1" customFormat="1" ht="15.75" customHeight="1" spans="1:26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="1" customFormat="1" ht="15.75" customHeight="1" spans="1:26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="1" customFormat="1" ht="15.75" customHeight="1" spans="1:26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="1" customFormat="1" ht="15.75" customHeight="1" spans="1:26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="1" customFormat="1" ht="15.75" customHeight="1" spans="1:26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="1" customFormat="1" ht="15.75" customHeight="1" spans="1:26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="1" customFormat="1" ht="15.75" customHeight="1" spans="1:26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="1" customFormat="1" ht="15.75" customHeight="1" spans="1:26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="1" customFormat="1" ht="15.75" customHeight="1" spans="1:26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="1" customFormat="1" ht="15.75" customHeight="1" spans="1:26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="1" customFormat="1" ht="15.75" customHeight="1" spans="1:26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="1" customFormat="1" ht="15.75" customHeight="1" spans="1:26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="1" customFormat="1" ht="15.75" customHeight="1" spans="1:26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="1" customFormat="1" ht="15.75" customHeight="1" spans="1:26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="1" customFormat="1" ht="15.75" customHeight="1" spans="1:26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="1" customFormat="1" ht="15.75" customHeight="1" spans="1:26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="1" customFormat="1" ht="15.75" customHeight="1" spans="1:26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="1" customFormat="1" ht="15.75" customHeight="1" spans="1:26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="1" customFormat="1" ht="15.75" customHeight="1" spans="1:26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="1" customFormat="1" ht="15.75" customHeight="1" spans="1:26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="1" customFormat="1" ht="15.75" customHeight="1" spans="1:26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="1" customFormat="1" ht="15.75" customHeight="1" spans="1:26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="1" customFormat="1" ht="15.75" customHeight="1" spans="1:26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="1" customFormat="1" ht="15.75" customHeight="1" spans="1:26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="1" customFormat="1" ht="15.75" customHeight="1" spans="1:26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="1" customFormat="1" ht="15.75" customHeight="1" spans="1:26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="1" customFormat="1" ht="15.75" customHeight="1" spans="1:26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="1" customFormat="1" ht="15.75" customHeight="1" spans="1:26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="1" customFormat="1" ht="15.75" customHeight="1" spans="1:26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="1" customFormat="1" ht="15.75" customHeight="1" spans="1:26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="1" customFormat="1" ht="15.75" customHeight="1" spans="1:26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="1" customFormat="1" ht="15.75" customHeight="1" spans="1:26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="1" customFormat="1" ht="15.75" customHeight="1" spans="1:26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="1" customFormat="1" ht="15.75" customHeight="1" spans="1:26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="1" customFormat="1" ht="15.75" customHeight="1" spans="1:26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="1" customFormat="1" ht="15.75" customHeight="1" spans="1:26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="1" customFormat="1" ht="15.75" customHeight="1" spans="1:26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="1" customFormat="1" ht="15.75" customHeight="1" spans="1:26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="1" customFormat="1" ht="15.75" customHeight="1" spans="1:26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="1" customFormat="1" ht="15.75" customHeight="1" spans="1:26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="1" customFormat="1" ht="15.75" customHeight="1" spans="1:26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="1" customFormat="1" ht="15.75" customHeight="1" spans="1:26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="1" customFormat="1" ht="15.75" customHeight="1" spans="1:26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="1" customFormat="1" ht="15.75" customHeight="1" spans="1:26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="1" customFormat="1" ht="15.75" customHeight="1" spans="1:26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="1" customFormat="1" ht="15.75" customHeight="1" spans="1:26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="1" customFormat="1" ht="15.75" customHeight="1" spans="1:26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="1" customFormat="1" ht="15.75" customHeight="1" spans="1:26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="1" customFormat="1" ht="15.75" customHeight="1" spans="1:26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="1" customFormat="1" ht="15.75" customHeight="1" spans="1:26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="1" customFormat="1" ht="15.75" customHeight="1" spans="1:26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="1" customFormat="1" ht="15.75" customHeight="1" spans="1:26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="1" customFormat="1" ht="15.75" customHeight="1" spans="1:26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="1" customFormat="1" ht="15.75" customHeight="1" spans="1:26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="1" customFormat="1" ht="15.75" customHeight="1" spans="1:26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="1" customFormat="1" ht="15.75" customHeight="1" spans="1:26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="1" customFormat="1" ht="15.75" customHeight="1" spans="1:26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="1" customFormat="1" ht="15.75" customHeight="1" spans="1:26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="1" customFormat="1" ht="15.75" customHeight="1" spans="1:26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="1" customFormat="1" ht="15.75" customHeight="1" spans="1:26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="1" customFormat="1" ht="15.75" customHeight="1" spans="1:26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="1" customFormat="1" ht="15.75" customHeight="1" spans="1:26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="1" customFormat="1" ht="15.75" customHeight="1" spans="1:26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="1" customFormat="1" ht="15.75" customHeight="1" spans="1:26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="1" customFormat="1" ht="15.75" customHeight="1" spans="1:26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="1" customFormat="1" ht="15.75" customHeight="1" spans="1:26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="1" customFormat="1" ht="15.75" customHeight="1" spans="1:26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="1" customFormat="1" ht="15.75" customHeight="1" spans="1:26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="1" customFormat="1" ht="15.75" customHeight="1" spans="1:26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="1" customFormat="1" ht="15.75" customHeight="1" spans="1:26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="1" customFormat="1" ht="15.75" customHeight="1" spans="1:26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="1" customFormat="1" ht="15.75" customHeight="1" spans="1:26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="1" customFormat="1" ht="15.75" customHeight="1" spans="1:26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="1" customFormat="1" ht="15.75" customHeight="1" spans="1:26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="1" customFormat="1" ht="15.75" customHeight="1" spans="1:26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="1" customFormat="1" ht="15.75" customHeight="1" spans="1:26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="1" customFormat="1" ht="15.75" customHeight="1" spans="1:26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="1" customFormat="1" ht="15.75" customHeight="1" spans="1:26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="1" customFormat="1" ht="15.75" customHeight="1" spans="1:26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="1" customFormat="1" ht="15.75" customHeight="1" spans="1:26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="1" customFormat="1" ht="15.75" customHeight="1" spans="1:26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="1" customFormat="1" ht="15.75" customHeight="1" spans="1:26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="1" customFormat="1" ht="15.75" customHeight="1" spans="1:26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="1" customFormat="1" ht="15.75" customHeight="1" spans="1:26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="1" customFormat="1" ht="15.75" customHeight="1" spans="1:26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="1" customFormat="1" ht="15.75" customHeight="1" spans="1:26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="1" customFormat="1" ht="15.75" customHeight="1" spans="1:26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="1" customFormat="1" ht="15.75" customHeight="1" spans="1:26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="1" customFormat="1" ht="15.75" customHeight="1" spans="1:26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="1" customFormat="1" ht="15.75" customHeight="1" spans="1:26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="1" customFormat="1" ht="15.75" customHeight="1" spans="1:26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="1" customFormat="1" ht="15.75" customHeight="1" spans="1:26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="1" customFormat="1" ht="15.75" customHeight="1" spans="1:26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="1" customFormat="1" ht="15.75" customHeight="1" spans="1:26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="1" customFormat="1" ht="15.75" customHeight="1" spans="1:26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="1" customFormat="1" ht="15.75" customHeight="1" spans="1:26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="1" customFormat="1" ht="15.75" customHeight="1" spans="1:26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="1" customFormat="1" ht="15.75" customHeight="1" spans="1:26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="1" customFormat="1" ht="15.75" customHeight="1" spans="1:26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="1" customFormat="1" ht="15.75" customHeight="1" spans="1:26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="1" customFormat="1" ht="15.75" customHeight="1" spans="1:26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="1" customFormat="1" ht="15.75" customHeight="1" spans="1:26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="1" customFormat="1" ht="15.75" customHeight="1" spans="1:26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="1" customFormat="1" ht="15.75" customHeight="1" spans="1:26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="1" customFormat="1" ht="15.75" customHeight="1" spans="1:26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="1" customFormat="1" ht="15.75" customHeight="1" spans="1:26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="1" customFormat="1" ht="15.75" customHeight="1" spans="1:26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="1" customFormat="1" ht="15.75" customHeight="1" spans="1:26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="1" customFormat="1" ht="15.75" customHeight="1" spans="1:26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="1" customFormat="1" ht="15.75" customHeight="1" spans="1:26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="1" customFormat="1" ht="15.75" customHeight="1" spans="1:26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="1" customFormat="1" ht="15.75" customHeight="1" spans="1:26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="1" customFormat="1" ht="15.75" customHeight="1" spans="1:26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="1" customFormat="1" ht="15.75" customHeight="1" spans="1:26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="1" customFormat="1" ht="15.75" customHeight="1" spans="1:26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="1" customFormat="1" ht="15.75" customHeight="1" spans="1:26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="1" customFormat="1" ht="15.75" customHeight="1" spans="1:26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="1" customFormat="1" ht="15.75" customHeight="1" spans="1:26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="1" customFormat="1" ht="15.75" customHeight="1" spans="1:26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="1" customFormat="1" ht="15.75" customHeight="1" spans="1:26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="1" customFormat="1" ht="15.75" customHeight="1" spans="1:26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="1" customFormat="1" ht="15.75" customHeight="1" spans="1:26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="1" customFormat="1" ht="15.75" customHeight="1" spans="1:26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="1" customFormat="1" ht="15.75" customHeight="1" spans="1:26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="1" customFormat="1" ht="15.75" customHeight="1" spans="1:26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="1" customFormat="1" ht="15.75" customHeight="1" spans="1:26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="1" customFormat="1" ht="15.75" customHeight="1" spans="1:26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="1" customFormat="1" ht="15.75" customHeight="1" spans="1:26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="1" customFormat="1" ht="15.75" customHeight="1" spans="1:26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="1" customFormat="1" ht="15.75" customHeight="1" spans="1:26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="1" customFormat="1" ht="15.75" customHeight="1" spans="1:26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="1" customFormat="1" ht="15.75" customHeight="1" spans="1:26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="1" customFormat="1" ht="15.75" customHeight="1" spans="1:26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="1" customFormat="1" ht="15.75" customHeight="1" spans="1:26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="1" customFormat="1" ht="15.75" customHeight="1" spans="1:26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="1" customFormat="1" ht="15.75" customHeight="1" spans="1:26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="1" customFormat="1" ht="15.75" customHeight="1" spans="1:26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="1" customFormat="1" ht="15.75" customHeight="1" spans="1:26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="1" customFormat="1" ht="15.75" customHeight="1" spans="1:26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="1" customFormat="1" ht="15.75" customHeight="1" spans="1:26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="1" customFormat="1" ht="15.75" customHeight="1" spans="1:26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="1" customFormat="1" ht="15.75" customHeight="1" spans="1:26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="1" customFormat="1" ht="15.75" customHeight="1" spans="1:26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="1" customFormat="1" ht="15.75" customHeight="1" spans="1:26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="1" customFormat="1" ht="15.75" customHeight="1" spans="1:26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="1" customFormat="1" ht="15.75" customHeight="1" spans="1:26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="1" customFormat="1" ht="15.75" customHeight="1" spans="1:26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="1" customFormat="1" ht="15.75" customHeight="1" spans="1:26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="1" customFormat="1" ht="15.75" customHeight="1" spans="1:26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="1" customFormat="1" ht="15.75" customHeight="1" spans="1:26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="1" customFormat="1" ht="15.75" customHeight="1" spans="1:26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="1" customFormat="1" ht="15.75" customHeight="1" spans="1:26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="1" customFormat="1" ht="15.75" customHeight="1" spans="1:26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="1" customFormat="1" ht="15.75" customHeight="1" spans="1:26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="1" customFormat="1" ht="15.75" customHeight="1" spans="1:26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="1" customFormat="1" ht="15.75" customHeight="1" spans="1:26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="1" customFormat="1" ht="15.75" customHeight="1" spans="1:26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="1" customFormat="1" ht="15.75" customHeight="1" spans="1:26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="1" customFormat="1" ht="15.75" customHeight="1" spans="1:26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="1" customFormat="1" ht="15.75" customHeight="1" spans="1:26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="1" customFormat="1" ht="15.75" customHeight="1" spans="1:26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="1" customFormat="1" ht="15.75" customHeight="1" spans="1:26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="1" customFormat="1" ht="15.75" customHeight="1" spans="1:26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="1" customFormat="1" ht="15.75" customHeight="1" spans="1:26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="1" customFormat="1" ht="15.75" customHeight="1" spans="1:26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="1" customFormat="1" ht="15.75" customHeight="1" spans="1:26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="1" customFormat="1" ht="15.75" customHeight="1" spans="1:26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="1" customFormat="1" ht="15.75" customHeight="1" spans="1:26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="1" customFormat="1" ht="15.75" customHeight="1" spans="1:26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="1" customFormat="1" ht="15.75" customHeight="1" spans="1:26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="1" customFormat="1" ht="15.75" customHeight="1" spans="1:26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="1" customFormat="1" ht="15.75" customHeight="1" spans="1:26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="1" customFormat="1" ht="15.75" customHeight="1" spans="1:26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="1" customFormat="1" ht="15.75" customHeight="1" spans="1:26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="1" customFormat="1" ht="15.75" customHeight="1" spans="1:26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="1" customFormat="1" ht="15.75" customHeight="1" spans="1:26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="1" customFormat="1" ht="15.75" customHeight="1" spans="1:26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="1" customFormat="1" ht="15.75" customHeight="1" spans="1:26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="1" customFormat="1" ht="15.75" customHeight="1" spans="1:26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="1" customFormat="1" ht="15.75" customHeight="1" spans="1:26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="1" customFormat="1" ht="15.75" customHeight="1" spans="1:26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="1" customFormat="1" ht="15.75" customHeight="1" spans="1:26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="1" customFormat="1" ht="15.75" customHeight="1" spans="1:26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="1" customFormat="1" ht="15.75" customHeight="1" spans="1:26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="1" customFormat="1" ht="15.75" customHeight="1" spans="1:26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="1" customFormat="1" ht="15.75" customHeight="1" spans="1:26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="1" customFormat="1" ht="15.75" customHeight="1" spans="1:26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="1" customFormat="1" ht="15.75" customHeight="1" spans="1:26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="1" customFormat="1" ht="15.75" customHeight="1" spans="1:26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="1" customFormat="1" ht="15.75" customHeight="1" spans="1:26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="1" customFormat="1" ht="15.75" customHeight="1" spans="1:26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="1" customFormat="1" ht="15.75" customHeight="1" spans="1:26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="1" customFormat="1" ht="15.75" customHeight="1" spans="1:26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="1" customFormat="1" ht="15.75" customHeight="1" spans="1:26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="1" customFormat="1" ht="15.75" customHeight="1" spans="1:26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="1" customFormat="1" ht="15.75" customHeight="1" spans="1:26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="1" customFormat="1" ht="15.75" customHeight="1" spans="1:26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="1" customFormat="1" ht="15.75" customHeight="1" spans="1:26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="1" customFormat="1" ht="15.75" customHeight="1" spans="1:26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="1" customFormat="1" ht="15.75" customHeight="1" spans="1:26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="1" customFormat="1" ht="15.75" customHeight="1" spans="1:26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="1" customFormat="1" ht="15.75" customHeight="1" spans="1:26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="1" customFormat="1" ht="15.75" customHeight="1" spans="1:26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="1" customFormat="1" ht="15.75" customHeight="1" spans="1:26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="1" customFormat="1" ht="15.75" customHeight="1" spans="1:26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="1" customFormat="1" ht="15.75" customHeight="1" spans="1:26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B9:E9"/>
    <mergeCell ref="B10:E10"/>
    <mergeCell ref="B11:E11"/>
    <mergeCell ref="B12:E12"/>
    <mergeCell ref="B34:E34"/>
    <mergeCell ref="B35:E35"/>
    <mergeCell ref="B36:E36"/>
    <mergeCell ref="B37:E37"/>
    <mergeCell ref="B38:E38"/>
    <mergeCell ref="F7:F8"/>
    <mergeCell ref="G7:G8"/>
    <mergeCell ref="H7:H8"/>
    <mergeCell ref="I7:I8"/>
    <mergeCell ref="G2:I6"/>
    <mergeCell ref="B7:E8"/>
  </mergeCells>
  <conditionalFormatting sqref="I32">
    <cfRule type="notContainsBlanks" dxfId="0" priority="2">
      <formula>LEN(TRIM(I32))&gt;0</formula>
    </cfRule>
  </conditionalFormatting>
  <conditionalFormatting sqref="I21:I26">
    <cfRule type="notContainsBlanks" dxfId="0" priority="4">
      <formula>LEN(TRIM(I21))&gt;0</formula>
    </cfRule>
  </conditionalFormatting>
  <conditionalFormatting sqref="I9:I12 I15:I17">
    <cfRule type="notContainsBlanks" dxfId="0" priority="3">
      <formula>LEN(TRIM(I9))&gt;0</formula>
    </cfRule>
  </conditionalFormatting>
  <conditionalFormatting sqref="M9:M32 Q9:Q32">
    <cfRule type="notContainsBlanks" dxfId="0" priority="1">
      <formula>LEN(TRIM(M9))&gt;0</formula>
    </cfRule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31"/>
  <sheetViews>
    <sheetView tabSelected="1" view="pageBreakPreview" zoomScaleNormal="100" workbookViewId="0">
      <selection activeCell="E43" sqref="E43"/>
    </sheetView>
  </sheetViews>
  <sheetFormatPr defaultColWidth="14.1150442477876" defaultRowHeight="15" customHeight="1"/>
  <cols>
    <col min="1" max="1" width="4.55752212389381" style="1" customWidth="1"/>
    <col min="2" max="2" width="18.2389380530973" style="1" customWidth="1"/>
    <col min="3" max="3" width="27.0353982300885" style="1" customWidth="1"/>
    <col min="4" max="4" width="14.2743362831858" style="1" customWidth="1"/>
    <col min="5" max="5" width="28.141592920354" style="2" customWidth="1"/>
    <col min="6" max="6" width="10.0973451327434" style="1" customWidth="1"/>
    <col min="7" max="7" width="9.76991150442478" style="1" customWidth="1"/>
    <col min="8" max="9" width="10.0973451327434" style="1" customWidth="1"/>
    <col min="10" max="12" width="9.66371681415929" style="1" customWidth="1"/>
    <col min="13" max="13" width="6.1858407079646" style="1" customWidth="1"/>
    <col min="14" max="14" width="9.66371681415929" style="1" customWidth="1"/>
    <col min="15" max="16" width="9.44247787610619" style="1" customWidth="1"/>
    <col min="17" max="17" width="7.38053097345133" style="1" customWidth="1"/>
    <col min="18" max="18" width="11.2920353982301" style="1" customWidth="1"/>
    <col min="19" max="19" width="31.929203539823" style="1" customWidth="1"/>
    <col min="20" max="26" width="13.353982300885" style="1" customWidth="1"/>
    <col min="27" max="16384" width="14.1150442477876" style="1"/>
  </cols>
  <sheetData>
    <row r="1" s="1" customFormat="1" ht="30" customHeight="1" spans="1:26">
      <c r="A1" s="3" t="s">
        <v>0</v>
      </c>
      <c r="B1" s="4"/>
      <c r="C1" s="4"/>
      <c r="D1" s="5"/>
      <c r="E1" s="6" t="s">
        <v>48</v>
      </c>
      <c r="F1" s="7"/>
      <c r="G1" s="4"/>
      <c r="H1" s="4"/>
      <c r="I1" s="5"/>
      <c r="J1" s="62"/>
      <c r="K1" s="62"/>
      <c r="L1" s="62"/>
      <c r="M1" s="62"/>
      <c r="N1" s="62"/>
      <c r="O1" s="62"/>
      <c r="P1" s="62"/>
      <c r="Q1" s="62"/>
      <c r="R1" s="62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8" t="s">
        <v>1</v>
      </c>
      <c r="B2" s="9"/>
      <c r="C2" s="10" t="s">
        <v>2</v>
      </c>
      <c r="D2" s="11" t="s">
        <v>3</v>
      </c>
      <c r="E2" s="12" t="s">
        <v>49</v>
      </c>
      <c r="F2" s="5"/>
      <c r="G2" s="13"/>
      <c r="H2" s="14"/>
      <c r="I2" s="63"/>
      <c r="J2" s="64"/>
      <c r="K2" s="64"/>
      <c r="L2" s="64"/>
      <c r="M2" s="64"/>
      <c r="N2" s="64"/>
      <c r="O2" s="64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5" t="s">
        <v>5</v>
      </c>
      <c r="B3" s="4"/>
      <c r="C3" s="16"/>
      <c r="D3" s="17" t="s">
        <v>6</v>
      </c>
      <c r="E3" s="12"/>
      <c r="F3" s="5"/>
      <c r="G3" s="18"/>
      <c r="H3" s="19"/>
      <c r="I3" s="65"/>
      <c r="J3" s="64"/>
      <c r="K3" s="64"/>
      <c r="L3" s="64"/>
      <c r="M3" s="64"/>
      <c r="N3" s="64"/>
      <c r="O3" s="64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5" t="s">
        <v>7</v>
      </c>
      <c r="B4" s="4"/>
      <c r="C4" s="10"/>
      <c r="D4" s="17" t="s">
        <v>8</v>
      </c>
      <c r="E4" s="12" t="s">
        <v>50</v>
      </c>
      <c r="F4" s="5"/>
      <c r="G4" s="18"/>
      <c r="H4" s="19"/>
      <c r="I4" s="65"/>
      <c r="J4" s="64"/>
      <c r="K4" s="64"/>
      <c r="L4" s="64"/>
      <c r="M4" s="64"/>
      <c r="N4" s="64"/>
      <c r="O4" s="64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5" t="s">
        <v>10</v>
      </c>
      <c r="B5" s="4"/>
      <c r="C5" s="20"/>
      <c r="D5" s="17" t="s">
        <v>11</v>
      </c>
      <c r="E5" s="12" t="s">
        <v>12</v>
      </c>
      <c r="F5" s="5"/>
      <c r="G5" s="18"/>
      <c r="H5" s="19"/>
      <c r="I5" s="65"/>
      <c r="J5" s="64"/>
      <c r="K5" s="64"/>
      <c r="L5" s="64"/>
      <c r="M5" s="64"/>
      <c r="N5" s="64"/>
      <c r="O5" s="64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5" t="s">
        <v>13</v>
      </c>
      <c r="B6" s="4"/>
      <c r="C6" s="21" t="s">
        <v>51</v>
      </c>
      <c r="D6" s="17" t="s">
        <v>15</v>
      </c>
      <c r="E6" s="12" t="s">
        <v>52</v>
      </c>
      <c r="F6" s="5"/>
      <c r="G6" s="22"/>
      <c r="H6" s="9"/>
      <c r="I6" s="66"/>
      <c r="J6" s="64"/>
      <c r="K6" s="64"/>
      <c r="L6" s="64"/>
      <c r="M6" s="64"/>
      <c r="N6" s="64"/>
      <c r="O6" s="67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3"/>
      <c r="B7" s="24" t="s">
        <v>17</v>
      </c>
      <c r="C7" s="25"/>
      <c r="D7" s="25"/>
      <c r="E7" s="26"/>
      <c r="F7" s="27" t="s">
        <v>18</v>
      </c>
      <c r="G7" s="28" t="s">
        <v>52</v>
      </c>
      <c r="H7" s="29" t="s">
        <v>53</v>
      </c>
      <c r="I7" s="68" t="s">
        <v>54</v>
      </c>
      <c r="J7" s="69"/>
      <c r="K7" s="70"/>
      <c r="L7" s="69"/>
      <c r="M7" s="69"/>
      <c r="N7" s="69"/>
      <c r="O7" s="70"/>
      <c r="P7" s="69"/>
      <c r="Q7" s="69"/>
      <c r="R7" s="70"/>
      <c r="S7" s="71"/>
      <c r="T7" s="60"/>
      <c r="U7" s="60"/>
      <c r="V7" s="60"/>
      <c r="W7" s="60"/>
      <c r="X7" s="60"/>
      <c r="Y7" s="60"/>
      <c r="Z7" s="60"/>
    </row>
    <row r="8" s="1" customFormat="1" customHeight="1" spans="1:26">
      <c r="A8" s="30"/>
      <c r="B8" s="22"/>
      <c r="C8" s="9"/>
      <c r="D8" s="9"/>
      <c r="E8" s="31"/>
      <c r="F8" s="32"/>
      <c r="G8" s="33"/>
      <c r="H8" s="33"/>
      <c r="I8" s="33"/>
      <c r="J8" s="71"/>
      <c r="K8" s="71"/>
      <c r="L8" s="71"/>
      <c r="M8" s="72"/>
      <c r="N8" s="71"/>
      <c r="O8" s="71"/>
      <c r="P8" s="71"/>
      <c r="Q8" s="72"/>
      <c r="R8" s="71"/>
      <c r="S8" s="71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34">
        <v>1</v>
      </c>
      <c r="B9" s="35" t="s">
        <v>55</v>
      </c>
      <c r="C9" s="4"/>
      <c r="D9" s="4"/>
      <c r="E9" s="36"/>
      <c r="F9" s="37">
        <v>44934</v>
      </c>
      <c r="G9" s="38"/>
      <c r="H9" s="38"/>
      <c r="I9" s="73"/>
      <c r="J9" s="74"/>
      <c r="K9" s="74"/>
      <c r="L9" s="75"/>
      <c r="M9" s="74"/>
      <c r="N9" s="74"/>
      <c r="O9" s="74"/>
      <c r="P9" s="75"/>
      <c r="Q9" s="74"/>
      <c r="R9" s="74"/>
      <c r="S9" s="82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39">
        <f t="shared" ref="A10:A12" si="0">A9+1</f>
        <v>2</v>
      </c>
      <c r="B10" s="40" t="s">
        <v>56</v>
      </c>
      <c r="C10" s="9"/>
      <c r="D10" s="9"/>
      <c r="E10" s="31"/>
      <c r="F10" s="41">
        <v>44930</v>
      </c>
      <c r="G10" s="38"/>
      <c r="H10" s="38"/>
      <c r="I10" s="73"/>
      <c r="J10" s="74"/>
      <c r="K10" s="74"/>
      <c r="L10" s="75"/>
      <c r="M10" s="74"/>
      <c r="N10" s="74"/>
      <c r="O10" s="74"/>
      <c r="P10" s="75"/>
      <c r="Q10" s="74"/>
      <c r="R10" s="74"/>
      <c r="S10" s="82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39">
        <f t="shared" si="0"/>
        <v>3</v>
      </c>
      <c r="B11" s="40" t="s">
        <v>57</v>
      </c>
      <c r="C11" s="9"/>
      <c r="D11" s="9"/>
      <c r="E11" s="31"/>
      <c r="F11" s="41">
        <v>44930</v>
      </c>
      <c r="G11" s="42"/>
      <c r="H11" s="38"/>
      <c r="I11" s="73"/>
      <c r="J11" s="74"/>
      <c r="K11" s="74"/>
      <c r="L11" s="75"/>
      <c r="M11" s="74"/>
      <c r="N11" s="74"/>
      <c r="O11" s="74"/>
      <c r="P11" s="75"/>
      <c r="Q11" s="74"/>
      <c r="R11" s="74"/>
      <c r="S11" s="82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39">
        <f t="shared" si="0"/>
        <v>4</v>
      </c>
      <c r="B12" s="40" t="s">
        <v>58</v>
      </c>
      <c r="C12" s="9"/>
      <c r="D12" s="9"/>
      <c r="E12" s="31"/>
      <c r="F12" s="41">
        <v>44930</v>
      </c>
      <c r="G12" s="38"/>
      <c r="H12" s="38"/>
      <c r="I12" s="73"/>
      <c r="J12" s="74"/>
      <c r="K12" s="74"/>
      <c r="L12" s="75"/>
      <c r="M12" s="74"/>
      <c r="N12" s="74"/>
      <c r="O12" s="74"/>
      <c r="P12" s="75"/>
      <c r="Q12" s="74"/>
      <c r="R12" s="74"/>
      <c r="S12" s="82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9"/>
      <c r="B13" s="43" t="s">
        <v>59</v>
      </c>
      <c r="C13" s="44"/>
      <c r="D13" s="44"/>
      <c r="E13" s="45" t="s">
        <v>60</v>
      </c>
      <c r="F13" s="46">
        <v>44930</v>
      </c>
      <c r="G13" s="47">
        <f>'1X-3X'!G13*2.54</f>
        <v>25.4</v>
      </c>
      <c r="H13" s="47">
        <f>'1X-3X'!H13*2.54</f>
        <v>25.7175</v>
      </c>
      <c r="I13" s="47">
        <f>'1X-3X'!I13*2.54</f>
        <v>26.035</v>
      </c>
      <c r="J13" s="74"/>
      <c r="K13" s="74"/>
      <c r="L13" s="75"/>
      <c r="M13" s="74"/>
      <c r="N13" s="74"/>
      <c r="O13" s="74"/>
      <c r="P13" s="75"/>
      <c r="Q13" s="74"/>
      <c r="R13" s="74"/>
      <c r="S13" s="82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9"/>
      <c r="B14" s="43" t="s">
        <v>61</v>
      </c>
      <c r="C14" s="44"/>
      <c r="D14" s="44"/>
      <c r="E14" s="45" t="s">
        <v>62</v>
      </c>
      <c r="F14" s="48">
        <v>44928</v>
      </c>
      <c r="G14" s="47">
        <f>'1X-3X'!G14*2.54</f>
        <v>111.76</v>
      </c>
      <c r="H14" s="47">
        <f>'1X-3X'!H14*2.54</f>
        <v>112.395</v>
      </c>
      <c r="I14" s="47">
        <f>'1X-3X'!I14*2.54</f>
        <v>113.03</v>
      </c>
      <c r="J14" s="74"/>
      <c r="K14" s="74"/>
      <c r="L14" s="75"/>
      <c r="M14" s="74"/>
      <c r="N14" s="74"/>
      <c r="O14" s="74"/>
      <c r="P14" s="75"/>
      <c r="Q14" s="74"/>
      <c r="R14" s="74"/>
      <c r="S14" s="82"/>
      <c r="T14" s="60"/>
      <c r="U14" s="60"/>
      <c r="V14" s="60"/>
      <c r="W14" s="60"/>
      <c r="X14" s="60"/>
      <c r="Y14" s="60"/>
      <c r="Z14" s="60"/>
    </row>
    <row r="15" s="1" customFormat="1" ht="15.75" hidden="1" customHeight="1" spans="1:26">
      <c r="A15" s="39"/>
      <c r="B15" s="43" t="s">
        <v>63</v>
      </c>
      <c r="C15" s="44"/>
      <c r="D15" s="44"/>
      <c r="E15" s="45" t="s">
        <v>64</v>
      </c>
      <c r="F15" s="49">
        <v>44930</v>
      </c>
      <c r="G15" s="47">
        <f>'1X-3X'!G15*2.54</f>
        <v>0</v>
      </c>
      <c r="H15" s="47">
        <f>'1X-3X'!H15*2.54</f>
        <v>0</v>
      </c>
      <c r="I15" s="47">
        <f>'1X-3X'!I15*2.54</f>
        <v>0</v>
      </c>
      <c r="J15" s="74"/>
      <c r="K15" s="74"/>
      <c r="L15" s="75"/>
      <c r="M15" s="74"/>
      <c r="N15" s="74"/>
      <c r="O15" s="74"/>
      <c r="P15" s="75"/>
      <c r="Q15" s="74"/>
      <c r="R15" s="74"/>
      <c r="S15" s="82"/>
      <c r="T15" s="60"/>
      <c r="U15" s="60"/>
      <c r="V15" s="60"/>
      <c r="W15" s="60"/>
      <c r="X15" s="60"/>
      <c r="Y15" s="60"/>
      <c r="Z15" s="60"/>
    </row>
    <row r="16" s="1" customFormat="1" ht="15.75" hidden="1" customHeight="1" spans="1:26">
      <c r="A16" s="39"/>
      <c r="B16" s="43" t="s">
        <v>65</v>
      </c>
      <c r="C16" s="44"/>
      <c r="D16" s="44"/>
      <c r="E16" s="45" t="s">
        <v>31</v>
      </c>
      <c r="F16" s="49">
        <v>44930</v>
      </c>
      <c r="G16" s="47">
        <f>'1X-3X'!G16*2.54</f>
        <v>0</v>
      </c>
      <c r="H16" s="47">
        <f>'1X-3X'!H16*2.54</f>
        <v>0</v>
      </c>
      <c r="I16" s="47">
        <f>'1X-3X'!I16*2.54</f>
        <v>0</v>
      </c>
      <c r="J16" s="74"/>
      <c r="K16" s="74"/>
      <c r="L16" s="75"/>
      <c r="M16" s="74"/>
      <c r="N16" s="74"/>
      <c r="O16" s="74"/>
      <c r="P16" s="75"/>
      <c r="Q16" s="74"/>
      <c r="R16" s="74"/>
      <c r="S16" s="82"/>
      <c r="T16" s="60"/>
      <c r="U16" s="60"/>
      <c r="V16" s="60"/>
      <c r="W16" s="60"/>
      <c r="X16" s="60"/>
      <c r="Y16" s="60"/>
      <c r="Z16" s="60"/>
    </row>
    <row r="17" s="1" customFormat="1" ht="15.75" hidden="1" customHeight="1" spans="1:26">
      <c r="A17" s="39"/>
      <c r="B17" s="43" t="s">
        <v>66</v>
      </c>
      <c r="C17" s="44"/>
      <c r="D17" s="44"/>
      <c r="E17" s="45" t="s">
        <v>33</v>
      </c>
      <c r="F17" s="49">
        <v>44930</v>
      </c>
      <c r="G17" s="47">
        <f>'1X-3X'!G17*2.54</f>
        <v>0</v>
      </c>
      <c r="H17" s="47">
        <f>'1X-3X'!H17*2.54</f>
        <v>0</v>
      </c>
      <c r="I17" s="47">
        <f>'1X-3X'!I17*2.54</f>
        <v>0</v>
      </c>
      <c r="J17" s="74"/>
      <c r="K17" s="74"/>
      <c r="L17" s="75"/>
      <c r="M17" s="74"/>
      <c r="N17" s="74"/>
      <c r="O17" s="74"/>
      <c r="P17" s="75"/>
      <c r="Q17" s="74"/>
      <c r="R17" s="74"/>
      <c r="S17" s="82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9"/>
      <c r="B18" s="43" t="s">
        <v>67</v>
      </c>
      <c r="C18" s="44"/>
      <c r="D18" s="44"/>
      <c r="E18" s="45" t="s">
        <v>64</v>
      </c>
      <c r="F18" s="41">
        <v>44928</v>
      </c>
      <c r="G18" s="47">
        <f>'1X-3X'!G18*2.54</f>
        <v>108.585</v>
      </c>
      <c r="H18" s="47">
        <f>'1X-3X'!H18*2.54</f>
        <v>114.935</v>
      </c>
      <c r="I18" s="47">
        <f>'1X-3X'!I18*2.54</f>
        <v>121.285</v>
      </c>
      <c r="J18" s="74"/>
      <c r="K18" s="74"/>
      <c r="L18" s="75"/>
      <c r="M18" s="74"/>
      <c r="N18" s="74"/>
      <c r="O18" s="74"/>
      <c r="P18" s="75"/>
      <c r="Q18" s="74"/>
      <c r="R18" s="74"/>
      <c r="S18" s="82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9"/>
      <c r="B19" s="43" t="s">
        <v>68</v>
      </c>
      <c r="C19" s="44"/>
      <c r="D19" s="44"/>
      <c r="E19" s="45" t="s">
        <v>31</v>
      </c>
      <c r="F19" s="41">
        <v>44928</v>
      </c>
      <c r="G19" s="47">
        <f>'1X-3X'!G19*2.54</f>
        <v>113.03</v>
      </c>
      <c r="H19" s="47">
        <f>'1X-3X'!H19*2.54</f>
        <v>119.38</v>
      </c>
      <c r="I19" s="47">
        <f>'1X-3X'!I19*2.54</f>
        <v>125.73</v>
      </c>
      <c r="J19" s="74"/>
      <c r="K19" s="74"/>
      <c r="L19" s="75"/>
      <c r="M19" s="74"/>
      <c r="N19" s="74"/>
      <c r="O19" s="74"/>
      <c r="P19" s="75"/>
      <c r="Q19" s="74"/>
      <c r="R19" s="74"/>
      <c r="S19" s="82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9"/>
      <c r="B20" s="43" t="s">
        <v>32</v>
      </c>
      <c r="C20" s="44"/>
      <c r="D20" s="44"/>
      <c r="E20" s="45" t="s">
        <v>33</v>
      </c>
      <c r="F20" s="41">
        <v>44928</v>
      </c>
      <c r="G20" s="47">
        <f>'1X-3X'!G20*2.54</f>
        <v>102.87</v>
      </c>
      <c r="H20" s="47">
        <f>'1X-3X'!H20*2.54</f>
        <v>109.22</v>
      </c>
      <c r="I20" s="47">
        <f>'1X-3X'!I20*2.54</f>
        <v>115.57</v>
      </c>
      <c r="J20" s="74"/>
      <c r="K20" s="74"/>
      <c r="L20" s="75"/>
      <c r="M20" s="74"/>
      <c r="N20" s="74"/>
      <c r="O20" s="74"/>
      <c r="P20" s="75"/>
      <c r="Q20" s="74"/>
      <c r="R20" s="74"/>
      <c r="S20" s="82"/>
      <c r="T20" s="60"/>
      <c r="U20" s="60"/>
      <c r="V20" s="60"/>
      <c r="W20" s="60"/>
      <c r="X20" s="60"/>
      <c r="Y20" s="60"/>
      <c r="Z20" s="60"/>
    </row>
    <row r="21" s="1" customFormat="1" ht="15.75" hidden="1" customHeight="1" spans="1:26">
      <c r="A21" s="39"/>
      <c r="B21" s="43" t="s">
        <v>69</v>
      </c>
      <c r="C21" s="44"/>
      <c r="D21" s="44"/>
      <c r="E21" s="45" t="s">
        <v>70</v>
      </c>
      <c r="F21" s="50">
        <v>44993</v>
      </c>
      <c r="G21" s="47">
        <f>'1X-3X'!G21*2.54</f>
        <v>0</v>
      </c>
      <c r="H21" s="47">
        <f>'1X-3X'!H21*2.54</f>
        <v>6.35</v>
      </c>
      <c r="I21" s="47">
        <f>'1X-3X'!I21*2.54</f>
        <v>12.7</v>
      </c>
      <c r="J21" s="74"/>
      <c r="K21" s="74"/>
      <c r="L21" s="75"/>
      <c r="M21" s="74"/>
      <c r="N21" s="74"/>
      <c r="O21" s="74"/>
      <c r="P21" s="75"/>
      <c r="Q21" s="74"/>
      <c r="R21" s="74"/>
      <c r="S21" s="82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9"/>
      <c r="B22" s="43" t="s">
        <v>71</v>
      </c>
      <c r="C22" s="44"/>
      <c r="D22" s="44"/>
      <c r="E22" s="45" t="s">
        <v>72</v>
      </c>
      <c r="F22" s="41">
        <v>44928</v>
      </c>
      <c r="G22" s="47">
        <f>'1X-3X'!G22*2.54</f>
        <v>138.43</v>
      </c>
      <c r="H22" s="47">
        <f>'1X-3X'!H22*2.54</f>
        <v>144.78</v>
      </c>
      <c r="I22" s="47">
        <f>'1X-3X'!I22*2.54</f>
        <v>151.13</v>
      </c>
      <c r="J22" s="74"/>
      <c r="K22" s="74"/>
      <c r="L22" s="75"/>
      <c r="M22" s="74"/>
      <c r="N22" s="74"/>
      <c r="O22" s="74"/>
      <c r="P22" s="75"/>
      <c r="Q22" s="74"/>
      <c r="R22" s="74"/>
      <c r="S22" s="82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9"/>
      <c r="B23" s="43" t="s">
        <v>73</v>
      </c>
      <c r="C23" s="44"/>
      <c r="D23" s="44"/>
      <c r="E23" s="45" t="s">
        <v>37</v>
      </c>
      <c r="F23" s="41">
        <v>44928</v>
      </c>
      <c r="G23" s="47">
        <f>'1X-3X'!G23*2.54</f>
        <v>218.44</v>
      </c>
      <c r="H23" s="47">
        <f>'1X-3X'!H23*2.54</f>
        <v>224.79</v>
      </c>
      <c r="I23" s="47">
        <f>'1X-3X'!I23*2.54</f>
        <v>231.14</v>
      </c>
      <c r="J23" s="74"/>
      <c r="K23" s="74"/>
      <c r="L23" s="75"/>
      <c r="M23" s="74"/>
      <c r="N23" s="74"/>
      <c r="O23" s="74"/>
      <c r="P23" s="75"/>
      <c r="Q23" s="74"/>
      <c r="R23" s="74"/>
      <c r="S23" s="82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9"/>
      <c r="B24" s="43" t="s">
        <v>74</v>
      </c>
      <c r="C24" s="44"/>
      <c r="D24" s="44"/>
      <c r="E24" s="45" t="s">
        <v>39</v>
      </c>
      <c r="F24" s="41">
        <v>44928</v>
      </c>
      <c r="G24" s="47">
        <f>'1X-3X'!G24*2.54</f>
        <v>210.82</v>
      </c>
      <c r="H24" s="47">
        <f>'1X-3X'!H24*2.54</f>
        <v>217.17</v>
      </c>
      <c r="I24" s="47">
        <f>'1X-3X'!I24*2.54</f>
        <v>223.52</v>
      </c>
      <c r="J24" s="74"/>
      <c r="K24" s="74"/>
      <c r="L24" s="75"/>
      <c r="M24" s="74"/>
      <c r="N24" s="74"/>
      <c r="O24" s="74"/>
      <c r="P24" s="75"/>
      <c r="Q24" s="74"/>
      <c r="R24" s="74"/>
      <c r="S24" s="82"/>
      <c r="T24" s="60"/>
      <c r="U24" s="60"/>
      <c r="V24" s="60"/>
      <c r="W24" s="60"/>
      <c r="X24" s="60"/>
      <c r="Y24" s="60"/>
      <c r="Z24" s="60"/>
    </row>
    <row r="25" s="1" customFormat="1" ht="15.75" hidden="1" customHeight="1" spans="1:26">
      <c r="A25" s="39"/>
      <c r="B25" s="43" t="s">
        <v>75</v>
      </c>
      <c r="C25" s="44"/>
      <c r="D25" s="44"/>
      <c r="E25" s="45" t="s">
        <v>70</v>
      </c>
      <c r="F25" s="50">
        <v>44934</v>
      </c>
      <c r="G25" s="47">
        <f>'1X-3X'!G25*2.54</f>
        <v>0</v>
      </c>
      <c r="H25" s="47">
        <f>'1X-3X'!H25*2.54</f>
        <v>0</v>
      </c>
      <c r="I25" s="47">
        <f>'1X-3X'!I25*2.54</f>
        <v>0</v>
      </c>
      <c r="J25" s="76"/>
      <c r="K25" s="74"/>
      <c r="L25" s="77"/>
      <c r="M25" s="74"/>
      <c r="N25" s="74"/>
      <c r="O25" s="74"/>
      <c r="P25" s="77"/>
      <c r="Q25" s="74"/>
      <c r="R25" s="74"/>
      <c r="S25" s="82"/>
      <c r="T25" s="60"/>
      <c r="U25" s="60"/>
      <c r="V25" s="60"/>
      <c r="W25" s="60"/>
      <c r="X25" s="60"/>
      <c r="Y25" s="60"/>
      <c r="Z25" s="60"/>
    </row>
    <row r="26" s="1" customFormat="1" ht="15.75" hidden="1" customHeight="1" spans="1:26">
      <c r="A26" s="39"/>
      <c r="B26" s="43" t="s">
        <v>76</v>
      </c>
      <c r="C26" s="44"/>
      <c r="D26" s="44"/>
      <c r="E26" s="45" t="s">
        <v>77</v>
      </c>
      <c r="F26" s="50">
        <v>44934</v>
      </c>
      <c r="G26" s="47">
        <f>'1X-3X'!G26*2.54</f>
        <v>0</v>
      </c>
      <c r="H26" s="47">
        <f>'1X-3X'!H26*2.54</f>
        <v>0</v>
      </c>
      <c r="I26" s="47">
        <f>'1X-3X'!I26*2.54</f>
        <v>0</v>
      </c>
      <c r="J26" s="76"/>
      <c r="K26" s="74"/>
      <c r="L26" s="77"/>
      <c r="M26" s="74"/>
      <c r="N26" s="74"/>
      <c r="O26" s="74"/>
      <c r="P26" s="77"/>
      <c r="Q26" s="74"/>
      <c r="R26" s="74"/>
      <c r="S26" s="82"/>
      <c r="T26" s="60"/>
      <c r="U26" s="60"/>
      <c r="V26" s="60"/>
      <c r="W26" s="60"/>
      <c r="X26" s="60"/>
      <c r="Y26" s="60"/>
      <c r="Z26" s="60"/>
    </row>
    <row r="27" s="1" customFormat="1" ht="15.75" hidden="1" customHeight="1" spans="1:26">
      <c r="A27" s="39"/>
      <c r="B27" s="43" t="s">
        <v>78</v>
      </c>
      <c r="C27" s="44"/>
      <c r="D27" s="44"/>
      <c r="E27" s="45" t="s">
        <v>79</v>
      </c>
      <c r="F27" s="50">
        <v>0.125</v>
      </c>
      <c r="G27" s="47">
        <f>'1X-3X'!G27*2.54</f>
        <v>0</v>
      </c>
      <c r="H27" s="47">
        <f>'1X-3X'!H27*2.54</f>
        <v>0</v>
      </c>
      <c r="I27" s="47">
        <f>'1X-3X'!I27*2.54</f>
        <v>0</v>
      </c>
      <c r="J27" s="76"/>
      <c r="K27" s="74"/>
      <c r="L27" s="77"/>
      <c r="M27" s="74"/>
      <c r="N27" s="74"/>
      <c r="O27" s="74"/>
      <c r="P27" s="77"/>
      <c r="Q27" s="74"/>
      <c r="R27" s="74"/>
      <c r="S27" s="82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39"/>
      <c r="B28" s="43" t="s">
        <v>40</v>
      </c>
      <c r="C28" s="44"/>
      <c r="D28" s="44"/>
      <c r="E28" s="45" t="s">
        <v>41</v>
      </c>
      <c r="F28" s="49">
        <v>0.25</v>
      </c>
      <c r="G28" s="47">
        <f>'1X-3X'!G28*2.54</f>
        <v>78.74</v>
      </c>
      <c r="H28" s="47">
        <f>'1X-3X'!H28*2.54</f>
        <v>78.74</v>
      </c>
      <c r="I28" s="47">
        <f>'1X-3X'!I28*2.54</f>
        <v>78.74</v>
      </c>
      <c r="J28" s="74"/>
      <c r="K28" s="74"/>
      <c r="L28" s="75"/>
      <c r="M28" s="74"/>
      <c r="N28" s="74"/>
      <c r="O28" s="74"/>
      <c r="P28" s="75"/>
      <c r="Q28" s="74"/>
      <c r="R28" s="74"/>
      <c r="S28" s="82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9"/>
      <c r="B29" s="43" t="s">
        <v>80</v>
      </c>
      <c r="C29" s="44"/>
      <c r="D29" s="44"/>
      <c r="E29" s="51" t="s">
        <v>81</v>
      </c>
      <c r="F29" s="50">
        <v>0.125</v>
      </c>
      <c r="G29" s="47">
        <f>'1X-3X'!G29*2.54</f>
        <v>0.9525</v>
      </c>
      <c r="H29" s="47">
        <f>'1X-3X'!H29*2.54</f>
        <v>0.9525</v>
      </c>
      <c r="I29" s="47">
        <f>'1X-3X'!I29*2.54</f>
        <v>0.9525</v>
      </c>
      <c r="J29" s="76"/>
      <c r="K29" s="74"/>
      <c r="L29" s="77"/>
      <c r="M29" s="74"/>
      <c r="N29" s="74"/>
      <c r="O29" s="74"/>
      <c r="P29" s="77"/>
      <c r="Q29" s="74"/>
      <c r="R29" s="74"/>
      <c r="S29" s="82"/>
      <c r="T29" s="60"/>
      <c r="U29" s="60"/>
      <c r="V29" s="60"/>
      <c r="W29" s="60"/>
      <c r="X29" s="60"/>
      <c r="Y29" s="60"/>
      <c r="Z29" s="60"/>
    </row>
    <row r="30" s="1" customFormat="1" ht="15.75" customHeight="1" spans="1:26">
      <c r="A30" s="39"/>
      <c r="B30" s="43" t="s">
        <v>82</v>
      </c>
      <c r="C30" s="44"/>
      <c r="D30" s="44"/>
      <c r="E30" s="51" t="s">
        <v>79</v>
      </c>
      <c r="F30" s="50">
        <v>0.125</v>
      </c>
      <c r="G30" s="47">
        <f>'1X-3X'!G30*2.54</f>
        <v>40.64</v>
      </c>
      <c r="H30" s="47">
        <f>'1X-3X'!H30*2.54</f>
        <v>41.5925</v>
      </c>
      <c r="I30" s="47">
        <f>'1X-3X'!I30*2.54</f>
        <v>42.545</v>
      </c>
      <c r="J30" s="75"/>
      <c r="K30" s="74"/>
      <c r="L30" s="75"/>
      <c r="M30" s="74"/>
      <c r="N30" s="75"/>
      <c r="O30" s="74"/>
      <c r="P30" s="75"/>
      <c r="Q30" s="74"/>
      <c r="R30" s="74"/>
      <c r="S30" s="82"/>
      <c r="T30" s="60"/>
      <c r="U30" s="60"/>
      <c r="V30" s="60"/>
      <c r="W30" s="60"/>
      <c r="X30" s="60"/>
      <c r="Y30" s="60"/>
      <c r="Z30" s="60"/>
    </row>
    <row r="31" s="1" customFormat="1" ht="15.75" customHeight="1" spans="1:26">
      <c r="A31" s="39"/>
      <c r="B31" s="43" t="s">
        <v>83</v>
      </c>
      <c r="C31" s="44"/>
      <c r="D31" s="44"/>
      <c r="E31" s="45" t="s">
        <v>45</v>
      </c>
      <c r="F31" s="52">
        <v>44930</v>
      </c>
      <c r="G31" s="47">
        <f>'1X-3X'!G31*2.54</f>
        <v>6.35</v>
      </c>
      <c r="H31" s="47">
        <f>'1X-3X'!H31*2.54</f>
        <v>6.35</v>
      </c>
      <c r="I31" s="47">
        <f>'1X-3X'!I31*2.54</f>
        <v>6.35</v>
      </c>
      <c r="J31" s="75"/>
      <c r="K31" s="74"/>
      <c r="L31" s="75"/>
      <c r="M31" s="74"/>
      <c r="N31" s="75"/>
      <c r="O31" s="74"/>
      <c r="P31" s="75"/>
      <c r="Q31" s="74"/>
      <c r="R31" s="74"/>
      <c r="S31" s="82"/>
      <c r="T31" s="60"/>
      <c r="U31" s="60"/>
      <c r="V31" s="60"/>
      <c r="W31" s="60"/>
      <c r="X31" s="60"/>
      <c r="Y31" s="60"/>
      <c r="Z31" s="60"/>
    </row>
    <row r="32" s="1" customFormat="1" ht="15.75" customHeight="1" spans="1:26">
      <c r="A32" s="39"/>
      <c r="B32" s="43" t="s">
        <v>46</v>
      </c>
      <c r="C32" s="44"/>
      <c r="D32" s="44"/>
      <c r="E32" s="51" t="s">
        <v>47</v>
      </c>
      <c r="F32" s="49">
        <v>0.25</v>
      </c>
      <c r="G32" s="47">
        <f>'1X-3X'!G32*2.54</f>
        <v>33.02</v>
      </c>
      <c r="H32" s="47">
        <f>'1X-3X'!H32*2.54</f>
        <v>34.29</v>
      </c>
      <c r="I32" s="47">
        <f>'1X-3X'!I32*2.54</f>
        <v>34.29</v>
      </c>
      <c r="J32" s="74"/>
      <c r="K32" s="74"/>
      <c r="L32" s="75"/>
      <c r="M32" s="74"/>
      <c r="N32" s="74"/>
      <c r="O32" s="74"/>
      <c r="P32" s="75"/>
      <c r="Q32" s="74"/>
      <c r="R32" s="74"/>
      <c r="S32" s="82"/>
      <c r="T32" s="60"/>
      <c r="U32" s="60"/>
      <c r="V32" s="60"/>
      <c r="W32" s="60"/>
      <c r="X32" s="60"/>
      <c r="Y32" s="60"/>
      <c r="Z32" s="60"/>
    </row>
    <row r="33" s="1" customFormat="1" ht="15.75" customHeight="1" spans="1:26">
      <c r="A33" s="39"/>
      <c r="B33" s="43"/>
      <c r="C33" s="44"/>
      <c r="D33" s="44"/>
      <c r="E33" s="53"/>
      <c r="F33" s="50"/>
      <c r="G33" s="54"/>
      <c r="H33" s="55"/>
      <c r="I33" s="7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39"/>
      <c r="B34" s="56" t="s">
        <v>84</v>
      </c>
      <c r="C34" s="9"/>
      <c r="D34" s="9"/>
      <c r="E34" s="31"/>
      <c r="F34" s="57">
        <v>44930</v>
      </c>
      <c r="G34" s="58">
        <v>0</v>
      </c>
      <c r="H34" s="59"/>
      <c r="I34" s="79"/>
      <c r="J34" s="80"/>
      <c r="K34" s="81"/>
      <c r="L34" s="81"/>
      <c r="M34" s="81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hidden="1" customHeight="1" spans="1:26">
      <c r="A35" s="39"/>
      <c r="B35" s="56" t="s">
        <v>85</v>
      </c>
      <c r="C35" s="9"/>
      <c r="D35" s="9"/>
      <c r="E35" s="31"/>
      <c r="F35" s="57">
        <v>44934</v>
      </c>
      <c r="G35" s="58">
        <v>0</v>
      </c>
      <c r="H35" s="59"/>
      <c r="I35" s="79"/>
      <c r="J35" s="80"/>
      <c r="K35" s="81"/>
      <c r="L35" s="81"/>
      <c r="M35" s="81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hidden="1" customHeight="1" spans="1:26">
      <c r="A36" s="39"/>
      <c r="B36" s="56"/>
      <c r="C36" s="9"/>
      <c r="D36" s="9"/>
      <c r="E36" s="31"/>
      <c r="F36" s="57"/>
      <c r="G36" s="58">
        <v>0</v>
      </c>
      <c r="H36" s="59"/>
      <c r="I36" s="79"/>
      <c r="J36" s="80"/>
      <c r="K36" s="81"/>
      <c r="L36" s="81"/>
      <c r="M36" s="81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hidden="1" customHeight="1" spans="1:26">
      <c r="A37" s="39"/>
      <c r="B37" s="56" t="s">
        <v>86</v>
      </c>
      <c r="C37" s="9"/>
      <c r="D37" s="9"/>
      <c r="E37" s="31"/>
      <c r="F37" s="57">
        <v>44934</v>
      </c>
      <c r="G37" s="58">
        <v>0</v>
      </c>
      <c r="H37" s="59"/>
      <c r="I37" s="79"/>
      <c r="J37" s="80"/>
      <c r="K37" s="81"/>
      <c r="L37" s="81"/>
      <c r="M37" s="81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hidden="1" customHeight="1" spans="1:26">
      <c r="A38" s="39">
        <v>62.4</v>
      </c>
      <c r="B38" s="56" t="s">
        <v>87</v>
      </c>
      <c r="C38" s="9"/>
      <c r="D38" s="9"/>
      <c r="E38" s="31"/>
      <c r="F38" s="57">
        <v>44934</v>
      </c>
      <c r="G38" s="58">
        <v>0</v>
      </c>
      <c r="H38" s="59"/>
      <c r="I38" s="79"/>
      <c r="J38" s="80"/>
      <c r="K38" s="81"/>
      <c r="L38" s="81"/>
      <c r="M38" s="81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1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1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1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1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1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1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1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1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1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1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1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1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1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1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1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1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1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1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1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1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1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1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1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1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1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1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1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1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1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1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1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1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1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1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1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1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1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1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1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1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1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1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1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1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1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1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1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1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1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1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1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1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1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1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1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1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1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1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1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1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1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1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1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1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1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1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1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1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1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1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1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1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1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1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1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1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1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1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1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1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1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1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1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1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1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1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1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1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1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1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1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1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1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1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1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1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1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1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1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1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1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1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1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1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1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1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1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1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1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1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1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1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1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1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1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1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1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1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1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1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1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1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1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1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1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1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1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1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1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1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1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1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1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1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1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1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1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1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1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1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1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1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1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1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1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1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1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1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1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1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1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1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1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1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1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1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1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1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1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1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1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1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1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1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1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1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1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1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1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1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1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1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1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1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1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1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1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1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1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1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1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1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1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1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1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1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1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1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1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1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1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1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1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1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60"/>
      <c r="B235" s="60"/>
      <c r="C235" s="60"/>
      <c r="D235" s="60"/>
      <c r="E235" s="61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="1" customFormat="1" ht="15.75" customHeight="1" spans="1:26">
      <c r="A236" s="60"/>
      <c r="B236" s="60"/>
      <c r="C236" s="60"/>
      <c r="D236" s="60"/>
      <c r="E236" s="61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="1" customFormat="1" ht="15.75" customHeight="1" spans="1:26">
      <c r="A237" s="60"/>
      <c r="B237" s="60"/>
      <c r="C237" s="60"/>
      <c r="D237" s="60"/>
      <c r="E237" s="61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="1" customFormat="1" ht="15.75" customHeight="1" spans="1:26">
      <c r="A238" s="60"/>
      <c r="B238" s="60"/>
      <c r="C238" s="60"/>
      <c r="D238" s="60"/>
      <c r="E238" s="61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="1" customFormat="1" ht="15.75" customHeight="1" spans="1:26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="1" customFormat="1" ht="15.75" customHeight="1" spans="1:26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="1" customFormat="1" ht="15.75" customHeight="1" spans="1:26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="1" customFormat="1" ht="15.75" customHeight="1" spans="1:26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="1" customFormat="1" ht="15.75" customHeight="1" spans="1:26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="1" customFormat="1" ht="15.75" customHeight="1" spans="1:26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="1" customFormat="1" ht="15.75" customHeight="1" spans="1:26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="1" customFormat="1" ht="15.75" customHeight="1" spans="1:26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="1" customFormat="1" ht="15.75" customHeight="1" spans="1:26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="1" customFormat="1" ht="15.75" customHeight="1" spans="1:26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="1" customFormat="1" ht="15.75" customHeight="1" spans="1:26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="1" customFormat="1" ht="15.75" customHeight="1" spans="1:26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="1" customFormat="1" ht="15.75" customHeight="1" spans="1:26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="1" customFormat="1" ht="15.75" customHeight="1" spans="1:26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="1" customFormat="1" ht="15.75" customHeight="1" spans="1:26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="1" customFormat="1" ht="15.75" customHeight="1" spans="1:26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="1" customFormat="1" ht="15.75" customHeight="1" spans="1:26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="1" customFormat="1" ht="15.75" customHeight="1" spans="1:26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="1" customFormat="1" ht="15.75" customHeight="1" spans="1:26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="1" customFormat="1" ht="15.75" customHeight="1" spans="1:26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="1" customFormat="1" ht="15.75" customHeight="1" spans="1:26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="1" customFormat="1" ht="15.75" customHeight="1" spans="1:26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="1" customFormat="1" ht="15.75" customHeight="1" spans="1:26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="1" customFormat="1" ht="15.75" customHeight="1" spans="1:26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="1" customFormat="1" ht="15.75" customHeight="1" spans="1:26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="1" customFormat="1" ht="15.75" customHeight="1" spans="1:26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="1" customFormat="1" ht="15.75" customHeight="1" spans="1:26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="1" customFormat="1" ht="15.75" customHeight="1" spans="1:26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="1" customFormat="1" ht="15.75" customHeight="1" spans="1:26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="1" customFormat="1" ht="15.75" customHeight="1" spans="1:26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="1" customFormat="1" ht="15.75" customHeight="1" spans="1:26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="1" customFormat="1" ht="15.75" customHeight="1" spans="1:26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="1" customFormat="1" ht="15.75" customHeight="1" spans="1:26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="1" customFormat="1" ht="15.75" customHeight="1" spans="1:26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="1" customFormat="1" ht="15.75" customHeight="1" spans="1:26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="1" customFormat="1" ht="15.75" customHeight="1" spans="1:26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="1" customFormat="1" ht="15.75" customHeight="1" spans="1:26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="1" customFormat="1" ht="15.75" customHeight="1" spans="1:26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="1" customFormat="1" ht="15.75" customHeight="1" spans="1:26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="1" customFormat="1" ht="15.75" customHeight="1" spans="1:26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="1" customFormat="1" ht="15.75" customHeight="1" spans="1:26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="1" customFormat="1" ht="15.75" customHeight="1" spans="1:2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="1" customFormat="1" ht="15.75" customHeight="1" spans="1:2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="1" customFormat="1" ht="15.75" customHeight="1" spans="1:2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="1" customFormat="1" ht="15.75" customHeight="1" spans="1:26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="1" customFormat="1" ht="15.75" customHeight="1" spans="1:26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="1" customFormat="1" ht="15.75" customHeight="1" spans="1:26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="1" customFormat="1" ht="15.75" customHeight="1" spans="1:26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="1" customFormat="1" ht="15.75" customHeight="1" spans="1:26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="1" customFormat="1" ht="15.75" customHeight="1" spans="1:26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="1" customFormat="1" ht="15.75" customHeight="1" spans="1:26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="1" customFormat="1" ht="15.75" customHeight="1" spans="1:26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="1" customFormat="1" ht="15.75" customHeight="1" spans="1:26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="1" customFormat="1" ht="15.75" customHeight="1" spans="1:26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="1" customFormat="1" ht="15.75" customHeight="1" spans="1:26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="1" customFormat="1" ht="15.75" customHeight="1" spans="1:26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="1" customFormat="1" ht="15.75" customHeight="1" spans="1:26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="1" customFormat="1" ht="15.75" customHeight="1" spans="1:26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="1" customFormat="1" ht="15.75" customHeight="1" spans="1:26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="1" customFormat="1" ht="15.75" customHeight="1" spans="1:26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="1" customFormat="1" ht="15.75" customHeight="1" spans="1:26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="1" customFormat="1" ht="15.75" customHeight="1" spans="1:26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="1" customFormat="1" ht="15.75" customHeight="1" spans="1:26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="1" customFormat="1" ht="15.75" customHeight="1" spans="1:26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="1" customFormat="1" ht="15.75" customHeight="1" spans="1:26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="1" customFormat="1" ht="15.75" customHeight="1" spans="1:26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="1" customFormat="1" ht="15.75" customHeight="1" spans="1:26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="1" customFormat="1" ht="15.75" customHeight="1" spans="1:26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="1" customFormat="1" ht="15.75" customHeight="1" spans="1:26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="1" customFormat="1" ht="15.75" customHeight="1" spans="1:26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="1" customFormat="1" ht="15.75" customHeight="1" spans="1:26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="1" customFormat="1" ht="15.75" customHeight="1" spans="1:26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="1" customFormat="1" ht="15.75" customHeight="1" spans="1:26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="1" customFormat="1" ht="15.75" customHeight="1" spans="1:26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="1" customFormat="1" ht="15.75" customHeight="1" spans="1:26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="1" customFormat="1" ht="15.75" customHeight="1" spans="1:26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="1" customFormat="1" ht="15.75" customHeight="1" spans="1:26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="1" customFormat="1" ht="15.75" customHeight="1" spans="1:26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="1" customFormat="1" ht="15.75" customHeight="1" spans="1:26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="1" customFormat="1" ht="15.75" customHeight="1" spans="1:26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="1" customFormat="1" ht="15.75" customHeight="1" spans="1:26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="1" customFormat="1" ht="15.75" customHeight="1" spans="1:26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="1" customFormat="1" ht="15.75" customHeight="1" spans="1:26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="1" customFormat="1" ht="15.75" customHeight="1" spans="1:26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="1" customFormat="1" ht="15.75" customHeight="1" spans="1:26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="1" customFormat="1" ht="15.75" customHeight="1" spans="1:26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="1" customFormat="1" ht="15.75" customHeight="1" spans="1:26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="1" customFormat="1" ht="15.75" customHeight="1" spans="1:26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="1" customFormat="1" ht="15.75" customHeight="1" spans="1:26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="1" customFormat="1" ht="15.75" customHeight="1" spans="1:26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="1" customFormat="1" ht="15.75" customHeight="1" spans="1:26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="1" customFormat="1" ht="15.75" customHeight="1" spans="1:26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="1" customFormat="1" ht="15.75" customHeight="1" spans="1:26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="1" customFormat="1" ht="15.75" customHeight="1" spans="1:26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="1" customFormat="1" ht="15.75" customHeight="1" spans="1:26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="1" customFormat="1" ht="15.75" customHeight="1" spans="1:26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="1" customFormat="1" ht="15.75" customHeight="1" spans="1:26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="1" customFormat="1" ht="15.75" customHeight="1" spans="1:26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="1" customFormat="1" ht="15.75" customHeight="1" spans="1:26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="1" customFormat="1" ht="15.75" customHeight="1" spans="1:26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="1" customFormat="1" ht="15.75" customHeight="1" spans="1:26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="1" customFormat="1" ht="15.75" customHeight="1" spans="1:26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="1" customFormat="1" ht="15.75" customHeight="1" spans="1:26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="1" customFormat="1" ht="15.75" customHeight="1" spans="1:26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="1" customFormat="1" ht="15.75" customHeight="1" spans="1:26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="1" customFormat="1" ht="15.75" customHeight="1" spans="1:26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="1" customFormat="1" ht="15.75" customHeight="1" spans="1:26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="1" customFormat="1" ht="15.75" customHeight="1" spans="1:26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="1" customFormat="1" ht="15.75" customHeight="1" spans="1:26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="1" customFormat="1" ht="15.75" customHeight="1" spans="1:26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="1" customFormat="1" ht="15.75" customHeight="1" spans="1:26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="1" customFormat="1" ht="15.75" customHeight="1" spans="1:26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="1" customFormat="1" ht="15.75" customHeight="1" spans="1:26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="1" customFormat="1" ht="15.75" customHeight="1" spans="1:26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="1" customFormat="1" ht="15.75" customHeight="1" spans="1:26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="1" customFormat="1" ht="15.75" customHeight="1" spans="1:26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="1" customFormat="1" ht="15.75" customHeight="1" spans="1:26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="1" customFormat="1" ht="15.75" customHeight="1" spans="1:26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="1" customFormat="1" ht="15.75" customHeight="1" spans="1:26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="1" customFormat="1" ht="15.75" customHeight="1" spans="1:26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="1" customFormat="1" ht="15.75" customHeight="1" spans="1:26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="1" customFormat="1" ht="15.75" customHeight="1" spans="1:26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="1" customFormat="1" ht="15.75" customHeight="1" spans="1:26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="1" customFormat="1" ht="15.75" customHeight="1" spans="1:26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="1" customFormat="1" ht="15.75" customHeight="1" spans="1:26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="1" customFormat="1" ht="15.75" customHeight="1" spans="1:26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="1" customFormat="1" ht="15.75" customHeight="1" spans="1:26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="1" customFormat="1" ht="15.75" customHeight="1" spans="1:26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="1" customFormat="1" ht="15.75" customHeight="1" spans="1:26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="1" customFormat="1" ht="15.75" customHeight="1" spans="1:26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="1" customFormat="1" ht="15.75" customHeight="1" spans="1:26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="1" customFormat="1" ht="15.75" customHeight="1" spans="1:26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="1" customFormat="1" ht="15.75" customHeight="1" spans="1:26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="1" customFormat="1" ht="15.75" customHeight="1" spans="1:26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="1" customFormat="1" ht="15.75" customHeight="1" spans="1:26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="1" customFormat="1" ht="15.75" customHeight="1" spans="1:26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="1" customFormat="1" ht="15.75" customHeight="1" spans="1:26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="1" customFormat="1" ht="15.75" customHeight="1" spans="1:26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="1" customFormat="1" ht="15.75" customHeight="1" spans="1:26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="1" customFormat="1" ht="15.75" customHeight="1" spans="1:26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="1" customFormat="1" ht="15.75" customHeight="1" spans="1:26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="1" customFormat="1" ht="15.75" customHeight="1" spans="1:26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="1" customFormat="1" ht="15.75" customHeight="1" spans="1:26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="1" customFormat="1" ht="15.75" customHeight="1" spans="1:26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="1" customFormat="1" ht="15.75" customHeight="1" spans="1:26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="1" customFormat="1" ht="15.75" customHeight="1" spans="1:26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="1" customFormat="1" ht="15.75" customHeight="1" spans="1:26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="1" customFormat="1" ht="15.75" customHeight="1" spans="1:26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="1" customFormat="1" ht="15.75" customHeight="1" spans="1:26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="1" customFormat="1" ht="15.75" customHeight="1" spans="1:26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="1" customFormat="1" ht="15.75" customHeight="1" spans="1:26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="1" customFormat="1" ht="15.75" customHeight="1" spans="1:26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="1" customFormat="1" ht="15.75" customHeight="1" spans="1:26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="1" customFormat="1" ht="15.75" customHeight="1" spans="1:26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="1" customFormat="1" ht="15.75" customHeight="1" spans="1:26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="1" customFormat="1" ht="15.75" customHeight="1" spans="1:26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="1" customFormat="1" ht="15.75" customHeight="1" spans="1:26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="1" customFormat="1" ht="15.75" customHeight="1" spans="1:26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="1" customFormat="1" ht="15.75" customHeight="1" spans="1:26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="1" customFormat="1" ht="15.75" customHeight="1" spans="1:26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="1" customFormat="1" ht="15.75" customHeight="1" spans="1:26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="1" customFormat="1" ht="15.75" customHeight="1" spans="1:26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="1" customFormat="1" ht="15.75" customHeight="1" spans="1:26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="1" customFormat="1" ht="15.75" customHeight="1" spans="1:26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="1" customFormat="1" ht="15.75" customHeight="1" spans="1:26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="1" customFormat="1" ht="15.75" customHeight="1" spans="1:26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="1" customFormat="1" ht="15.75" customHeight="1" spans="1:26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="1" customFormat="1" ht="15.75" customHeight="1" spans="1:26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="1" customFormat="1" ht="15.75" customHeight="1" spans="1:26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="1" customFormat="1" ht="15.75" customHeight="1" spans="1:26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="1" customFormat="1" ht="15.75" customHeight="1" spans="1:26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="1" customFormat="1" ht="15.75" customHeight="1" spans="1:26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="1" customFormat="1" ht="15.75" customHeight="1" spans="1:26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="1" customFormat="1" ht="15.75" customHeight="1" spans="1:26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="1" customFormat="1" ht="15.75" customHeight="1" spans="1:26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="1" customFormat="1" ht="15.75" customHeight="1" spans="1:26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="1" customFormat="1" ht="15.75" customHeight="1" spans="1:26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="1" customFormat="1" ht="15.75" customHeight="1" spans="1:26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="1" customFormat="1" ht="15.75" customHeight="1" spans="1:26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="1" customFormat="1" ht="15.75" customHeight="1" spans="1:26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="1" customFormat="1" ht="15.75" customHeight="1" spans="1:26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="1" customFormat="1" ht="15.75" customHeight="1" spans="1:26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="1" customFormat="1" ht="15.75" customHeight="1" spans="1:26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="1" customFormat="1" ht="15.75" customHeight="1" spans="1:26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="1" customFormat="1" ht="15.75" customHeight="1" spans="1:26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="1" customFormat="1" ht="15.75" customHeight="1" spans="1:26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="1" customFormat="1" ht="15.75" customHeight="1" spans="1:26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="1" customFormat="1" ht="15.75" customHeight="1" spans="1:26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="1" customFormat="1" ht="15.75" customHeight="1" spans="1:26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="1" customFormat="1" ht="15.75" customHeight="1" spans="1:26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="1" customFormat="1" ht="15.75" customHeight="1" spans="1:26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="1" customFormat="1" ht="15.75" customHeight="1" spans="1:26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="1" customFormat="1" ht="15.75" customHeight="1" spans="1:26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="1" customFormat="1" ht="15.75" customHeight="1" spans="1:26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="1" customFormat="1" ht="15.75" customHeight="1" spans="1:26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="1" customFormat="1" ht="15.75" customHeight="1" spans="1:26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="1" customFormat="1" ht="15.75" customHeight="1" spans="1:26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="1" customFormat="1" ht="15.75" customHeight="1" spans="1:26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="1" customFormat="1" ht="15.75" customHeight="1" spans="1:26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="1" customFormat="1" ht="15.75" customHeight="1" spans="1:26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="1" customFormat="1" ht="15.75" customHeight="1" spans="1:26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="1" customFormat="1" ht="15.75" customHeight="1" spans="1:26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="1" customFormat="1" ht="15.75" customHeight="1" spans="1:26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="1" customFormat="1" ht="15.75" customHeight="1" spans="1:26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="1" customFormat="1" ht="15.75" customHeight="1" spans="1:26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="1" customFormat="1" ht="15.75" customHeight="1" spans="1:26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="1" customFormat="1" ht="15.75" customHeight="1" spans="1:26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="1" customFormat="1" ht="15.75" customHeight="1" spans="1:26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="1" customFormat="1" ht="15.75" customHeight="1" spans="1:26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="1" customFormat="1" ht="15.75" customHeight="1" spans="1:26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="1" customFormat="1" ht="15.75" customHeight="1" spans="1:26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="1" customFormat="1" ht="15.75" customHeight="1" spans="1:26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="1" customFormat="1" ht="15.75" customHeight="1" spans="1:26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="1" customFormat="1" ht="15.75" customHeight="1" spans="1:26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="1" customFormat="1" ht="15.75" customHeight="1" spans="1:26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="1" customFormat="1" ht="15.75" customHeight="1" spans="1:26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="1" customFormat="1" ht="15.75" customHeight="1" spans="1:26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="1" customFormat="1" ht="15.75" customHeight="1" spans="1:26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="1" customFormat="1" ht="15.75" customHeight="1" spans="1:26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="1" customFormat="1" ht="15.75" customHeight="1" spans="1:26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="1" customFormat="1" ht="15.75" customHeight="1" spans="1:26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="1" customFormat="1" ht="15.75" customHeight="1" spans="1:26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="1" customFormat="1" ht="15.75" customHeight="1" spans="1:26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="1" customFormat="1" ht="15.75" customHeight="1" spans="1:26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="1" customFormat="1" ht="15.75" customHeight="1" spans="1:26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="1" customFormat="1" ht="15.75" customHeight="1" spans="1:26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="1" customFormat="1" ht="15.75" customHeight="1" spans="1:26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="1" customFormat="1" ht="15.75" customHeight="1" spans="1:26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="1" customFormat="1" ht="15.75" customHeight="1" spans="1:26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="1" customFormat="1" ht="15.75" customHeight="1" spans="1:26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="1" customFormat="1" ht="15.75" customHeight="1" spans="1:26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="1" customFormat="1" ht="15.75" customHeight="1" spans="1:26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="1" customFormat="1" ht="15.75" customHeight="1" spans="1:26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="1" customFormat="1" ht="15.75" customHeight="1" spans="1:26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="1" customFormat="1" ht="15.75" customHeight="1" spans="1:26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="1" customFormat="1" ht="15.75" customHeight="1" spans="1:26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="1" customFormat="1" ht="15.75" customHeight="1" spans="1:26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="1" customFormat="1" ht="15.75" customHeight="1" spans="1:26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="1" customFormat="1" ht="15.75" customHeight="1" spans="1:26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="1" customFormat="1" ht="15.75" customHeight="1" spans="1:26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="1" customFormat="1" ht="15.75" customHeight="1" spans="1:26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="1" customFormat="1" ht="15.75" customHeight="1" spans="1:26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="1" customFormat="1" ht="15.75" customHeight="1" spans="1:26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="1" customFormat="1" ht="15.75" customHeight="1" spans="1:26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="1" customFormat="1" ht="15.75" customHeight="1" spans="1:26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="1" customFormat="1" ht="15.75" customHeight="1" spans="1:26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="1" customFormat="1" ht="15.75" customHeight="1" spans="1:26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="1" customFormat="1" ht="15.75" customHeight="1" spans="1:26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="1" customFormat="1" ht="15.75" customHeight="1" spans="1:26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="1" customFormat="1" ht="15.75" customHeight="1" spans="1:26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="1" customFormat="1" ht="15.75" customHeight="1" spans="1:26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="1" customFormat="1" ht="15.75" customHeight="1" spans="1:26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="1" customFormat="1" ht="15.75" customHeight="1" spans="1:26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="1" customFormat="1" ht="15.75" customHeight="1" spans="1:26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="1" customFormat="1" ht="15.75" customHeight="1" spans="1:26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="1" customFormat="1" ht="15.75" customHeight="1" spans="1:26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="1" customFormat="1" ht="15.75" customHeight="1" spans="1:26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="1" customFormat="1" ht="15.75" customHeight="1" spans="1:26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="1" customFormat="1" ht="15.75" customHeight="1" spans="1:26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="1" customFormat="1" ht="15.75" customHeight="1" spans="1:26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="1" customFormat="1" ht="15.75" customHeight="1" spans="1:26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="1" customFormat="1" ht="15.75" customHeight="1" spans="1:26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="1" customFormat="1" ht="15.75" customHeight="1" spans="1:26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="1" customFormat="1" ht="15.75" customHeight="1" spans="1:26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="1" customFormat="1" ht="15.75" customHeight="1" spans="1:26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="1" customFormat="1" ht="15.75" customHeight="1" spans="1:26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="1" customFormat="1" ht="15.75" customHeight="1" spans="1:26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="1" customFormat="1" ht="15.75" customHeight="1" spans="1:26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="1" customFormat="1" ht="15.75" customHeight="1" spans="1:26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="1" customFormat="1" ht="15.75" customHeight="1" spans="1:26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="1" customFormat="1" ht="15.75" customHeight="1" spans="1:26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="1" customFormat="1" ht="15.75" customHeight="1" spans="1:26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="1" customFormat="1" ht="15.75" customHeight="1" spans="1:26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="1" customFormat="1" ht="15.75" customHeight="1" spans="1:26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="1" customFormat="1" ht="15.75" customHeight="1" spans="1:26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="1" customFormat="1" ht="15.75" customHeight="1" spans="1:26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="1" customFormat="1" ht="15.75" customHeight="1" spans="1:26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="1" customFormat="1" ht="15.75" customHeight="1" spans="1:26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="1" customFormat="1" ht="15.75" customHeight="1" spans="1:26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="1" customFormat="1" ht="15.75" customHeight="1" spans="1:26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="1" customFormat="1" ht="15.75" customHeight="1" spans="1:26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="1" customFormat="1" ht="15.75" customHeight="1" spans="1:26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="1" customFormat="1" ht="15.75" customHeight="1" spans="1:26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="1" customFormat="1" ht="15.75" customHeight="1" spans="1:26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="1" customFormat="1" ht="15.75" customHeight="1" spans="1:26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="1" customFormat="1" ht="15.75" customHeight="1" spans="1:26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="1" customFormat="1" ht="15.75" customHeight="1" spans="1:26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="1" customFormat="1" ht="15.75" customHeight="1" spans="1:26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="1" customFormat="1" ht="15.75" customHeight="1" spans="1:26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="1" customFormat="1" ht="15.75" customHeight="1" spans="1:26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="1" customFormat="1" ht="15.75" customHeight="1" spans="1:26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="1" customFormat="1" ht="15.75" customHeight="1" spans="1:26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="1" customFormat="1" ht="15.75" customHeight="1" spans="1:26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="1" customFormat="1" ht="15.75" customHeight="1" spans="1:26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="1" customFormat="1" ht="15.75" customHeight="1" spans="1:26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="1" customFormat="1" ht="15.75" customHeight="1" spans="1:26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="1" customFormat="1" ht="15.75" customHeight="1" spans="1:26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="1" customFormat="1" ht="15.75" customHeight="1" spans="1:26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="1" customFormat="1" ht="15.75" customHeight="1" spans="1:26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="1" customFormat="1" ht="15.75" customHeight="1" spans="1:26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="1" customFormat="1" ht="15.75" customHeight="1" spans="1:26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="1" customFormat="1" ht="15.75" customHeight="1" spans="1:26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="1" customFormat="1" ht="15.75" customHeight="1" spans="1:26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="1" customFormat="1" ht="15.75" customHeight="1" spans="1:26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="1" customFormat="1" ht="15.75" customHeight="1" spans="1:26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="1" customFormat="1" ht="15.75" customHeight="1" spans="1:26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="1" customFormat="1" ht="15.75" customHeight="1" spans="1:26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="1" customFormat="1" ht="15.75" customHeight="1" spans="1:26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="1" customFormat="1" ht="15.75" customHeight="1" spans="1:26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="1" customFormat="1" ht="15.75" customHeight="1" spans="1:26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="1" customFormat="1" ht="15.75" customHeight="1" spans="1:26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="1" customFormat="1" ht="15.75" customHeight="1" spans="1:26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="1" customFormat="1" ht="15.75" customHeight="1" spans="1:26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="1" customFormat="1" ht="15.75" customHeight="1" spans="1:26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="1" customFormat="1" ht="15.75" customHeight="1" spans="1:26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="1" customFormat="1" ht="15.75" customHeight="1" spans="1:26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="1" customFormat="1" ht="15.75" customHeight="1" spans="1:26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="1" customFormat="1" ht="15.75" customHeight="1" spans="1:26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="1" customFormat="1" ht="15.75" customHeight="1" spans="1:26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="1" customFormat="1" ht="15.75" customHeight="1" spans="1:26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="1" customFormat="1" ht="15.75" customHeight="1" spans="1:26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="1" customFormat="1" ht="15.75" customHeight="1" spans="1:26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="1" customFormat="1" ht="15.75" customHeight="1" spans="1:26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="1" customFormat="1" ht="15.75" customHeight="1" spans="1:26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="1" customFormat="1" ht="15.75" customHeight="1" spans="1:26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="1" customFormat="1" ht="15.75" customHeight="1" spans="1:26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="1" customFormat="1" ht="15.75" customHeight="1" spans="1:26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="1" customFormat="1" ht="15.75" customHeight="1" spans="1:26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="1" customFormat="1" ht="15.75" customHeight="1" spans="1:26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="1" customFormat="1" ht="15.75" customHeight="1" spans="1:26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="1" customFormat="1" ht="15.75" customHeight="1" spans="1:26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="1" customFormat="1" ht="15.75" customHeight="1" spans="1:26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="1" customFormat="1" ht="15.75" customHeight="1" spans="1:26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="1" customFormat="1" ht="15.75" customHeight="1" spans="1:26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="1" customFormat="1" ht="15.75" customHeight="1" spans="1:26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="1" customFormat="1" ht="15.75" customHeight="1" spans="1:26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="1" customFormat="1" ht="15.75" customHeight="1" spans="1:26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="1" customFormat="1" ht="15.75" customHeight="1" spans="1:26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="1" customFormat="1" ht="15.75" customHeight="1" spans="1:26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="1" customFormat="1" ht="15.75" customHeight="1" spans="1:26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="1" customFormat="1" ht="15.75" customHeight="1" spans="1:26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="1" customFormat="1" ht="15.75" customHeight="1" spans="1:26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="1" customFormat="1" ht="15.75" customHeight="1" spans="1:26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="1" customFormat="1" ht="15.75" customHeight="1" spans="1:26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="1" customFormat="1" ht="15.75" customHeight="1" spans="1:26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="1" customFormat="1" ht="15.75" customHeight="1" spans="1:26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="1" customFormat="1" ht="15.75" customHeight="1" spans="1:26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="1" customFormat="1" ht="15.75" customHeight="1" spans="1:26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="1" customFormat="1" ht="15.75" customHeight="1" spans="1:26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="1" customFormat="1" ht="15.75" customHeight="1" spans="1:26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="1" customFormat="1" ht="15.75" customHeight="1" spans="1:26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="1" customFormat="1" ht="15.75" customHeight="1" spans="1:26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="1" customFormat="1" ht="15.75" customHeight="1" spans="1:26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="1" customFormat="1" ht="15.75" customHeight="1" spans="1:26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="1" customFormat="1" ht="15.75" customHeight="1" spans="1:26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="1" customFormat="1" ht="15.75" customHeight="1" spans="1:26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="1" customFormat="1" ht="15.75" customHeight="1" spans="1:26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="1" customFormat="1" ht="15.75" customHeight="1" spans="1:26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="1" customFormat="1" ht="15.75" customHeight="1" spans="1:26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="1" customFormat="1" ht="15.75" customHeight="1" spans="1:26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="1" customFormat="1" ht="15.75" customHeight="1" spans="1:26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="1" customFormat="1" ht="15.75" customHeight="1" spans="1:26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="1" customFormat="1" ht="15.75" customHeight="1" spans="1:26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="1" customFormat="1" ht="15.75" customHeight="1" spans="1:26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="1" customFormat="1" ht="15.75" customHeight="1" spans="1:26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="1" customFormat="1" ht="15.75" customHeight="1" spans="1:26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="1" customFormat="1" ht="15.75" customHeight="1" spans="1:26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="1" customFormat="1" ht="15.75" customHeight="1" spans="1:26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="1" customFormat="1" ht="15.75" customHeight="1" spans="1:26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="1" customFormat="1" ht="15.75" customHeight="1" spans="1:26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="1" customFormat="1" ht="15.75" customHeight="1" spans="1:26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="1" customFormat="1" ht="15.75" customHeight="1" spans="1:26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="1" customFormat="1" ht="15.75" customHeight="1" spans="1:26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="1" customFormat="1" ht="15.75" customHeight="1" spans="1:26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="1" customFormat="1" ht="15.75" customHeight="1" spans="1:26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="1" customFormat="1" ht="15.75" customHeight="1" spans="1:26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="1" customFormat="1" ht="15.75" customHeight="1" spans="1:26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="1" customFormat="1" ht="15.75" customHeight="1" spans="1:26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="1" customFormat="1" ht="15.75" customHeight="1" spans="1:26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="1" customFormat="1" ht="15.75" customHeight="1" spans="1:26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="1" customFormat="1" ht="15.75" customHeight="1" spans="1:26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="1" customFormat="1" ht="15.75" customHeight="1" spans="1:26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="1" customFormat="1" ht="15.75" customHeight="1" spans="1:26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="1" customFormat="1" ht="15.75" customHeight="1" spans="1:26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="1" customFormat="1" ht="15.75" customHeight="1" spans="1:26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="1" customFormat="1" ht="15.75" customHeight="1" spans="1:26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="1" customFormat="1" ht="15.75" customHeight="1" spans="1:26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="1" customFormat="1" ht="15.75" customHeight="1" spans="1:26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="1" customFormat="1" ht="15.75" customHeight="1" spans="1:26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="1" customFormat="1" ht="15.75" customHeight="1" spans="1:26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="1" customFormat="1" ht="15.75" customHeight="1" spans="1:26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="1" customFormat="1" ht="15.75" customHeight="1" spans="1:26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="1" customFormat="1" ht="15.75" customHeight="1" spans="1:26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="1" customFormat="1" ht="15.75" customHeight="1" spans="1:26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="1" customFormat="1" ht="15.75" customHeight="1" spans="1:26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="1" customFormat="1" ht="15.75" customHeight="1" spans="1:26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="1" customFormat="1" ht="15.75" customHeight="1" spans="1:26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="1" customFormat="1" ht="15.75" customHeight="1" spans="1:26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="1" customFormat="1" ht="15.75" customHeight="1" spans="1:26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="1" customFormat="1" ht="15.75" customHeight="1" spans="1:26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="1" customFormat="1" ht="15.75" customHeight="1" spans="1:26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="1" customFormat="1" ht="15.75" customHeight="1" spans="1:26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="1" customFormat="1" ht="15.75" customHeight="1" spans="1:26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="1" customFormat="1" ht="15.75" customHeight="1" spans="1:26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="1" customFormat="1" ht="15.75" customHeight="1" spans="1:26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="1" customFormat="1" ht="15.75" customHeight="1" spans="1:26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="1" customFormat="1" ht="15.75" customHeight="1" spans="1:26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="1" customFormat="1" ht="15.75" customHeight="1" spans="1:26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="1" customFormat="1" ht="15.75" customHeight="1" spans="1:26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="1" customFormat="1" ht="15.75" customHeight="1" spans="1:26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="1" customFormat="1" ht="15.75" customHeight="1" spans="1:26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="1" customFormat="1" ht="15.75" customHeight="1" spans="1:26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="1" customFormat="1" ht="15.75" customHeight="1" spans="1:26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="1" customFormat="1" ht="15.75" customHeight="1" spans="1:26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="1" customFormat="1" ht="15.75" customHeight="1" spans="1:26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="1" customFormat="1" ht="15.75" customHeight="1" spans="1:26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="1" customFormat="1" ht="15.75" customHeight="1" spans="1:26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="1" customFormat="1" ht="15.75" customHeight="1" spans="1:26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="1" customFormat="1" ht="15.75" customHeight="1" spans="1:26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="1" customFormat="1" ht="15.75" customHeight="1" spans="1:26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="1" customFormat="1" ht="15.75" customHeight="1" spans="1:26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="1" customFormat="1" ht="15.75" customHeight="1" spans="1:26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="1" customFormat="1" ht="15.75" customHeight="1" spans="1:26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="1" customFormat="1" ht="15.75" customHeight="1" spans="1:26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="1" customFormat="1" ht="15.75" customHeight="1" spans="1:26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="1" customFormat="1" ht="15.75" customHeight="1" spans="1:26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="1" customFormat="1" ht="15.75" customHeight="1" spans="1:26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="1" customFormat="1" ht="15.75" customHeight="1" spans="1:26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="1" customFormat="1" ht="15.75" customHeight="1" spans="1:26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="1" customFormat="1" ht="15.75" customHeight="1" spans="1:26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="1" customFormat="1" ht="15.75" customHeight="1" spans="1:26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="1" customFormat="1" ht="15.75" customHeight="1" spans="1:26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="1" customFormat="1" ht="15.75" customHeight="1" spans="1:26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="1" customFormat="1" ht="15.75" customHeight="1" spans="1:26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="1" customFormat="1" ht="15.75" customHeight="1" spans="1:26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="1" customFormat="1" ht="15.75" customHeight="1" spans="1:26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="1" customFormat="1" ht="15.75" customHeight="1" spans="1:26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="1" customFormat="1" ht="15.75" customHeight="1" spans="1:26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="1" customFormat="1" ht="15.75" customHeight="1" spans="1:26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="1" customFormat="1" ht="15.75" customHeight="1" spans="1:26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="1" customFormat="1" ht="15.75" customHeight="1" spans="1:26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="1" customFormat="1" ht="15.75" customHeight="1" spans="1:26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="1" customFormat="1" ht="15.75" customHeight="1" spans="1:26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="1" customFormat="1" ht="15.75" customHeight="1" spans="1:26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="1" customFormat="1" ht="15.75" customHeight="1" spans="1:26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="1" customFormat="1" ht="15.75" customHeight="1" spans="1:26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="1" customFormat="1" ht="15.75" customHeight="1" spans="1:26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="1" customFormat="1" ht="15.75" customHeight="1" spans="1:26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="1" customFormat="1" ht="15.75" customHeight="1" spans="1:26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="1" customFormat="1" ht="15.75" customHeight="1" spans="1:26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="1" customFormat="1" ht="15.75" customHeight="1" spans="1:26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="1" customFormat="1" ht="15.75" customHeight="1" spans="1:26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="1" customFormat="1" ht="15.75" customHeight="1" spans="1:26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="1" customFormat="1" ht="15.75" customHeight="1" spans="1:26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="1" customFormat="1" ht="15.75" customHeight="1" spans="1:26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="1" customFormat="1" ht="15.75" customHeight="1" spans="1:26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="1" customFormat="1" ht="15.75" customHeight="1" spans="1:26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="1" customFormat="1" ht="15.75" customHeight="1" spans="1:26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="1" customFormat="1" ht="15.75" customHeight="1" spans="1:26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="1" customFormat="1" ht="15.75" customHeight="1" spans="1:26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="1" customFormat="1" ht="15.75" customHeight="1" spans="1:26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="1" customFormat="1" ht="15.75" customHeight="1" spans="1:26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="1" customFormat="1" ht="15.75" customHeight="1" spans="1:26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="1" customFormat="1" ht="15.75" customHeight="1" spans="1:26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="1" customFormat="1" ht="15.75" customHeight="1" spans="1:26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="1" customFormat="1" ht="15.75" customHeight="1" spans="1:26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="1" customFormat="1" ht="15.75" customHeight="1" spans="1:26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="1" customFormat="1" ht="15.75" customHeight="1" spans="1:26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="1" customFormat="1" ht="15.75" customHeight="1" spans="1:26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="1" customFormat="1" ht="15.75" customHeight="1" spans="1:26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="1" customFormat="1" ht="15.75" customHeight="1" spans="1:26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="1" customFormat="1" ht="15.75" customHeight="1" spans="1:26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="1" customFormat="1" ht="15.75" customHeight="1" spans="1:26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="1" customFormat="1" ht="15.75" customHeight="1" spans="1:26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="1" customFormat="1" ht="15.75" customHeight="1" spans="1:26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="1" customFormat="1" ht="15.75" customHeight="1" spans="1:26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="1" customFormat="1" ht="15.75" customHeight="1" spans="1:26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="1" customFormat="1" ht="15.75" customHeight="1" spans="1:26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="1" customFormat="1" ht="15.75" customHeight="1" spans="1:26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="1" customFormat="1" ht="15.75" customHeight="1" spans="1:26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="1" customFormat="1" ht="15.75" customHeight="1" spans="1:26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="1" customFormat="1" ht="15.75" customHeight="1" spans="1:26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="1" customFormat="1" ht="15.75" customHeight="1" spans="1:26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="1" customFormat="1" ht="15.75" customHeight="1" spans="1:26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="1" customFormat="1" ht="15.75" customHeight="1" spans="1:26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="1" customFormat="1" ht="15.75" customHeight="1" spans="1:26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="1" customFormat="1" ht="15.75" customHeight="1" spans="1:26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="1" customFormat="1" ht="15.75" customHeight="1" spans="1:26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="1" customFormat="1" ht="15.75" customHeight="1" spans="1:26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="1" customFormat="1" ht="15.75" customHeight="1" spans="1:26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="1" customFormat="1" ht="15.75" customHeight="1" spans="1:26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="1" customFormat="1" ht="15.75" customHeight="1" spans="1:26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="1" customFormat="1" ht="15.75" customHeight="1" spans="1:26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="1" customFormat="1" ht="15.75" customHeight="1" spans="1:26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="1" customFormat="1" ht="15.75" customHeight="1" spans="1:26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="1" customFormat="1" ht="15.75" customHeight="1" spans="1:26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="1" customFormat="1" ht="15.75" customHeight="1" spans="1:26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="1" customFormat="1" ht="15.75" customHeight="1" spans="1:26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="1" customFormat="1" ht="15.75" customHeight="1" spans="1:26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="1" customFormat="1" ht="15.75" customHeight="1" spans="1:26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="1" customFormat="1" ht="15.75" customHeight="1" spans="1:26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="1" customFormat="1" ht="15.75" customHeight="1" spans="1:26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="1" customFormat="1" ht="15.75" customHeight="1" spans="1:26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="1" customFormat="1" ht="15.75" customHeight="1" spans="1:26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="1" customFormat="1" ht="15.75" customHeight="1" spans="1:26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="1" customFormat="1" ht="15.75" customHeight="1" spans="1:26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="1" customFormat="1" ht="15.75" customHeight="1" spans="1:26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="1" customFormat="1" ht="15.75" customHeight="1" spans="1:26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="1" customFormat="1" ht="15.75" customHeight="1" spans="1:26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="1" customFormat="1" ht="15.75" customHeight="1" spans="1:26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="1" customFormat="1" ht="15.75" customHeight="1" spans="1:26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="1" customFormat="1" ht="15.75" customHeight="1" spans="1:26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="1" customFormat="1" ht="15.75" customHeight="1" spans="1:26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="1" customFormat="1" ht="15.75" customHeight="1" spans="1:26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="1" customFormat="1" ht="15.75" customHeight="1" spans="1:26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="1" customFormat="1" ht="15.75" customHeight="1" spans="1:26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="1" customFormat="1" ht="15.75" customHeight="1" spans="1:26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="1" customFormat="1" ht="15.75" customHeight="1" spans="1:26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="1" customFormat="1" ht="15.75" customHeight="1" spans="1:26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="1" customFormat="1" ht="15.75" customHeight="1" spans="1:26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="1" customFormat="1" ht="15.75" customHeight="1" spans="1:26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="1" customFormat="1" ht="15.75" customHeight="1" spans="1:26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="1" customFormat="1" ht="15.75" customHeight="1" spans="1:26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="1" customFormat="1" ht="15.75" customHeight="1" spans="1:26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="1" customFormat="1" ht="15.75" customHeight="1" spans="1:26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="1" customFormat="1" ht="15.75" customHeight="1" spans="1:26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="1" customFormat="1" ht="15.75" customHeight="1" spans="1:26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="1" customFormat="1" ht="15.75" customHeight="1" spans="1:26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="1" customFormat="1" ht="15.75" customHeight="1" spans="1:26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="1" customFormat="1" ht="15.75" customHeight="1" spans="1:26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="1" customFormat="1" ht="15.75" customHeight="1" spans="1:26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="1" customFormat="1" ht="15.75" customHeight="1" spans="1:26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="1" customFormat="1" ht="15.75" customHeight="1" spans="1:26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="1" customFormat="1" ht="15.75" customHeight="1" spans="1:26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="1" customFormat="1" ht="15.75" customHeight="1" spans="1:26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="1" customFormat="1" ht="15.75" customHeight="1" spans="1:26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="1" customFormat="1" ht="15.75" customHeight="1" spans="1:26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="1" customFormat="1" ht="15.75" customHeight="1" spans="1:26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="1" customFormat="1" ht="15.75" customHeight="1" spans="1:26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="1" customFormat="1" ht="15.75" customHeight="1" spans="1:26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="1" customFormat="1" ht="15.75" customHeight="1" spans="1:26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="1" customFormat="1" ht="15.75" customHeight="1" spans="1:26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="1" customFormat="1" ht="15.75" customHeight="1" spans="1:26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="1" customFormat="1" ht="15.75" customHeight="1" spans="1:26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="1" customFormat="1" ht="15.75" customHeight="1" spans="1:26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="1" customFormat="1" ht="15.75" customHeight="1" spans="1:26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="1" customFormat="1" ht="15.75" customHeight="1" spans="1:26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="1" customFormat="1" ht="15.75" customHeight="1" spans="1:26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="1" customFormat="1" ht="15.75" customHeight="1" spans="1:26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="1" customFormat="1" ht="15.75" customHeight="1" spans="1:26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="1" customFormat="1" ht="15.75" customHeight="1" spans="1:26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="1" customFormat="1" ht="15.75" customHeight="1" spans="1:26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="1" customFormat="1" ht="15.75" customHeight="1" spans="1:26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="1" customFormat="1" ht="15.75" customHeight="1" spans="1:26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="1" customFormat="1" ht="15.75" customHeight="1" spans="1:26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="1" customFormat="1" ht="15.75" customHeight="1" spans="1:26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="1" customFormat="1" ht="15.75" customHeight="1" spans="1:26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="1" customFormat="1" ht="15.75" customHeight="1" spans="1:26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="1" customFormat="1" ht="15.75" customHeight="1" spans="1:26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="1" customFormat="1" ht="15.75" customHeight="1" spans="1:26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="1" customFormat="1" ht="15.75" customHeight="1" spans="1:26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="1" customFormat="1" ht="15.75" customHeight="1" spans="1:26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="1" customFormat="1" ht="15.75" customHeight="1" spans="1:26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="1" customFormat="1" ht="15.75" customHeight="1" spans="1:26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="1" customFormat="1" ht="15.75" customHeight="1" spans="1:26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="1" customFormat="1" ht="15.75" customHeight="1" spans="1:26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="1" customFormat="1" ht="15.75" customHeight="1" spans="1:26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="1" customFormat="1" ht="15.75" customHeight="1" spans="1:26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="1" customFormat="1" ht="15.75" customHeight="1" spans="1:26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="1" customFormat="1" ht="15.75" customHeight="1" spans="1:26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="1" customFormat="1" ht="15.75" customHeight="1" spans="1:26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="1" customFormat="1" ht="15.75" customHeight="1" spans="1:26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="1" customFormat="1" ht="15.75" customHeight="1" spans="1:26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="1" customFormat="1" ht="15.75" customHeight="1" spans="1:26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="1" customFormat="1" ht="15.75" customHeight="1" spans="1:26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="1" customFormat="1" ht="15.75" customHeight="1" spans="1:26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="1" customFormat="1" ht="15.75" customHeight="1" spans="1:26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="1" customFormat="1" ht="15.75" customHeight="1" spans="1:26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="1" customFormat="1" ht="15.75" customHeight="1" spans="1:26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="1" customFormat="1" ht="15.75" customHeight="1" spans="1:26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="1" customFormat="1" ht="15.75" customHeight="1" spans="1:26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="1" customFormat="1" ht="15.75" customHeight="1" spans="1:26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="1" customFormat="1" ht="15.75" customHeight="1" spans="1:26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="1" customFormat="1" ht="15.75" customHeight="1" spans="1:26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="1" customFormat="1" ht="15.75" customHeight="1" spans="1:26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="1" customFormat="1" ht="15.75" customHeight="1" spans="1:26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="1" customFormat="1" ht="15.75" customHeight="1" spans="1:26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="1" customFormat="1" ht="15.75" customHeight="1" spans="1:26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="1" customFormat="1" ht="15.75" customHeight="1" spans="1:26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="1" customFormat="1" ht="15.75" customHeight="1" spans="1:26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="1" customFormat="1" ht="15.75" customHeight="1" spans="1:26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="1" customFormat="1" ht="15.75" customHeight="1" spans="1:26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="1" customFormat="1" ht="15.75" customHeight="1" spans="1:26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="1" customFormat="1" ht="15.75" customHeight="1" spans="1:26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="1" customFormat="1" ht="15.75" customHeight="1" spans="1:26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="1" customFormat="1" ht="15.75" customHeight="1" spans="1:26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="1" customFormat="1" ht="15.75" customHeight="1" spans="1:26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="1" customFormat="1" ht="15.75" customHeight="1" spans="1:26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="1" customFormat="1" ht="15.75" customHeight="1" spans="1:26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="1" customFormat="1" ht="15.75" customHeight="1" spans="1:26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="1" customFormat="1" ht="15.75" customHeight="1" spans="1:26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="1" customFormat="1" ht="15.75" customHeight="1" spans="1:26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="1" customFormat="1" ht="15.75" customHeight="1" spans="1:26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="1" customFormat="1" ht="15.75" customHeight="1" spans="1:26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="1" customFormat="1" ht="15.75" customHeight="1" spans="1:26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="1" customFormat="1" ht="15.75" customHeight="1" spans="1:26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="1" customFormat="1" ht="15.75" customHeight="1" spans="1:26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="1" customFormat="1" ht="15.75" customHeight="1" spans="1:26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="1" customFormat="1" ht="15.75" customHeight="1" spans="1:26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="1" customFormat="1" ht="15.75" customHeight="1" spans="1:26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="1" customFormat="1" ht="15.75" customHeight="1" spans="1:26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="1" customFormat="1" ht="15.75" customHeight="1" spans="1:26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="1" customFormat="1" ht="15.75" customHeight="1" spans="1:26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="1" customFormat="1" ht="15.75" customHeight="1" spans="1:26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="1" customFormat="1" ht="15.75" customHeight="1" spans="1:26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="1" customFormat="1" ht="15.75" customHeight="1" spans="1:26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="1" customFormat="1" ht="15.75" customHeight="1" spans="1:26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="1" customFormat="1" ht="15.75" customHeight="1" spans="1:26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="1" customFormat="1" ht="15.75" customHeight="1" spans="1:26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="1" customFormat="1" ht="15.75" customHeight="1" spans="1:26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="1" customFormat="1" ht="15.75" customHeight="1" spans="1:26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="1" customFormat="1" ht="15.75" customHeight="1" spans="1:26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="1" customFormat="1" ht="15.75" customHeight="1" spans="1:26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="1" customFormat="1" ht="15.75" customHeight="1" spans="1:26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="1" customFormat="1" ht="15.75" customHeight="1" spans="1:26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="1" customFormat="1" ht="15.75" customHeight="1" spans="1:26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="1" customFormat="1" ht="15.75" customHeight="1" spans="1:26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="1" customFormat="1" ht="15.75" customHeight="1" spans="1:26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="1" customFormat="1" ht="15.75" customHeight="1" spans="1:26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="1" customFormat="1" ht="15.75" customHeight="1" spans="1:26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="1" customFormat="1" ht="15.75" customHeight="1" spans="1:26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="1" customFormat="1" ht="15.75" customHeight="1" spans="1:26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="1" customFormat="1" ht="15.75" customHeight="1" spans="1:26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="1" customFormat="1" ht="15.75" customHeight="1" spans="1:26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="1" customFormat="1" ht="15.75" customHeight="1" spans="1:26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="1" customFormat="1" ht="15.75" customHeight="1" spans="1:26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="1" customFormat="1" ht="15.75" customHeight="1" spans="1:26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="1" customFormat="1" ht="15.75" customHeight="1" spans="1:26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="1" customFormat="1" ht="15.75" customHeight="1" spans="1:26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="1" customFormat="1" ht="15.75" customHeight="1" spans="1:26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="1" customFormat="1" ht="15.75" customHeight="1" spans="1:26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="1" customFormat="1" ht="15.75" customHeight="1" spans="1:26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="1" customFormat="1" ht="15.75" customHeight="1" spans="1:26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="1" customFormat="1" ht="15.75" customHeight="1" spans="1:26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="1" customFormat="1" ht="15.75" customHeight="1" spans="1:26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="1" customFormat="1" ht="15.75" customHeight="1" spans="1:26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="1" customFormat="1" ht="15.75" customHeight="1" spans="1:26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="1" customFormat="1" ht="15.75" customHeight="1" spans="1:26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="1" customFormat="1" ht="15.75" customHeight="1" spans="1:26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="1" customFormat="1" ht="15.75" customHeight="1" spans="1:26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="1" customFormat="1" ht="15.75" customHeight="1" spans="1:26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="1" customFormat="1" ht="15.75" customHeight="1" spans="1:26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="1" customFormat="1" ht="15.75" customHeight="1" spans="1:26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="1" customFormat="1" ht="15.75" customHeight="1" spans="1:26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="1" customFormat="1" ht="15.75" customHeight="1" spans="1:26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="1" customFormat="1" ht="15.75" customHeight="1" spans="1:26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="1" customFormat="1" ht="15.75" customHeight="1" spans="1:26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="1" customFormat="1" ht="15.75" customHeight="1" spans="1:26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="1" customFormat="1" ht="15.75" customHeight="1" spans="1:26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="1" customFormat="1" ht="15.75" customHeight="1" spans="1:26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="1" customFormat="1" ht="15.75" customHeight="1" spans="1:26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="1" customFormat="1" ht="15.75" customHeight="1" spans="1:26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="1" customFormat="1" ht="15.75" customHeight="1" spans="1:26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="1" customFormat="1" ht="15.75" customHeight="1" spans="1:26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="1" customFormat="1" ht="15.75" customHeight="1" spans="1:26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="1" customFormat="1" ht="15.75" customHeight="1" spans="1:26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="1" customFormat="1" ht="15.75" customHeight="1" spans="1:26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="1" customFormat="1" ht="15.75" customHeight="1" spans="1:26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="1" customFormat="1" ht="15.75" customHeight="1" spans="1:26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="1" customFormat="1" ht="15.75" customHeight="1" spans="1:26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="1" customFormat="1" ht="15.75" customHeight="1" spans="1:26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="1" customFormat="1" ht="15.75" customHeight="1" spans="1:26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="1" customFormat="1" ht="15.75" customHeight="1" spans="1:26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="1" customFormat="1" ht="15.75" customHeight="1" spans="1:26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="1" customFormat="1" ht="15.75" customHeight="1" spans="1:26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="1" customFormat="1" ht="15.75" customHeight="1" spans="1:26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="1" customFormat="1" ht="15.75" customHeight="1" spans="1:26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="1" customFormat="1" ht="15.75" customHeight="1" spans="1:26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="1" customFormat="1" ht="15.75" customHeight="1" spans="1:26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="1" customFormat="1" ht="15.75" customHeight="1" spans="1:26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="1" customFormat="1" ht="15.75" customHeight="1" spans="1:26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="1" customFormat="1" ht="15.75" customHeight="1" spans="1:26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="1" customFormat="1" ht="15.75" customHeight="1" spans="1:26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="1" customFormat="1" ht="15.75" customHeight="1" spans="1:26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="1" customFormat="1" ht="15.75" customHeight="1" spans="1:26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="1" customFormat="1" ht="15.75" customHeight="1" spans="1:26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="1" customFormat="1" ht="15.75" customHeight="1" spans="1:26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="1" customFormat="1" ht="15.75" customHeight="1" spans="1:26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="1" customFormat="1" ht="15.75" customHeight="1" spans="1:26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="1" customFormat="1" ht="15.75" customHeight="1" spans="1:26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="1" customFormat="1" ht="15.75" customHeight="1" spans="1:26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="1" customFormat="1" ht="15.75" customHeight="1" spans="1:26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="1" customFormat="1" ht="15.75" customHeight="1" spans="1:26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B9:E9"/>
    <mergeCell ref="B10:E10"/>
    <mergeCell ref="B11:E11"/>
    <mergeCell ref="B12:E12"/>
    <mergeCell ref="B34:E34"/>
    <mergeCell ref="B35:E35"/>
    <mergeCell ref="B36:E36"/>
    <mergeCell ref="B37:E37"/>
    <mergeCell ref="B38:E38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3">
      <formula>LEN(TRIM(I9))&gt;0</formula>
    </cfRule>
  </conditionalFormatting>
  <conditionalFormatting sqref="M9:M32 Q9:Q32">
    <cfRule type="notContainsBlanks" dxfId="0" priority="1">
      <formula>LEN(TRIM(M9))&gt;0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2024-04-28T06:41:04Z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CF26269FBC1843A9868A83ACAA552EB3_12</vt:lpwstr>
  </property>
</Properties>
</file>