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1"/>
  </bookViews>
  <sheets>
    <sheet name="XS-XXL" sheetId="1" r:id="rId1"/>
    <sheet name="1X-3X" sheetId="2" r:id="rId2"/>
    <sheet name="Sheet3" sheetId="3" r:id="rId3"/>
  </sheets>
  <definedNames>
    <definedName name="_xlnm.Print_Area" localSheetId="0">'XS-XXL'!$A$1:$M$22</definedName>
    <definedName name="_xlnm.Print_Area" localSheetId="1">'1X-3X'!$A$1:$I$19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<sst xmlns="http://schemas.openxmlformats.org/spreadsheetml/2006/main" count="100" uniqueCount="65">
  <si>
    <t>GRADED SPEC PAGE</t>
  </si>
  <si>
    <t>STYLE NAME:</t>
  </si>
  <si>
    <t>BG5140 ALEX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</si>
  <si>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</si>
  <si>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</si>
  <si>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</si>
  <si>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</si>
  <si>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</si>
  <si>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</si>
  <si>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</si>
  <si>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</si>
  <si>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</si>
  <si>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</si>
  <si>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</si>
  <si>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</si>
  <si>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</si>
  <si>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</si>
  <si>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</si>
  <si>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</si>
  <si>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</si>
  <si>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</si>
  <si>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</si>
  <si>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</si>
  <si>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</si>
  <si>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</si>
  <si>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</si>
  <si>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</si>
  <si>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t>上身长-肩高点到腰</t>
  </si>
  <si>
    <t>CF NECKDROP (FROM HPS)</t>
  </si>
  <si>
    <t>前领滴</t>
  </si>
  <si>
    <t>CF SKIRT LENGTH (FROM WAIST JOINT SEAM TO HEM)</t>
  </si>
  <si>
    <t>前中裙长</t>
  </si>
  <si>
    <t>BUST WIDTH (1" BELOW AH)</t>
  </si>
  <si>
    <t>胸围-腋下1''</t>
  </si>
  <si>
    <t>WAIST SEAM WIDTH</t>
  </si>
  <si>
    <t>腰围</t>
  </si>
  <si>
    <t>HIP WIDTH (8.5" BELOW WAIST JOIN SEAM) - 3PT MEASUREMENT</t>
  </si>
  <si>
    <t>臀围三点量-腰下8.5''</t>
  </si>
  <si>
    <t>SWEEP WIDTH (SELF) - ALONG THE CURVE</t>
  </si>
  <si>
    <t>面布摆围弧量</t>
  </si>
  <si>
    <t>SLIT HEIGHT</t>
  </si>
  <si>
    <t>开叉长</t>
  </si>
  <si>
    <t>AH STRAIGHT</t>
  </si>
  <si>
    <t>袖笼直量</t>
  </si>
  <si>
    <t>AH CIRCUMFERENCE</t>
  </si>
  <si>
    <t>袖笼围</t>
  </si>
  <si>
    <t>STRAP WIDTH</t>
  </si>
  <si>
    <t>小肩宽</t>
  </si>
  <si>
    <t>SHOULDER TIE WIDTH</t>
  </si>
  <si>
    <t>肩带宽</t>
  </si>
  <si>
    <t>SHOULDER TIE LENGTH (LONGEST POINT)</t>
  </si>
  <si>
    <t>肩带最长端</t>
  </si>
  <si>
    <t>ZIPPER LENGTH</t>
  </si>
  <si>
    <t>拉链长</t>
  </si>
  <si>
    <t>BRAND:</t>
  </si>
  <si>
    <t>BG5140 ALEX VELVET</t>
  </si>
  <si>
    <t>SOFIA / ESTHER/MAYRA</t>
  </si>
  <si>
    <t>1X-3X</t>
  </si>
  <si>
    <t>1X</t>
  </si>
  <si>
    <t>2X</t>
  </si>
  <si>
    <t>3X</t>
  </si>
  <si>
    <r>
      <rPr>
        <sz val="16"/>
        <color theme="1"/>
        <rFont val="宋体"/>
        <charset val="134"/>
      </rPr>
      <t>上身长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肩高点到腰</t>
    </r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</si>
  <si>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1''</t>
    </r>
  </si>
  <si>
    <r>
      <rPr>
        <sz val="16"/>
        <color theme="1"/>
        <rFont val="宋体"/>
        <charset val="134"/>
      </rPr>
      <t>臀围三点量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8.5''</t>
    </r>
  </si>
  <si>
    <t>VENDOR TO ADVISE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</si>
</sst>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?/??"/>
    <numFmt numFmtId="179" formatCode="#\ ?/?"/>
    <numFmt numFmtId="180" formatCode="#\ ?/?;\-?/?;0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rgb="FF000000"/>
      <name val="Calibri"/>
      <charset val="134"/>
    </font>
    <font>
      <sz val="16"/>
      <color theme="1"/>
      <name val="宋体"/>
      <charset val="134"/>
    </font>
    <font>
      <sz val="10"/>
      <color rgb="FFFF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0"/>
      <color rgb="FFDD0806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41" applyNumberFormat="0" applyAlignment="0" applyProtection="0">
      <alignment vertical="center"/>
    </xf>
    <xf numFmtId="0" fontId="33" fillId="13" borderId="42" applyNumberFormat="0" applyAlignment="0" applyProtection="0">
      <alignment vertical="center"/>
    </xf>
    <xf numFmtId="0" fontId="34" fillId="13" borderId="41" applyNumberFormat="0" applyAlignment="0" applyProtection="0">
      <alignment vertical="center"/>
    </xf>
    <xf numFmtId="0" fontId="35" fillId="14" borderId="43" applyNumberFormat="0" applyAlignment="0" applyProtection="0">
      <alignment vertical="center"/>
    </xf>
    <xf numFmtId="0" fontId="36" fillId="0" borderId="44" applyNumberFormat="0" applyFill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</cellStyleXfs>
  <cellXfs count="140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1" xfId="53" applyFont="1" applyFill="1" applyBorder="1" applyAlignment="1">
      <alignment horizontal="center" vertical="center"/>
    </xf>
    <xf numFmtId="0" fontId="3" fillId="0" borderId="2" xfId="53" applyFont="1" applyFill="1" applyBorder="1" applyAlignment="1"/>
    <xf numFmtId="0" fontId="3" fillId="0" borderId="3" xfId="53" applyFont="1" applyFill="1" applyBorder="1" applyAlignment="1"/>
    <xf numFmtId="0" fontId="4" fillId="0" borderId="4" xfId="53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5" fillId="3" borderId="5" xfId="53" applyFont="1" applyFill="1" applyBorder="1" applyAlignment="1">
      <alignment horizontal="right" vertical="center"/>
    </xf>
    <xf numFmtId="0" fontId="6" fillId="0" borderId="6" xfId="53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53" applyFont="1" applyFill="1" applyBorder="1" applyAlignment="1">
      <alignment horizontal="right" vertical="center"/>
    </xf>
    <xf numFmtId="0" fontId="7" fillId="4" borderId="8" xfId="53" applyFont="1" applyFill="1" applyBorder="1" applyAlignment="1">
      <alignment horizontal="left" vertical="center"/>
    </xf>
    <xf numFmtId="0" fontId="8" fillId="0" borderId="9" xfId="53" applyFont="1" applyFill="1" applyBorder="1" applyAlignment="1"/>
    <xf numFmtId="176" fontId="7" fillId="5" borderId="10" xfId="53" applyNumberFormat="1" applyFont="1" applyFill="1" applyBorder="1" applyAlignment="1">
      <alignment horizontal="center" vertical="center"/>
    </xf>
    <xf numFmtId="176" fontId="7" fillId="5" borderId="11" xfId="53" applyNumberFormat="1" applyFont="1" applyFill="1" applyBorder="1" applyAlignment="1">
      <alignment horizontal="center" vertical="center"/>
    </xf>
    <xf numFmtId="0" fontId="5" fillId="3" borderId="12" xfId="53" applyFont="1" applyFill="1" applyBorder="1" applyAlignment="1">
      <alignment horizontal="right" vertical="center"/>
    </xf>
    <xf numFmtId="0" fontId="6" fillId="0" borderId="2" xfId="53" applyFont="1" applyFill="1" applyBorder="1" applyAlignment="1"/>
    <xf numFmtId="14" fontId="9" fillId="0" borderId="8" xfId="53" applyNumberFormat="1" applyFont="1" applyFill="1" applyBorder="1" applyAlignment="1">
      <alignment horizontal="left" vertical="center"/>
    </xf>
    <xf numFmtId="0" fontId="5" fillId="3" borderId="1" xfId="53" applyFont="1" applyFill="1" applyBorder="1" applyAlignment="1">
      <alignment horizontal="right" vertical="center"/>
    </xf>
    <xf numFmtId="0" fontId="7" fillId="4" borderId="1" xfId="53" applyFont="1" applyFill="1" applyBorder="1" applyAlignment="1">
      <alignment horizontal="left" vertical="center"/>
    </xf>
    <xf numFmtId="0" fontId="8" fillId="0" borderId="3" xfId="53" applyFont="1" applyFill="1" applyBorder="1" applyAlignment="1"/>
    <xf numFmtId="176" fontId="7" fillId="5" borderId="13" xfId="53" applyNumberFormat="1" applyFont="1" applyFill="1" applyBorder="1" applyAlignment="1">
      <alignment horizontal="center" vertical="center"/>
    </xf>
    <xf numFmtId="176" fontId="7" fillId="5" borderId="0" xfId="53" applyNumberFormat="1" applyFont="1" applyFill="1" applyAlignment="1">
      <alignment horizontal="center" vertical="center"/>
    </xf>
    <xf numFmtId="0" fontId="9" fillId="0" borderId="8" xfId="53" applyFont="1" applyFill="1" applyBorder="1" applyAlignment="1">
      <alignment horizontal="left" vertical="center"/>
    </xf>
    <xf numFmtId="49" fontId="9" fillId="0" borderId="8" xfId="53" applyNumberFormat="1" applyFont="1" applyFill="1" applyBorder="1" applyAlignment="1">
      <alignment horizontal="left" vertical="center"/>
    </xf>
    <xf numFmtId="0" fontId="9" fillId="0" borderId="1" xfId="53" applyFont="1" applyFill="1" applyBorder="1" applyAlignment="1">
      <alignment horizontal="left" vertical="center"/>
    </xf>
    <xf numFmtId="176" fontId="7" fillId="5" borderId="8" xfId="53" applyNumberFormat="1" applyFont="1" applyFill="1" applyBorder="1" applyAlignment="1">
      <alignment horizontal="center" vertical="center"/>
    </xf>
    <xf numFmtId="176" fontId="7" fillId="5" borderId="6" xfId="53" applyNumberFormat="1" applyFont="1" applyFill="1" applyBorder="1" applyAlignment="1">
      <alignment horizontal="center" vertical="center"/>
    </xf>
    <xf numFmtId="0" fontId="10" fillId="6" borderId="11" xfId="53" applyFont="1" applyFill="1" applyBorder="1" applyAlignment="1">
      <alignment horizontal="center" vertical="center" wrapText="1"/>
    </xf>
    <xf numFmtId="0" fontId="10" fillId="6" borderId="14" xfId="53" applyFont="1" applyFill="1" applyBorder="1" applyAlignment="1">
      <alignment horizontal="center" vertical="center" wrapText="1"/>
    </xf>
    <xf numFmtId="0" fontId="11" fillId="6" borderId="15" xfId="53" applyFont="1" applyFill="1" applyBorder="1" applyAlignment="1">
      <alignment horizontal="center" vertical="center" wrapText="1"/>
    </xf>
    <xf numFmtId="0" fontId="12" fillId="6" borderId="15" xfId="53" applyFont="1" applyFill="1" applyBorder="1" applyAlignment="1">
      <alignment horizontal="center" vertical="center" wrapText="1"/>
    </xf>
    <xf numFmtId="0" fontId="13" fillId="6" borderId="15" xfId="53" applyFont="1" applyFill="1" applyBorder="1" applyAlignment="1">
      <alignment horizontal="center" vertical="center" wrapText="1"/>
    </xf>
    <xf numFmtId="0" fontId="10" fillId="6" borderId="6" xfId="53" applyFont="1" applyFill="1" applyBorder="1" applyAlignment="1">
      <alignment horizontal="center" vertical="center" wrapText="1"/>
    </xf>
    <xf numFmtId="0" fontId="10" fillId="6" borderId="9" xfId="53" applyFont="1" applyFill="1" applyBorder="1" applyAlignment="1">
      <alignment horizontal="center" vertical="center" wrapText="1"/>
    </xf>
    <xf numFmtId="0" fontId="3" fillId="0" borderId="16" xfId="53" applyFont="1" applyFill="1" applyBorder="1" applyAlignment="1"/>
    <xf numFmtId="0" fontId="9" fillId="0" borderId="1" xfId="51" applyFont="1" applyFill="1" applyBorder="1" applyAlignment="1">
      <alignment vertical="center"/>
    </xf>
    <xf numFmtId="0" fontId="9" fillId="0" borderId="2" xfId="51" applyFont="1" applyFill="1" applyBorder="1" applyAlignment="1">
      <alignment vertical="center"/>
    </xf>
    <xf numFmtId="0" fontId="14" fillId="0" borderId="4" xfId="51" applyFont="1" applyFill="1" applyBorder="1" applyAlignment="1">
      <alignment vertical="center"/>
    </xf>
    <xf numFmtId="177" fontId="15" fillId="7" borderId="16" xfId="53" applyNumberFormat="1" applyFont="1" applyFill="1" applyBorder="1" applyAlignment="1">
      <alignment horizontal="center"/>
    </xf>
    <xf numFmtId="178" fontId="16" fillId="0" borderId="4" xfId="53" applyNumberFormat="1" applyFont="1" applyFill="1" applyBorder="1" applyAlignment="1">
      <alignment horizontal="center" wrapText="1"/>
    </xf>
    <xf numFmtId="179" fontId="16" fillId="0" borderId="4" xfId="53" applyNumberFormat="1" applyFont="1" applyFill="1" applyBorder="1" applyAlignment="1">
      <alignment horizontal="center" wrapText="1"/>
    </xf>
    <xf numFmtId="179" fontId="15" fillId="7" borderId="9" xfId="53" applyNumberFormat="1" applyFont="1" applyFill="1" applyBorder="1" applyAlignment="1">
      <alignment horizontal="center"/>
    </xf>
    <xf numFmtId="178" fontId="17" fillId="0" borderId="3" xfId="53" applyNumberFormat="1" applyFont="1" applyFill="1" applyBorder="1" applyAlignment="1">
      <alignment horizontal="center" wrapText="1"/>
    </xf>
    <xf numFmtId="177" fontId="15" fillId="0" borderId="16" xfId="53" applyNumberFormat="1" applyFont="1" applyFill="1" applyBorder="1" applyAlignment="1">
      <alignment horizontal="center"/>
    </xf>
    <xf numFmtId="177" fontId="15" fillId="7" borderId="9" xfId="53" applyNumberFormat="1" applyFont="1" applyFill="1" applyBorder="1" applyAlignment="1">
      <alignment horizontal="center"/>
    </xf>
    <xf numFmtId="178" fontId="15" fillId="0" borderId="16" xfId="53" applyNumberFormat="1" applyFont="1" applyFill="1" applyBorder="1" applyAlignment="1">
      <alignment horizontal="center"/>
    </xf>
    <xf numFmtId="179" fontId="18" fillId="0" borderId="3" xfId="51" applyNumberFormat="1" applyFont="1" applyFill="1" applyBorder="1" applyAlignment="1">
      <alignment horizontal="center" vertical="center" wrapText="1"/>
    </xf>
    <xf numFmtId="179" fontId="3" fillId="0" borderId="4" xfId="51" applyNumberFormat="1" applyFont="1" applyFill="1" applyBorder="1" applyAlignment="1">
      <alignment horizontal="center" vertical="center" wrapText="1"/>
    </xf>
    <xf numFmtId="178" fontId="16" fillId="0" borderId="1" xfId="53" applyNumberFormat="1" applyFont="1" applyFill="1" applyBorder="1" applyAlignment="1">
      <alignment horizontal="center" wrapText="1"/>
    </xf>
    <xf numFmtId="178" fontId="16" fillId="0" borderId="4" xfId="54" applyNumberFormat="1" applyFont="1" applyFill="1" applyBorder="1" applyAlignment="1">
      <alignment horizontal="center" wrapText="1"/>
    </xf>
    <xf numFmtId="178" fontId="17" fillId="0" borderId="3" xfId="54" applyNumberFormat="1" applyFont="1" applyFill="1" applyBorder="1" applyAlignment="1">
      <alignment horizontal="center" wrapText="1"/>
    </xf>
    <xf numFmtId="0" fontId="7" fillId="0" borderId="0" xfId="53" applyFont="1" applyFill="1" applyAlignment="1"/>
    <xf numFmtId="0" fontId="19" fillId="0" borderId="0" xfId="53" applyFont="1" applyFill="1" applyAlignment="1"/>
    <xf numFmtId="176" fontId="7" fillId="5" borderId="14" xfId="53" applyNumberFormat="1" applyFont="1" applyFill="1" applyBorder="1" applyAlignment="1">
      <alignment horizontal="center" vertical="center"/>
    </xf>
    <xf numFmtId="0" fontId="9" fillId="7" borderId="0" xfId="53" applyFont="1" applyFill="1" applyAlignment="1"/>
    <xf numFmtId="176" fontId="7" fillId="5" borderId="17" xfId="53" applyNumberFormat="1" applyFont="1" applyFill="1" applyBorder="1" applyAlignment="1">
      <alignment horizontal="center" vertical="center"/>
    </xf>
    <xf numFmtId="176" fontId="7" fillId="5" borderId="9" xfId="53" applyNumberFormat="1" applyFont="1" applyFill="1" applyBorder="1" applyAlignment="1">
      <alignment horizontal="center" vertical="center"/>
    </xf>
    <xf numFmtId="0" fontId="9" fillId="8" borderId="0" xfId="53" applyFont="1" applyFill="1" applyAlignment="1"/>
    <xf numFmtId="0" fontId="20" fillId="6" borderId="15" xfId="53" applyFont="1" applyFill="1" applyBorder="1" applyAlignment="1">
      <alignment horizontal="center" vertical="center" wrapText="1"/>
    </xf>
    <xf numFmtId="0" fontId="9" fillId="0" borderId="0" xfId="53" applyFont="1" applyFill="1" applyAlignment="1">
      <alignment vertical="center"/>
    </xf>
    <xf numFmtId="0" fontId="5" fillId="0" borderId="0" xfId="53" applyFont="1" applyFill="1" applyAlignment="1">
      <alignment horizontal="center" vertical="center"/>
    </xf>
    <xf numFmtId="0" fontId="11" fillId="0" borderId="0" xfId="53" applyFont="1" applyFill="1" applyAlignment="1">
      <alignment horizontal="center" vertical="center" wrapText="1"/>
    </xf>
    <xf numFmtId="0" fontId="21" fillId="0" borderId="0" xfId="53" applyFont="1" applyFill="1" applyAlignment="1">
      <alignment horizontal="center" vertical="center"/>
    </xf>
    <xf numFmtId="179" fontId="9" fillId="0" borderId="0" xfId="53" applyNumberFormat="1" applyFont="1" applyFill="1" applyAlignment="1">
      <alignment horizontal="center" vertical="center" wrapText="1"/>
    </xf>
    <xf numFmtId="179" fontId="22" fillId="0" borderId="0" xfId="53" applyNumberFormat="1" applyFont="1" applyFill="1" applyAlignment="1">
      <alignment horizontal="center" vertical="center" wrapText="1"/>
    </xf>
    <xf numFmtId="178" fontId="16" fillId="0" borderId="3" xfId="53" applyNumberFormat="1" applyFont="1" applyFill="1" applyBorder="1" applyAlignment="1">
      <alignment horizontal="center" wrapText="1"/>
    </xf>
    <xf numFmtId="178" fontId="17" fillId="0" borderId="3" xfId="54" applyNumberFormat="1" applyFont="1" applyFill="1" applyBorder="1" applyAlignment="1">
      <alignment horizontal="center" wrapText="1"/>
    </xf>
    <xf numFmtId="0" fontId="9" fillId="0" borderId="0" xfId="53" applyFont="1" applyFill="1" applyAlignment="1">
      <alignment horizontal="center" vertical="center"/>
    </xf>
    <xf numFmtId="0" fontId="1" fillId="0" borderId="0" xfId="49" applyFont="1" applyFill="1" applyAlignment="1"/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0" fontId="4" fillId="9" borderId="21" xfId="49" applyFont="1" applyFill="1" applyBorder="1" applyAlignment="1">
      <alignment horizontal="center" vertical="center"/>
    </xf>
    <xf numFmtId="0" fontId="5" fillId="3" borderId="22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23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24" xfId="50" applyFont="1" applyBorder="1" applyAlignment="1">
      <alignment horizontal="left" vertical="center"/>
    </xf>
    <xf numFmtId="0" fontId="23" fillId="0" borderId="9" xfId="49" applyFont="1" applyFill="1" applyBorder="1" applyAlignment="1"/>
    <xf numFmtId="176" fontId="7" fillId="5" borderId="13" xfId="49" applyNumberFormat="1" applyFont="1" applyFill="1" applyBorder="1" applyAlignment="1">
      <alignment horizontal="center" vertical="center"/>
    </xf>
    <xf numFmtId="176" fontId="7" fillId="5" borderId="11" xfId="49" applyNumberFormat="1" applyFont="1" applyFill="1" applyBorder="1" applyAlignment="1">
      <alignment horizontal="center" vertical="center"/>
    </xf>
    <xf numFmtId="0" fontId="5" fillId="3" borderId="25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8" xfId="50" applyFont="1" applyBorder="1" applyAlignment="1">
      <alignment horizontal="left" vertical="center"/>
    </xf>
    <xf numFmtId="0" fontId="23" fillId="0" borderId="3" xfId="49" applyFont="1" applyFill="1" applyBorder="1" applyAlignment="1"/>
    <xf numFmtId="176" fontId="7" fillId="5" borderId="0" xfId="49" applyNumberFormat="1" applyFont="1" applyFill="1" applyAlignment="1">
      <alignment horizontal="center" vertical="center"/>
    </xf>
    <xf numFmtId="176" fontId="7" fillId="5" borderId="26" xfId="49" applyNumberFormat="1" applyFont="1" applyFill="1" applyBorder="1" applyAlignment="1">
      <alignment horizontal="center" vertical="center"/>
    </xf>
    <xf numFmtId="176" fontId="7" fillId="5" borderId="27" xfId="49" applyNumberFormat="1" applyFont="1" applyFill="1" applyBorder="1" applyAlignment="1">
      <alignment horizontal="center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10" fillId="6" borderId="28" xfId="49" applyFont="1" applyFill="1" applyBorder="1" applyAlignment="1">
      <alignment horizontal="center" vertical="center" wrapText="1"/>
    </xf>
    <xf numFmtId="0" fontId="10" fillId="6" borderId="0" xfId="49" applyFont="1" applyFill="1" applyAlignment="1">
      <alignment horizontal="center" vertical="center" wrapText="1"/>
    </xf>
    <xf numFmtId="0" fontId="10" fillId="6" borderId="17" xfId="49" applyFont="1" applyFill="1" applyBorder="1" applyAlignment="1">
      <alignment horizontal="center" vertical="center" wrapText="1"/>
    </xf>
    <xf numFmtId="0" fontId="11" fillId="6" borderId="15" xfId="49" applyFont="1" applyFill="1" applyBorder="1" applyAlignment="1">
      <alignment horizontal="center" vertical="center" wrapText="1"/>
    </xf>
    <xf numFmtId="0" fontId="11" fillId="6" borderId="29" xfId="49" applyFont="1" applyFill="1" applyBorder="1" applyAlignment="1">
      <alignment horizontal="center" vertical="center" wrapText="1"/>
    </xf>
    <xf numFmtId="0" fontId="13" fillId="6" borderId="15" xfId="49" applyFont="1" applyFill="1" applyBorder="1" applyAlignment="1">
      <alignment horizontal="center" vertical="center" wrapText="1"/>
    </xf>
    <xf numFmtId="0" fontId="10" fillId="6" borderId="22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/>
    <xf numFmtId="0" fontId="11" fillId="6" borderId="16" xfId="49" applyFont="1" applyFill="1" applyBorder="1" applyAlignment="1">
      <alignment horizontal="center" vertical="center" wrapText="1"/>
    </xf>
    <xf numFmtId="177" fontId="15" fillId="7" borderId="16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 wrapText="1"/>
    </xf>
    <xf numFmtId="180" fontId="17" fillId="0" borderId="3" xfId="0" applyNumberFormat="1" applyFont="1" applyFill="1" applyBorder="1" applyAlignment="1">
      <alignment horizontal="center" wrapText="1"/>
    </xf>
    <xf numFmtId="179" fontId="15" fillId="7" borderId="16" xfId="0" applyNumberFormat="1" applyFont="1" applyFill="1" applyBorder="1" applyAlignment="1">
      <alignment horizontal="center"/>
    </xf>
    <xf numFmtId="178" fontId="7" fillId="0" borderId="4" xfId="0" applyNumberFormat="1" applyFont="1" applyFill="1" applyBorder="1" applyAlignment="1">
      <alignment horizontal="center" wrapText="1"/>
    </xf>
    <xf numFmtId="178" fontId="16" fillId="0" borderId="4" xfId="0" applyNumberFormat="1" applyFont="1" applyFill="1" applyBorder="1" applyAlignment="1">
      <alignment horizontal="center" wrapText="1"/>
    </xf>
    <xf numFmtId="177" fontId="15" fillId="0" borderId="16" xfId="0" applyNumberFormat="1" applyFont="1" applyFill="1" applyBorder="1" applyAlignment="1">
      <alignment horizontal="center"/>
    </xf>
    <xf numFmtId="180" fontId="9" fillId="0" borderId="4" xfId="0" applyNumberFormat="1" applyFont="1" applyFill="1" applyBorder="1" applyAlignment="1">
      <alignment horizontal="center" wrapText="1"/>
    </xf>
    <xf numFmtId="179" fontId="7" fillId="0" borderId="4" xfId="0" applyNumberFormat="1" applyFont="1" applyFill="1" applyBorder="1" applyAlignment="1">
      <alignment horizontal="center" wrapText="1"/>
    </xf>
    <xf numFmtId="179" fontId="16" fillId="0" borderId="4" xfId="0" applyNumberFormat="1" applyFont="1" applyFill="1" applyBorder="1" applyAlignment="1">
      <alignment horizontal="center" wrapText="1"/>
    </xf>
    <xf numFmtId="178" fontId="15" fillId="0" borderId="16" xfId="0" applyNumberFormat="1" applyFont="1" applyFill="1" applyBorder="1" applyAlignment="1">
      <alignment horizontal="center"/>
    </xf>
    <xf numFmtId="180" fontId="7" fillId="0" borderId="4" xfId="0" applyNumberFormat="1" applyFont="1" applyFill="1" applyBorder="1" applyAlignment="1">
      <alignment horizontal="center" wrapText="1"/>
    </xf>
    <xf numFmtId="180" fontId="16" fillId="0" borderId="4" xfId="0" applyNumberFormat="1" applyFont="1" applyFill="1" applyBorder="1" applyAlignment="1">
      <alignment horizontal="center" wrapText="1"/>
    </xf>
    <xf numFmtId="0" fontId="7" fillId="0" borderId="0" xfId="49" applyFont="1" applyFill="1" applyAlignment="1"/>
    <xf numFmtId="0" fontId="3" fillId="0" borderId="30" xfId="49" applyFont="1" applyFill="1" applyBorder="1" applyAlignment="1"/>
    <xf numFmtId="0" fontId="3" fillId="0" borderId="31" xfId="49" applyFont="1" applyFill="1" applyBorder="1" applyAlignment="1"/>
    <xf numFmtId="0" fontId="19" fillId="0" borderId="0" xfId="49" applyFont="1" applyFill="1" applyAlignment="1"/>
    <xf numFmtId="176" fontId="7" fillId="5" borderId="32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5" borderId="33" xfId="49" applyNumberFormat="1" applyFont="1" applyFill="1" applyBorder="1" applyAlignment="1">
      <alignment horizontal="center" vertical="center"/>
    </xf>
    <xf numFmtId="176" fontId="7" fillId="5" borderId="34" xfId="49" applyNumberFormat="1" applyFont="1" applyFill="1" applyBorder="1" applyAlignment="1">
      <alignment horizontal="center" vertical="center"/>
    </xf>
    <xf numFmtId="176" fontId="7" fillId="5" borderId="35" xfId="49" applyNumberFormat="1" applyFont="1" applyFill="1" applyBorder="1" applyAlignment="1">
      <alignment horizontal="center" vertical="center"/>
    </xf>
    <xf numFmtId="0" fontId="12" fillId="6" borderId="15" xfId="49" applyFont="1" applyFill="1" applyBorder="1" applyAlignment="1">
      <alignment horizontal="center" vertical="center" wrapText="1"/>
    </xf>
    <xf numFmtId="0" fontId="20" fillId="6" borderId="15" xfId="49" applyFont="1" applyFill="1" applyBorder="1" applyAlignment="1">
      <alignment horizontal="center" vertical="center" wrapText="1"/>
    </xf>
    <xf numFmtId="0" fontId="13" fillId="6" borderId="36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3" fillId="0" borderId="37" xfId="49" applyFont="1" applyFill="1" applyBorder="1" applyAlignment="1"/>
    <xf numFmtId="0" fontId="21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179" fontId="17" fillId="10" borderId="7" xfId="52" applyNumberFormat="1" applyFont="1" applyFill="1" applyBorder="1" applyAlignment="1">
      <alignment horizontal="center" vertical="center" wrapText="1"/>
    </xf>
    <xf numFmtId="179" fontId="9" fillId="0" borderId="0" xfId="49" applyNumberFormat="1" applyFont="1" applyFill="1" applyAlignment="1">
      <alignment horizontal="center" vertical="center" wrapText="1"/>
    </xf>
    <xf numFmtId="179" fontId="16" fillId="10" borderId="7" xfId="52" applyNumberFormat="1" applyFont="1" applyFill="1" applyBorder="1" applyAlignment="1">
      <alignment horizontal="center" vertical="center" wrapText="1"/>
    </xf>
    <xf numFmtId="0" fontId="9" fillId="8" borderId="0" xfId="49" applyFont="1" applyFill="1" applyAlignment="1"/>
    <xf numFmtId="179" fontId="22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8" xfId="52"/>
    <cellStyle name="Normal 3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2632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263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897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0"/>
  <sheetViews>
    <sheetView view="pageBreakPreview" zoomScaleNormal="100" topLeftCell="E1" workbookViewId="0">
      <selection activeCell="A1" sqref="$A1:$XFD1048576"/>
    </sheetView>
  </sheetViews>
  <sheetFormatPr defaultColWidth="11.9469026548673" defaultRowHeight="15" customHeight="1"/>
  <cols>
    <col min="1" max="1" width="4.38053097345133" style="69" customWidth="1"/>
    <col min="2" max="2" width="17.3893805309735" style="69" customWidth="1"/>
    <col min="3" max="3" width="16.2035398230088" style="69" customWidth="1"/>
    <col min="4" max="4" width="11.4867256637168" style="69" customWidth="1"/>
    <col min="5" max="5" width="27.7522123893805" style="69" customWidth="1"/>
    <col min="6" max="6" width="9.55752212389381" style="69" customWidth="1"/>
    <col min="7" max="7" width="9.29203539823009" style="69" hidden="1" customWidth="1"/>
    <col min="8" max="13" width="9.29203539823009" style="69" customWidth="1"/>
    <col min="14" max="14" width="5.97345132743363" style="69" customWidth="1"/>
    <col min="15" max="17" width="9.15929203539823" style="69" customWidth="1"/>
    <col min="18" max="18" width="5.84070796460177" style="69" customWidth="1"/>
    <col min="19" max="19" width="9.15929203539823" style="69" customWidth="1"/>
    <col min="20" max="21" width="9.02654867256637" style="69" customWidth="1"/>
    <col min="22" max="22" width="7.0353982300885" style="69" customWidth="1"/>
    <col min="23" max="23" width="10.7522123893805" style="69" customWidth="1"/>
    <col min="24" max="24" width="30.3982300884956" style="69" customWidth="1"/>
    <col min="25" max="26" width="12.7433628318584" style="69" customWidth="1"/>
    <col min="27" max="16384" width="11.9469026548673" style="69"/>
  </cols>
  <sheetData>
    <row r="1" s="69" customFormat="1" ht="30" customHeight="1" spans="1:26">
      <c r="A1" s="70" t="s">
        <v>0</v>
      </c>
      <c r="B1" s="71"/>
      <c r="C1" s="71"/>
      <c r="D1" s="71"/>
      <c r="E1" s="71"/>
      <c r="F1" s="71"/>
      <c r="G1" s="72"/>
      <c r="H1" s="73"/>
      <c r="I1" s="118"/>
      <c r="J1" s="118"/>
      <c r="K1" s="118"/>
      <c r="L1" s="118"/>
      <c r="M1" s="119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17"/>
      <c r="Y1" s="117"/>
      <c r="Z1" s="117"/>
    </row>
    <row r="2" s="69" customFormat="1" ht="16.15" customHeight="1" spans="1:26">
      <c r="A2" s="74" t="s">
        <v>1</v>
      </c>
      <c r="B2" s="75"/>
      <c r="C2" s="76" t="s">
        <v>2</v>
      </c>
      <c r="D2" s="77" t="s">
        <v>3</v>
      </c>
      <c r="E2" s="78" t="s">
        <v>4</v>
      </c>
      <c r="F2" s="79"/>
      <c r="G2" s="80"/>
      <c r="H2" s="81"/>
      <c r="I2" s="81"/>
      <c r="J2" s="81"/>
      <c r="K2" s="81"/>
      <c r="L2" s="8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17"/>
      <c r="Y2" s="117"/>
      <c r="Z2" s="117"/>
    </row>
    <row r="3" s="69" customFormat="1" ht="16.15" customHeight="1" spans="1:26">
      <c r="A3" s="82" t="s">
        <v>5</v>
      </c>
      <c r="B3" s="83"/>
      <c r="C3" s="84">
        <v>45383</v>
      </c>
      <c r="D3" s="85" t="s">
        <v>6</v>
      </c>
      <c r="E3" s="86"/>
      <c r="F3" s="87"/>
      <c r="G3" s="80"/>
      <c r="H3" s="88"/>
      <c r="I3" s="88"/>
      <c r="J3" s="88"/>
      <c r="K3" s="88"/>
      <c r="L3" s="88"/>
      <c r="M3" s="123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17"/>
      <c r="Y3" s="117"/>
      <c r="Z3" s="117"/>
    </row>
    <row r="4" s="69" customFormat="1" ht="16.15" customHeight="1" spans="1:26">
      <c r="A4" s="82" t="s">
        <v>7</v>
      </c>
      <c r="B4" s="83"/>
      <c r="C4" s="84"/>
      <c r="D4" s="85" t="s">
        <v>8</v>
      </c>
      <c r="E4" s="86" t="s">
        <v>9</v>
      </c>
      <c r="F4" s="87"/>
      <c r="G4" s="80"/>
      <c r="H4" s="88"/>
      <c r="I4" s="88"/>
      <c r="J4" s="88"/>
      <c r="K4" s="88"/>
      <c r="L4" s="88"/>
      <c r="M4" s="123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17"/>
      <c r="Y4" s="117"/>
      <c r="Z4" s="117"/>
    </row>
    <row r="5" s="69" customFormat="1" ht="16.15" customHeight="1" spans="1:26">
      <c r="A5" s="82" t="s">
        <v>10</v>
      </c>
      <c r="B5" s="83"/>
      <c r="C5" s="84"/>
      <c r="D5" s="85" t="s">
        <v>11</v>
      </c>
      <c r="E5" s="86" t="s">
        <v>12</v>
      </c>
      <c r="F5" s="87"/>
      <c r="G5" s="89"/>
      <c r="H5" s="90"/>
      <c r="I5" s="90"/>
      <c r="J5" s="90"/>
      <c r="K5" s="90"/>
      <c r="L5" s="90"/>
      <c r="M5" s="124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17"/>
      <c r="Y5" s="117"/>
      <c r="Z5" s="117"/>
    </row>
    <row r="6" s="69" customFormat="1" ht="16.15" customHeight="1" spans="1:26">
      <c r="A6" s="82" t="s">
        <v>13</v>
      </c>
      <c r="B6" s="83"/>
      <c r="C6" s="84" t="s">
        <v>14</v>
      </c>
      <c r="D6" s="85" t="s">
        <v>15</v>
      </c>
      <c r="E6" s="86" t="s">
        <v>16</v>
      </c>
      <c r="F6" s="87"/>
      <c r="G6" s="91"/>
      <c r="H6" s="92"/>
      <c r="I6" s="92"/>
      <c r="J6" s="92"/>
      <c r="K6" s="92"/>
      <c r="L6" s="92"/>
      <c r="M6" s="125"/>
      <c r="N6" s="122"/>
      <c r="O6" s="122"/>
      <c r="P6" s="122"/>
      <c r="Q6" s="122"/>
      <c r="R6" s="122"/>
      <c r="S6" s="122"/>
      <c r="T6" s="122"/>
      <c r="U6" s="122"/>
      <c r="V6" s="122"/>
      <c r="W6" s="137"/>
      <c r="X6" s="117"/>
      <c r="Y6" s="117"/>
      <c r="Z6" s="117"/>
    </row>
    <row r="7" s="69" customFormat="1" ht="16.15" customHeight="1" spans="1:26">
      <c r="A7" s="93" t="s">
        <v>17</v>
      </c>
      <c r="B7" s="94"/>
      <c r="C7" s="94"/>
      <c r="D7" s="94"/>
      <c r="E7" s="95"/>
      <c r="F7" s="96" t="s">
        <v>18</v>
      </c>
      <c r="G7" s="97" t="s">
        <v>19</v>
      </c>
      <c r="H7" s="98" t="s">
        <v>20</v>
      </c>
      <c r="I7" s="126" t="s">
        <v>21</v>
      </c>
      <c r="J7" s="127" t="s">
        <v>22</v>
      </c>
      <c r="K7" s="98" t="s">
        <v>23</v>
      </c>
      <c r="L7" s="98" t="s">
        <v>24</v>
      </c>
      <c r="M7" s="128" t="s">
        <v>25</v>
      </c>
      <c r="N7" s="129"/>
      <c r="O7" s="129"/>
      <c r="P7" s="130"/>
      <c r="Q7" s="129"/>
      <c r="R7" s="129"/>
      <c r="S7" s="129"/>
      <c r="T7" s="130"/>
      <c r="U7" s="129"/>
      <c r="V7" s="129"/>
      <c r="W7" s="130"/>
      <c r="X7" s="133"/>
      <c r="Y7" s="117"/>
      <c r="Z7" s="117"/>
    </row>
    <row r="8" s="69" customFormat="1" customHeight="1" spans="1:26">
      <c r="A8" s="99"/>
      <c r="B8" s="100"/>
      <c r="C8" s="100"/>
      <c r="D8" s="100"/>
      <c r="E8" s="101"/>
      <c r="F8" s="102"/>
      <c r="G8" s="103"/>
      <c r="H8" s="102"/>
      <c r="I8" s="102"/>
      <c r="J8" s="102"/>
      <c r="K8" s="102"/>
      <c r="L8" s="102"/>
      <c r="M8" s="131"/>
      <c r="N8" s="132"/>
      <c r="O8" s="133"/>
      <c r="P8" s="133"/>
      <c r="Q8" s="133"/>
      <c r="R8" s="132"/>
      <c r="S8" s="133"/>
      <c r="T8" s="133"/>
      <c r="U8" s="133"/>
      <c r="V8" s="132"/>
      <c r="W8" s="133"/>
      <c r="X8" s="133"/>
      <c r="Y8" s="117"/>
      <c r="Z8" s="117"/>
    </row>
    <row r="9" s="69" customFormat="1" ht="25" customHeight="1" spans="1:26">
      <c r="A9" s="36" t="s">
        <v>26</v>
      </c>
      <c r="B9" s="37"/>
      <c r="C9" s="37"/>
      <c r="D9" s="37"/>
      <c r="E9" s="38" t="s">
        <v>27</v>
      </c>
      <c r="F9" s="104">
        <v>44930</v>
      </c>
      <c r="G9" s="105">
        <f>SUM(H9-1/4)</f>
        <v>13.5</v>
      </c>
      <c r="H9" s="106">
        <f>SUM(I9-1/4)</f>
        <v>13.75</v>
      </c>
      <c r="I9" s="134">
        <v>14</v>
      </c>
      <c r="J9" s="106">
        <f t="shared" ref="J9:M9" si="0">SUM(I9+0.25)</f>
        <v>14.25</v>
      </c>
      <c r="K9" s="106">
        <f t="shared" si="0"/>
        <v>14.5</v>
      </c>
      <c r="L9" s="106">
        <f t="shared" si="0"/>
        <v>14.75</v>
      </c>
      <c r="M9" s="106">
        <f t="shared" si="0"/>
        <v>15</v>
      </c>
      <c r="N9" s="135"/>
      <c r="O9" s="135"/>
      <c r="P9" s="135"/>
      <c r="Q9" s="138"/>
      <c r="R9" s="135"/>
      <c r="S9" s="135"/>
      <c r="T9" s="135"/>
      <c r="U9" s="138"/>
      <c r="V9" s="135"/>
      <c r="W9" s="135"/>
      <c r="X9" s="139"/>
      <c r="Y9" s="117"/>
      <c r="Z9" s="117"/>
    </row>
    <row r="10" s="69" customFormat="1" ht="25" customHeight="1" spans="1:26">
      <c r="A10" s="36" t="s">
        <v>28</v>
      </c>
      <c r="B10" s="37"/>
      <c r="C10" s="37"/>
      <c r="D10" s="37"/>
      <c r="E10" s="38" t="s">
        <v>29</v>
      </c>
      <c r="F10" s="107">
        <v>0.125</v>
      </c>
      <c r="G10" s="108">
        <f>SUM(H10-0.0625)</f>
        <v>6.875</v>
      </c>
      <c r="H10" s="109">
        <f>SUM(I10-0.0625)</f>
        <v>6.9375</v>
      </c>
      <c r="I10" s="134">
        <v>7</v>
      </c>
      <c r="J10" s="109">
        <f t="shared" ref="J10:M10" si="1">SUM(I10+0.0625)</f>
        <v>7.0625</v>
      </c>
      <c r="K10" s="109">
        <f t="shared" si="1"/>
        <v>7.125</v>
      </c>
      <c r="L10" s="109">
        <f t="shared" si="1"/>
        <v>7.1875</v>
      </c>
      <c r="M10" s="109">
        <f t="shared" si="1"/>
        <v>7.25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="69" customFormat="1" ht="25" customHeight="1" spans="1:26">
      <c r="A11" s="36" t="s">
        <v>30</v>
      </c>
      <c r="B11" s="37"/>
      <c r="C11" s="37"/>
      <c r="D11" s="37"/>
      <c r="E11" s="38" t="s">
        <v>31</v>
      </c>
      <c r="F11" s="110">
        <v>44928</v>
      </c>
      <c r="G11" s="111">
        <f>SUM(H11-0.25)</f>
        <v>44.5</v>
      </c>
      <c r="H11" s="106">
        <f>SUM(I11-1/4)</f>
        <v>44.75</v>
      </c>
      <c r="I11" s="134">
        <v>45</v>
      </c>
      <c r="J11" s="106">
        <f>SUM(I11+0.25)</f>
        <v>45.25</v>
      </c>
      <c r="K11" s="106">
        <f>SUM(J11+0.25)</f>
        <v>45.5</v>
      </c>
      <c r="L11" s="106">
        <f>SUM(K11+0)</f>
        <v>45.5</v>
      </c>
      <c r="M11" s="106">
        <f>SUM(L11+0)</f>
        <v>45.5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="69" customFormat="1" ht="25" customHeight="1" spans="1:26">
      <c r="A12" s="36" t="s">
        <v>32</v>
      </c>
      <c r="B12" s="37"/>
      <c r="C12" s="37"/>
      <c r="D12" s="37"/>
      <c r="E12" s="38" t="s">
        <v>33</v>
      </c>
      <c r="F12" s="110">
        <v>44928</v>
      </c>
      <c r="G12" s="112">
        <f t="shared" ref="G12:G15" si="2">SUM(H12-1)</f>
        <v>29</v>
      </c>
      <c r="H12" s="113">
        <f t="shared" ref="H12:H15" si="3">SUM(I12-2)</f>
        <v>30</v>
      </c>
      <c r="I12" s="136">
        <v>32</v>
      </c>
      <c r="J12" s="113">
        <f t="shared" ref="J12:M12" si="4">SUM(I12+2)</f>
        <v>34</v>
      </c>
      <c r="K12" s="113">
        <f t="shared" ref="K12:K15" si="5">SUM(J12+2.5)</f>
        <v>36.5</v>
      </c>
      <c r="L12" s="113">
        <f t="shared" si="4"/>
        <v>38.5</v>
      </c>
      <c r="M12" s="113">
        <f t="shared" si="4"/>
        <v>40.5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="69" customFormat="1" ht="25" customHeight="1" spans="1:26">
      <c r="A13" s="36" t="s">
        <v>34</v>
      </c>
      <c r="B13" s="37"/>
      <c r="C13" s="37"/>
      <c r="D13" s="37"/>
      <c r="E13" s="38" t="s">
        <v>35</v>
      </c>
      <c r="F13" s="110">
        <v>44928</v>
      </c>
      <c r="G13" s="112">
        <f t="shared" si="2"/>
        <v>24.5</v>
      </c>
      <c r="H13" s="113">
        <f t="shared" si="3"/>
        <v>25.5</v>
      </c>
      <c r="I13" s="136">
        <v>27.5</v>
      </c>
      <c r="J13" s="113">
        <f t="shared" ref="J13:M13" si="6">SUM(I13+2)</f>
        <v>29.5</v>
      </c>
      <c r="K13" s="113">
        <f t="shared" si="5"/>
        <v>32</v>
      </c>
      <c r="L13" s="113">
        <f t="shared" si="6"/>
        <v>34</v>
      </c>
      <c r="M13" s="113">
        <f t="shared" si="6"/>
        <v>36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="69" customFormat="1" ht="25" customHeight="1" spans="1:26">
      <c r="A14" s="36" t="s">
        <v>36</v>
      </c>
      <c r="B14" s="37"/>
      <c r="C14" s="37"/>
      <c r="D14" s="37"/>
      <c r="E14" s="38" t="s">
        <v>37</v>
      </c>
      <c r="F14" s="110">
        <v>44928</v>
      </c>
      <c r="G14" s="112">
        <f t="shared" si="2"/>
        <v>37</v>
      </c>
      <c r="H14" s="113">
        <f t="shared" si="3"/>
        <v>38</v>
      </c>
      <c r="I14" s="136">
        <v>40</v>
      </c>
      <c r="J14" s="113">
        <f t="shared" ref="J14:M14" si="7">SUM(I14+2)</f>
        <v>42</v>
      </c>
      <c r="K14" s="113">
        <f t="shared" si="5"/>
        <v>44.5</v>
      </c>
      <c r="L14" s="113">
        <f t="shared" si="7"/>
        <v>46.5</v>
      </c>
      <c r="M14" s="113">
        <f t="shared" si="7"/>
        <v>48.5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="69" customFormat="1" ht="25" customHeight="1" spans="1:26">
      <c r="A15" s="36" t="s">
        <v>38</v>
      </c>
      <c r="B15" s="37"/>
      <c r="C15" s="37"/>
      <c r="D15" s="37"/>
      <c r="E15" s="38" t="s">
        <v>39</v>
      </c>
      <c r="F15" s="110">
        <v>44928</v>
      </c>
      <c r="G15" s="112">
        <f t="shared" si="2"/>
        <v>76</v>
      </c>
      <c r="H15" s="113">
        <f t="shared" si="3"/>
        <v>77</v>
      </c>
      <c r="I15" s="136">
        <v>79</v>
      </c>
      <c r="J15" s="113">
        <f t="shared" ref="J15:M15" si="8">SUM(I15+2)</f>
        <v>81</v>
      </c>
      <c r="K15" s="113">
        <f t="shared" si="5"/>
        <v>83.5</v>
      </c>
      <c r="L15" s="113">
        <f t="shared" si="8"/>
        <v>85.5</v>
      </c>
      <c r="M15" s="113">
        <f t="shared" si="8"/>
        <v>87.5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="69" customFormat="1" ht="25" customHeight="1" spans="1:26">
      <c r="A16" s="36" t="s">
        <v>40</v>
      </c>
      <c r="B16" s="37"/>
      <c r="C16" s="37"/>
      <c r="D16" s="37"/>
      <c r="E16" s="38" t="s">
        <v>41</v>
      </c>
      <c r="F16" s="114">
        <v>0.25</v>
      </c>
      <c r="G16" s="111">
        <f>SUM(H16-0.25)</f>
        <v>30.5</v>
      </c>
      <c r="H16" s="106">
        <f>SUM(I16-1/4)</f>
        <v>30.75</v>
      </c>
      <c r="I16" s="136">
        <v>31</v>
      </c>
      <c r="J16" s="106">
        <f>SUM(I16+0.25)</f>
        <v>31.25</v>
      </c>
      <c r="K16" s="106">
        <f>SUM(J16+0.25)</f>
        <v>31.5</v>
      </c>
      <c r="L16" s="106">
        <f>SUM(K16+0)</f>
        <v>31.5</v>
      </c>
      <c r="M16" s="106">
        <f>SUM(L16+0)</f>
        <v>31.5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="69" customFormat="1" ht="25" customHeight="1" spans="1:26">
      <c r="A17" s="36" t="s">
        <v>42</v>
      </c>
      <c r="B17" s="37"/>
      <c r="C17" s="37"/>
      <c r="D17" s="37"/>
      <c r="E17" s="38" t="s">
        <v>43</v>
      </c>
      <c r="F17" s="107">
        <v>0.125</v>
      </c>
      <c r="G17" s="115">
        <f>SUM(I17-0.375)</f>
        <v>8.125</v>
      </c>
      <c r="H17" s="116">
        <f>SUM(I17-3/8)</f>
        <v>8.125</v>
      </c>
      <c r="I17" s="136">
        <v>8.5</v>
      </c>
      <c r="J17" s="116">
        <f t="shared" ref="J17:M17" si="9">SUM(I17+3/8)</f>
        <v>8.875</v>
      </c>
      <c r="K17" s="116">
        <f t="shared" si="9"/>
        <v>9.25</v>
      </c>
      <c r="L17" s="116">
        <f t="shared" si="9"/>
        <v>9.625</v>
      </c>
      <c r="M17" s="116">
        <f t="shared" si="9"/>
        <v>10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="69" customFormat="1" ht="25" customHeight="1" spans="1:26">
      <c r="A18" s="36" t="s">
        <v>44</v>
      </c>
      <c r="B18" s="37"/>
      <c r="C18" s="37"/>
      <c r="D18" s="37"/>
      <c r="E18" s="38" t="s">
        <v>45</v>
      </c>
      <c r="F18" s="107">
        <v>0.125</v>
      </c>
      <c r="G18" s="115">
        <f>SUM(I18-0.375)</f>
        <v>18.625</v>
      </c>
      <c r="H18" s="116">
        <f>SUM(I18-1)</f>
        <v>18</v>
      </c>
      <c r="I18" s="136">
        <v>19</v>
      </c>
      <c r="J18" s="116">
        <f t="shared" ref="J18:M18" si="10">SUM(I18+1)</f>
        <v>20</v>
      </c>
      <c r="K18" s="116">
        <f>SUM(J18+1.125)</f>
        <v>21.125</v>
      </c>
      <c r="L18" s="116">
        <f t="shared" si="10"/>
        <v>22.125</v>
      </c>
      <c r="M18" s="116">
        <f t="shared" si="10"/>
        <v>23.125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="69" customFormat="1" ht="25" customHeight="1" spans="1:26">
      <c r="A19" s="36" t="s">
        <v>46</v>
      </c>
      <c r="B19" s="37"/>
      <c r="C19" s="37"/>
      <c r="D19" s="37"/>
      <c r="E19" s="38" t="s">
        <v>47</v>
      </c>
      <c r="F19" s="107">
        <v>0.125</v>
      </c>
      <c r="G19" s="115">
        <f>SUM(H19-0.125)</f>
        <v>0.75</v>
      </c>
      <c r="H19" s="116">
        <f>SUM(I19-0.125)</f>
        <v>0.875</v>
      </c>
      <c r="I19" s="136">
        <v>1</v>
      </c>
      <c r="J19" s="116">
        <f t="shared" ref="J19:M19" si="11">SUM(I19+0.125)</f>
        <v>1.125</v>
      </c>
      <c r="K19" s="116">
        <f t="shared" si="11"/>
        <v>1.25</v>
      </c>
      <c r="L19" s="116">
        <f t="shared" si="11"/>
        <v>1.375</v>
      </c>
      <c r="M19" s="116">
        <f t="shared" si="11"/>
        <v>1.5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="69" customFormat="1" ht="25" customHeight="1" spans="1:26">
      <c r="A20" s="36" t="s">
        <v>48</v>
      </c>
      <c r="B20" s="37"/>
      <c r="C20" s="37"/>
      <c r="D20" s="37"/>
      <c r="E20" s="38" t="s">
        <v>49</v>
      </c>
      <c r="F20" s="107">
        <v>0.125</v>
      </c>
      <c r="G20" s="112">
        <f>H20</f>
        <v>1</v>
      </c>
      <c r="H20" s="113">
        <f>I20</f>
        <v>1</v>
      </c>
      <c r="I20" s="136">
        <v>1</v>
      </c>
      <c r="J20" s="113">
        <f t="shared" ref="J20:M20" si="12">I20</f>
        <v>1</v>
      </c>
      <c r="K20" s="113">
        <f t="shared" si="12"/>
        <v>1</v>
      </c>
      <c r="L20" s="113">
        <f t="shared" si="12"/>
        <v>1</v>
      </c>
      <c r="M20" s="113">
        <f t="shared" si="12"/>
        <v>1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 s="69" customFormat="1" ht="25" customHeight="1" spans="1:26">
      <c r="A21" s="36" t="s">
        <v>50</v>
      </c>
      <c r="B21" s="37"/>
      <c r="C21" s="37"/>
      <c r="D21" s="37"/>
      <c r="E21" s="38" t="s">
        <v>51</v>
      </c>
      <c r="F21" s="114">
        <v>0.375</v>
      </c>
      <c r="G21" s="112">
        <f>H21</f>
        <v>45.5</v>
      </c>
      <c r="H21" s="113">
        <f>I21</f>
        <v>45.5</v>
      </c>
      <c r="I21" s="136">
        <v>45.5</v>
      </c>
      <c r="J21" s="113">
        <f>I21</f>
        <v>45.5</v>
      </c>
      <c r="K21" s="113">
        <f>SUM(J21+1)</f>
        <v>46.5</v>
      </c>
      <c r="L21" s="113">
        <f>SUM(K21+0)</f>
        <v>46.5</v>
      </c>
      <c r="M21" s="113">
        <f>SUM(L21+0)</f>
        <v>46.5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 s="69" customFormat="1" ht="25" customHeight="1" spans="1:26">
      <c r="A22" s="36" t="s">
        <v>52</v>
      </c>
      <c r="B22" s="37"/>
      <c r="C22" s="37"/>
      <c r="D22" s="37"/>
      <c r="E22" s="38" t="s">
        <v>53</v>
      </c>
      <c r="F22" s="114">
        <v>0.25</v>
      </c>
      <c r="G22" s="112">
        <f>SUM(H22+0)</f>
        <v>11.75</v>
      </c>
      <c r="H22" s="113">
        <f>SUM(I22+0)</f>
        <v>11.75</v>
      </c>
      <c r="I22" s="136">
        <v>11.75</v>
      </c>
      <c r="J22" s="109">
        <f>SUM(I22+0.5)</f>
        <v>12.25</v>
      </c>
      <c r="K22" s="109">
        <f>SUM(J22+0)</f>
        <v>12.25</v>
      </c>
      <c r="L22" s="109">
        <f>SUM(K22+0.5)</f>
        <v>12.75</v>
      </c>
      <c r="M22" s="109">
        <f>SUM(L22+0)</f>
        <v>12.75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s="69" customFormat="1" ht="16.15" customHeight="1" spans="1:26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="69" customFormat="1" ht="16.15" customHeight="1" spans="1:26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="69" customFormat="1" ht="16.15" customHeight="1" spans="1:26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="69" customFormat="1" ht="16.15" customHeight="1" spans="1:26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="69" customFormat="1" ht="16.15" customHeight="1" spans="1:26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="69" customFormat="1" ht="16.15" customHeight="1" spans="1:26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="69" customFormat="1" ht="16.15" customHeight="1" spans="1:26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="69" customFormat="1" ht="16.15" customHeight="1" spans="1:26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s="69" customFormat="1" ht="16.15" customHeight="1" spans="1:26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="69" customFormat="1" ht="16.15" customHeight="1" spans="1:26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="69" customFormat="1" ht="16.15" customHeight="1" spans="1:26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="69" customFormat="1" ht="16.15" customHeight="1" spans="1:26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="69" customFormat="1" ht="16.15" customHeight="1" spans="1:26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="69" customFormat="1" ht="16.15" customHeight="1" spans="1:26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s="69" customFormat="1" ht="16.15" customHeight="1" spans="1:26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="69" customFormat="1" ht="16.15" customHeight="1" spans="1:26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 s="69" customFormat="1" ht="16.15" customHeight="1" spans="1:26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 s="69" customFormat="1" ht="16.15" customHeight="1" spans="1:26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 s="69" customFormat="1" ht="16.15" customHeight="1" spans="1:26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 s="69" customFormat="1" ht="16.15" customHeight="1" spans="1:26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 s="69" customFormat="1" ht="16.15" customHeight="1" spans="1:26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s="69" customFormat="1" ht="16.15" customHeight="1" spans="1:26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="69" customFormat="1" ht="16.15" customHeight="1" spans="1:26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s="69" customFormat="1" ht="16.15" customHeight="1" spans="1:26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s="69" customFormat="1" ht="16.15" customHeight="1" spans="1:26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="69" customFormat="1" ht="16.15" customHeight="1" spans="1:26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="69" customFormat="1" ht="16.15" customHeight="1" spans="1:26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="69" customFormat="1" ht="16.15" customHeight="1" spans="1:26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="69" customFormat="1" ht="16.15" customHeight="1" spans="1:26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="69" customFormat="1" ht="16.15" customHeight="1" spans="1:26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="69" customFormat="1" ht="16.15" customHeight="1" spans="1:26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="69" customFormat="1" ht="16.15" customHeight="1" spans="1:26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="69" customFormat="1" ht="16.15" customHeight="1" spans="1:26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="69" customFormat="1" ht="16.15" customHeight="1" spans="1:26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="69" customFormat="1" ht="16.15" customHeight="1" spans="1:26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="69" customFormat="1" ht="16.15" customHeight="1" spans="1:26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="69" customFormat="1" ht="16.15" customHeight="1" spans="1:26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="69" customFormat="1" ht="16.15" customHeight="1" spans="1:26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="69" customFormat="1" ht="16.15" customHeight="1" spans="1:26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="69" customFormat="1" ht="16.15" customHeight="1" spans="1:26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="69" customFormat="1" ht="16.15" customHeight="1" spans="1:26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="69" customFormat="1" ht="16.15" customHeight="1" spans="1:26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="69" customFormat="1" ht="16.15" customHeight="1" spans="1:26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="69" customFormat="1" ht="16.15" customHeight="1" spans="1:26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="69" customFormat="1" ht="16.15" customHeight="1" spans="1:26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="69" customFormat="1" ht="16.15" customHeight="1" spans="1:26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="69" customFormat="1" ht="16.15" customHeight="1" spans="1:26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="69" customFormat="1" ht="16.15" customHeight="1" spans="1:26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="69" customFormat="1" ht="16.15" customHeight="1" spans="1:26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="69" customFormat="1" ht="16.15" customHeight="1" spans="1:26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="69" customFormat="1" ht="16.15" customHeight="1" spans="1:26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="69" customFormat="1" ht="16.15" customHeight="1" spans="1:26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="69" customFormat="1" ht="16.15" customHeight="1" spans="1:26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="69" customFormat="1" ht="16.15" customHeight="1" spans="1:26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s="69" customFormat="1" ht="16.15" customHeight="1" spans="1:26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s="69" customFormat="1" ht="16.15" customHeight="1" spans="1:26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s="69" customFormat="1" ht="16.15" customHeight="1" spans="1:26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s="69" customFormat="1" ht="16.15" customHeight="1" spans="1:26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s="69" customFormat="1" ht="16.15" customHeight="1" spans="1:26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="69" customFormat="1" ht="16.15" customHeight="1" spans="1:26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s="69" customFormat="1" ht="16.15" customHeight="1" spans="1:26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s="69" customFormat="1" ht="16.15" customHeight="1" spans="1:26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="69" customFormat="1" ht="16.15" customHeight="1" spans="1:26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="69" customFormat="1" ht="16.15" customHeight="1" spans="1:26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="69" customFormat="1" ht="16.15" customHeight="1" spans="1:26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="69" customFormat="1" ht="16.15" customHeight="1" spans="1:26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="69" customFormat="1" ht="16.15" customHeight="1" spans="1:26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="69" customFormat="1" ht="16.15" customHeight="1" spans="1:26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="69" customFormat="1" ht="16.15" customHeight="1" spans="1:26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="69" customFormat="1" ht="16.15" customHeight="1" spans="1:26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="69" customFormat="1" ht="16.15" customHeight="1" spans="1:26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="69" customFormat="1" ht="16.15" customHeight="1" spans="1:26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="69" customFormat="1" ht="16.15" customHeight="1" spans="1:26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="69" customFormat="1" ht="16.15" customHeight="1" spans="1:26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="69" customFormat="1" ht="16.15" customHeight="1" spans="1:26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="69" customFormat="1" ht="16.15" customHeight="1" spans="1:26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="69" customFormat="1" ht="16.15" customHeight="1" spans="1:26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="69" customFormat="1" ht="16.15" customHeight="1" spans="1:26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="69" customFormat="1" ht="16.15" customHeight="1" spans="1:26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="69" customFormat="1" ht="16.15" customHeight="1" spans="1:26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="69" customFormat="1" ht="16.15" customHeight="1" spans="1:26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="69" customFormat="1" ht="16.15" customHeight="1" spans="1:26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="69" customFormat="1" ht="16.15" customHeight="1" spans="1:26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="69" customFormat="1" ht="16.15" customHeight="1" spans="1:26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="69" customFormat="1" ht="16.15" customHeight="1" spans="1:26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="69" customFormat="1" ht="16.15" customHeight="1" spans="1:26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="69" customFormat="1" ht="16.15" customHeight="1" spans="1:26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="69" customFormat="1" ht="16.15" customHeight="1" spans="1:26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="69" customFormat="1" ht="16.15" customHeight="1" spans="1:26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="69" customFormat="1" ht="16.15" customHeight="1" spans="1:26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="69" customFormat="1" ht="16.15" customHeight="1" spans="1:26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="69" customFormat="1" ht="16.15" customHeight="1" spans="1:26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="69" customFormat="1" ht="16.15" customHeight="1" spans="1:26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="69" customFormat="1" ht="16.15" customHeight="1" spans="1:26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="69" customFormat="1" ht="16.15" customHeight="1" spans="1:26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="69" customFormat="1" ht="16.15" customHeight="1" spans="1:26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="69" customFormat="1" ht="16.15" customHeight="1" spans="1:26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="69" customFormat="1" ht="16.15" customHeight="1" spans="1:26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="69" customFormat="1" ht="16.15" customHeight="1" spans="1:26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="69" customFormat="1" ht="16.15" customHeight="1" spans="1:26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="69" customFormat="1" ht="16.15" customHeight="1" spans="1:26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="69" customFormat="1" ht="16.15" customHeight="1" spans="1:26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="69" customFormat="1" ht="16.15" customHeight="1" spans="1:26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="69" customFormat="1" ht="16.15" customHeight="1" spans="1:26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="69" customFormat="1" ht="16.15" customHeight="1" spans="1:26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="69" customFormat="1" ht="16.15" customHeight="1" spans="1:26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="69" customFormat="1" ht="16.15" customHeight="1" spans="1:26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="69" customFormat="1" ht="16.15" customHeight="1" spans="1:26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s="69" customFormat="1" ht="16.15" customHeight="1" spans="1:26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s="69" customFormat="1" ht="16.15" customHeight="1" spans="1:26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="69" customFormat="1" ht="16.15" customHeight="1" spans="1:26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="69" customFormat="1" ht="16.15" customHeight="1" spans="1:26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="69" customFormat="1" ht="16.15" customHeight="1" spans="1:26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="69" customFormat="1" ht="16.15" customHeight="1" spans="1:26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="69" customFormat="1" ht="16.15" customHeight="1" spans="1:26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s="69" customFormat="1" ht="16.15" customHeight="1" spans="1:26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="69" customFormat="1" ht="16.15" customHeight="1" spans="1:26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="69" customFormat="1" ht="16.15" customHeight="1" spans="1:26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s="69" customFormat="1" ht="16.15" customHeight="1" spans="1:26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s="69" customFormat="1" ht="16.15" customHeight="1" spans="1:26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s="69" customFormat="1" ht="16.15" customHeight="1" spans="1:26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s="69" customFormat="1" ht="16.15" customHeight="1" spans="1:26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s="69" customFormat="1" ht="16.15" customHeight="1" spans="1:26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s="69" customFormat="1" ht="16.15" customHeight="1" spans="1:26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s="69" customFormat="1" ht="16.15" customHeight="1" spans="1:26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s="69" customFormat="1" ht="16.15" customHeight="1" spans="1:26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s="69" customFormat="1" ht="16.15" customHeight="1" spans="1:26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s="69" customFormat="1" ht="16.15" customHeight="1" spans="1:26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s="69" customFormat="1" ht="16.15" customHeight="1" spans="1:26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s="69" customFormat="1" ht="16.15" customHeight="1" spans="1:26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s="69" customFormat="1" ht="16.15" customHeight="1" spans="1:26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s="69" customFormat="1" ht="16.15" customHeight="1" spans="1:26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s="69" customFormat="1" ht="16.15" customHeight="1" spans="1:26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s="69" customFormat="1" ht="16.15" customHeight="1" spans="1:26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s="69" customFormat="1" ht="16.15" customHeight="1" spans="1:26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s="69" customFormat="1" ht="16.15" customHeight="1" spans="1:26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s="69" customFormat="1" ht="16.15" customHeight="1" spans="1:26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s="69" customFormat="1" ht="16.15" customHeight="1" spans="1:26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s="69" customFormat="1" ht="16.15" customHeight="1" spans="1:26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s="69" customFormat="1" ht="16.15" customHeight="1" spans="1:26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s="69" customFormat="1" ht="16.15" customHeight="1" spans="1:26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s="69" customFormat="1" ht="16.15" customHeight="1" spans="1:26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s="69" customFormat="1" ht="16.15" customHeight="1" spans="1:26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s="69" customFormat="1" ht="16.15" customHeight="1" spans="1:26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s="69" customFormat="1" ht="16.15" customHeight="1" spans="1:26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s="69" customFormat="1" ht="16.15" customHeight="1" spans="1:26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s="69" customFormat="1" ht="16.15" customHeight="1" spans="1:26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s="69" customFormat="1" ht="16.15" customHeight="1" spans="1:26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s="69" customFormat="1" ht="16.15" customHeight="1" spans="1:26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s="69" customFormat="1" ht="16.15" customHeight="1" spans="1:26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s="69" customFormat="1" ht="16.15" customHeight="1" spans="1:26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s="69" customFormat="1" ht="16.15" customHeight="1" spans="1:26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s="69" customFormat="1" ht="16.15" customHeight="1" spans="1:26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s="69" customFormat="1" ht="16.15" customHeight="1" spans="1:26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s="69" customFormat="1" ht="16.15" customHeight="1" spans="1:26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s="69" customFormat="1" ht="16.15" customHeight="1" spans="1:26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s="69" customFormat="1" ht="16.15" customHeight="1" spans="1:26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s="69" customFormat="1" ht="16.15" customHeight="1" spans="1:26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s="69" customFormat="1" ht="16.15" customHeight="1" spans="1:26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s="69" customFormat="1" ht="16.15" customHeight="1" spans="1:26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s="69" customFormat="1" ht="16.15" customHeight="1" spans="1:26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s="69" customFormat="1" ht="16.15" customHeight="1" spans="1:26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s="69" customFormat="1" ht="16.15" customHeight="1" spans="1:26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s="69" customFormat="1" ht="16.15" customHeight="1" spans="1:26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s="69" customFormat="1" ht="16.15" customHeight="1" spans="1:26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s="69" customFormat="1" ht="16.15" customHeight="1" spans="1:26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s="69" customFormat="1" ht="16.15" customHeight="1" spans="1:26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s="69" customFormat="1" ht="16.15" customHeight="1" spans="1:26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s="69" customFormat="1" ht="16.15" customHeight="1" spans="1:26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s="69" customFormat="1" ht="16.15" customHeight="1" spans="1:26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s="69" customFormat="1" ht="16.15" customHeight="1" spans="1:26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s="69" customFormat="1" ht="16.15" customHeight="1" spans="1:26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s="69" customFormat="1" ht="16.15" customHeight="1" spans="1:26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s="69" customFormat="1" ht="16.15" customHeight="1" spans="1:26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s="69" customFormat="1" ht="16.15" customHeight="1" spans="1:26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s="69" customFormat="1" ht="16.15" customHeight="1" spans="1:26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s="69" customFormat="1" ht="16.15" customHeight="1" spans="1:26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s="69" customFormat="1" ht="16.15" customHeight="1" spans="1:26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s="69" customFormat="1" ht="16.15" customHeight="1" spans="1:26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s="69" customFormat="1" ht="16.15" customHeight="1" spans="1:26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s="69" customFormat="1" ht="16.15" customHeight="1" spans="1:26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s="69" customFormat="1" ht="16.15" customHeight="1" spans="1:26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s="69" customFormat="1" ht="16.15" customHeight="1" spans="1:26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s="69" customFormat="1" ht="16.15" customHeight="1" spans="1:26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s="69" customFormat="1" ht="16.15" customHeight="1" spans="1:26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s="69" customFormat="1" ht="16.15" customHeight="1" spans="1:26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s="69" customFormat="1" ht="16.15" customHeight="1" spans="1:26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s="69" customFormat="1" ht="16.15" customHeight="1" spans="1:26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="69" customFormat="1" ht="16.15" customHeight="1" spans="1:26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s="69" customFormat="1" ht="16.15" customHeight="1" spans="1:26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s="69" customFormat="1" ht="16.15" customHeight="1" spans="1:26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s="69" customFormat="1" ht="16.15" customHeight="1" spans="1:26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s="69" customFormat="1" ht="16.15" customHeight="1" spans="1:26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s="69" customFormat="1" ht="16.15" customHeight="1" spans="1:26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s="69" customFormat="1" ht="16.15" customHeight="1" spans="1:26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s="69" customFormat="1" ht="16.15" customHeight="1" spans="1:26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s="69" customFormat="1" ht="16.15" customHeight="1" spans="1:26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s="69" customFormat="1" ht="16.15" customHeight="1" spans="1:26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s="69" customFormat="1" ht="16.15" customHeight="1" spans="1:26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s="69" customFormat="1" ht="16.15" customHeight="1" spans="1:26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s="69" customFormat="1" ht="16.15" customHeight="1" spans="1:26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s="69" customFormat="1" ht="16.15" customHeight="1" spans="1:26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s="69" customFormat="1" ht="16.15" customHeight="1" spans="1:26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s="69" customFormat="1" ht="16.15" customHeight="1" spans="1:26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s="69" customFormat="1" ht="16.15" customHeight="1" spans="1:26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s="69" customFormat="1" ht="16.15" customHeight="1" spans="1:26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s="69" customFormat="1" ht="16.15" customHeight="1" spans="1:26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s="69" customFormat="1" ht="16.15" customHeight="1" spans="1:26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s="69" customFormat="1" ht="16.15" customHeight="1" spans="1:26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s="69" customFormat="1" ht="16.15" customHeight="1" spans="1:26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s="69" customFormat="1" ht="16.15" customHeight="1" spans="1:26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s="69" customFormat="1" ht="16.15" customHeight="1" spans="1:26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s="69" customFormat="1" ht="16.15" customHeight="1" spans="1:26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s="69" customFormat="1" ht="16.15" customHeight="1" spans="1:26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s="69" customFormat="1" ht="16.15" customHeight="1" spans="1:26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s="69" customFormat="1" ht="16.15" customHeight="1" spans="1:26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s="69" customFormat="1" ht="16.15" customHeight="1" spans="1:26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s="69" customFormat="1" ht="16.15" customHeight="1" spans="1:26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s="69" customFormat="1" ht="16.15" customHeight="1" spans="1:26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s="69" customFormat="1" ht="16.15" customHeight="1" spans="1:26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s="69" customFormat="1" ht="16.15" customHeight="1" spans="1:26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s="69" customFormat="1" ht="16.15" customHeight="1" spans="1:26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s="69" customFormat="1" ht="16.15" customHeight="1" spans="1:26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s="69" customFormat="1" ht="16.15" customHeight="1" spans="1:26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s="69" customFormat="1" ht="16.15" customHeight="1" spans="1:26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s="69" customFormat="1" ht="16.15" customHeight="1" spans="1:26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s="69" customFormat="1" ht="16.15" customHeight="1" spans="1:26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s="69" customFormat="1" ht="16.15" customHeight="1" spans="1:26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s="69" customFormat="1" ht="16.15" customHeight="1" spans="1:26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s="69" customFormat="1" ht="16.15" customHeight="1" spans="1:26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s="69" customFormat="1" ht="16.15" customHeight="1" spans="1:26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s="69" customFormat="1" ht="16.15" customHeight="1" spans="1:26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s="69" customFormat="1" ht="16.15" customHeight="1" spans="1:26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s="69" customFormat="1" ht="16.15" customHeight="1" spans="1:26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s="69" customFormat="1" ht="16.15" customHeight="1" spans="1:26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s="69" customFormat="1" ht="16.15" customHeight="1" spans="1:26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s="69" customFormat="1" ht="16.15" customHeight="1" spans="1:26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s="69" customFormat="1" ht="16.15" customHeight="1" spans="1:26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s="69" customFormat="1" ht="16.15" customHeight="1" spans="1:26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s="69" customFormat="1" ht="16.15" customHeight="1" spans="1:26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s="69" customFormat="1" ht="16.15" customHeight="1" spans="1:26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s="69" customFormat="1" ht="16.15" customHeight="1" spans="1:26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s="69" customFormat="1" ht="16.15" customHeight="1" spans="1:26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s="69" customFormat="1" ht="16.15" customHeight="1" spans="1:26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s="69" customFormat="1" ht="16.15" customHeight="1" spans="1:26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s="69" customFormat="1" ht="16.15" customHeight="1" spans="1:26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s="69" customFormat="1" ht="16.15" customHeight="1" spans="1:26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s="69" customFormat="1" ht="16.15" customHeight="1" spans="1:26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s="69" customFormat="1" ht="16.15" customHeight="1" spans="1:26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s="69" customFormat="1" ht="16.15" customHeight="1" spans="1:26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s="69" customFormat="1" ht="16.15" customHeight="1" spans="1:26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s="69" customFormat="1" ht="16.15" customHeight="1" spans="1:26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s="69" customFormat="1" ht="16.15" customHeight="1" spans="1:26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s="69" customFormat="1" ht="16.15" customHeight="1" spans="1:26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s="69" customFormat="1" ht="16.15" customHeight="1" spans="1:26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s="69" customFormat="1" ht="16.15" customHeight="1" spans="1:26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s="69" customFormat="1" ht="16.15" customHeight="1" spans="1:26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s="69" customFormat="1" ht="16.15" customHeight="1" spans="1:26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s="69" customFormat="1" ht="16.15" customHeight="1" spans="1:26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s="69" customFormat="1" ht="16.15" customHeight="1" spans="1:26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s="69" customFormat="1" ht="16.15" customHeight="1" spans="1:26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s="69" customFormat="1" ht="16.15" customHeight="1" spans="1:26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s="69" customFormat="1" ht="16.15" customHeight="1" spans="1:26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s="69" customFormat="1" ht="16.15" customHeight="1" spans="1:26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s="69" customFormat="1" ht="16.15" customHeight="1" spans="1:26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s="69" customFormat="1" ht="16.15" customHeight="1" spans="1:26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s="69" customFormat="1" ht="16.15" customHeight="1" spans="1:26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s="69" customFormat="1" ht="16.15" customHeight="1" spans="1:26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s="69" customFormat="1" ht="16.15" customHeight="1" spans="1:26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s="69" customFormat="1" ht="16.15" customHeight="1" spans="1:26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s="69" customFormat="1" ht="16.15" customHeight="1" spans="1:26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s="69" customFormat="1" ht="16.15" customHeight="1" spans="1:26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s="69" customFormat="1" ht="16.15" customHeight="1" spans="1:26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s="69" customFormat="1" ht="16.15" customHeight="1" spans="1:26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s="69" customFormat="1" ht="16.15" customHeight="1" spans="1:26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s="69" customFormat="1" ht="16.15" customHeight="1" spans="1:26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s="69" customFormat="1" ht="16.15" customHeight="1" spans="1:26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s="69" customFormat="1" ht="16.15" customHeight="1" spans="1:26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s="69" customFormat="1" ht="16.15" customHeight="1" spans="1:26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s="69" customFormat="1" ht="16.15" customHeight="1" spans="1:26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s="69" customFormat="1" ht="16.15" customHeight="1" spans="1:26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s="69" customFormat="1" ht="16.15" customHeight="1" spans="1:26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s="69" customFormat="1" ht="16.15" customHeight="1" spans="1:26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s="69" customFormat="1" ht="16.15" customHeight="1" spans="1:26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s="69" customFormat="1" ht="16.15" customHeight="1" spans="1:26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s="69" customFormat="1" ht="16.15" customHeight="1" spans="1:26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s="69" customFormat="1" ht="16.15" customHeight="1" spans="1:26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s="69" customFormat="1" ht="16.15" customHeight="1" spans="1:26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s="69" customFormat="1" ht="16.15" customHeight="1" spans="1:26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s="69" customFormat="1" ht="16.15" customHeight="1" spans="1:26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s="69" customFormat="1" ht="16.15" customHeight="1" spans="1:26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s="69" customFormat="1" ht="16.15" customHeight="1" spans="1:26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s="69" customFormat="1" ht="16.15" customHeight="1" spans="1:26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s="69" customFormat="1" ht="16.15" customHeight="1" spans="1:26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s="69" customFormat="1" ht="16.15" customHeight="1" spans="1:26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s="69" customFormat="1" ht="16.15" customHeight="1" spans="1:26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s="69" customFormat="1" ht="16.15" customHeight="1" spans="1:26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s="69" customFormat="1" ht="16.15" customHeight="1" spans="1:26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s="69" customFormat="1" ht="16.15" customHeight="1" spans="1:26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s="69" customFormat="1" ht="16.15" customHeight="1" spans="1:26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s="69" customFormat="1" ht="16.15" customHeight="1" spans="1:26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s="69" customFormat="1" ht="16.15" customHeight="1" spans="1:26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s="69" customFormat="1" ht="16.15" customHeight="1" spans="1:26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s="69" customFormat="1" ht="16.15" customHeight="1" spans="1:26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s="69" customFormat="1" ht="16.15" customHeight="1" spans="1:26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s="69" customFormat="1" ht="16.15" customHeight="1" spans="1:26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s="69" customFormat="1" ht="16.15" customHeight="1" spans="1:26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s="69" customFormat="1" ht="16.15" customHeight="1" spans="1:26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s="69" customFormat="1" ht="16.15" customHeight="1" spans="1:26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s="69" customFormat="1" ht="16.15" customHeight="1" spans="1:26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s="69" customFormat="1" ht="16.15" customHeight="1" spans="1:26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s="69" customFormat="1" ht="16.15" customHeight="1" spans="1:26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s="69" customFormat="1" ht="16.15" customHeight="1" spans="1:26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s="69" customFormat="1" ht="16.15" customHeight="1" spans="1:26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s="69" customFormat="1" ht="16.15" customHeight="1" spans="1:26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s="69" customFormat="1" ht="16.15" customHeight="1" spans="1:26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s="69" customFormat="1" ht="16.15" customHeight="1" spans="1:26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s="69" customFormat="1" ht="16.15" customHeight="1" spans="1:26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s="69" customFormat="1" ht="16.15" customHeight="1" spans="1:26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s="69" customFormat="1" ht="16.15" customHeight="1" spans="1:26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s="69" customFormat="1" ht="16.15" customHeight="1" spans="1:26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s="69" customFormat="1" ht="16.15" customHeight="1" spans="1:26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s="69" customFormat="1" ht="16.15" customHeight="1" spans="1:26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s="69" customFormat="1" ht="16.15" customHeight="1" spans="1:26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s="69" customFormat="1" ht="16.15" customHeight="1" spans="1:26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s="69" customFormat="1" ht="16.15" customHeight="1" spans="1:26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s="69" customFormat="1" ht="16.15" customHeight="1" spans="1:26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s="69" customFormat="1" ht="16.15" customHeight="1" spans="1:26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s="69" customFormat="1" ht="16.15" customHeight="1" spans="1:26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s="69" customFormat="1" ht="16.15" customHeight="1" spans="1:26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s="69" customFormat="1" ht="16.15" customHeight="1" spans="1:26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s="69" customFormat="1" ht="16.15" customHeight="1" spans="1:26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s="69" customFormat="1" ht="16.15" customHeight="1" spans="1:26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s="69" customFormat="1" ht="16.15" customHeight="1" spans="1:26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s="69" customFormat="1" ht="16.15" customHeight="1" spans="1:26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s="69" customFormat="1" ht="16.15" customHeight="1" spans="1:26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s="69" customFormat="1" ht="16.15" customHeight="1" spans="1:26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s="69" customFormat="1" ht="16.15" customHeight="1" spans="1:26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s="69" customFormat="1" ht="16.15" customHeight="1" spans="1:26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s="69" customFormat="1" ht="16.15" customHeight="1" spans="1:26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s="69" customFormat="1" ht="16.15" customHeight="1" spans="1:26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s="69" customFormat="1" ht="16.15" customHeight="1" spans="1:26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s="69" customFormat="1" ht="16.15" customHeight="1" spans="1:26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s="69" customFormat="1" ht="16.15" customHeight="1" spans="1:26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s="69" customFormat="1" ht="16.15" customHeight="1" spans="1:26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s="69" customFormat="1" ht="16.15" customHeight="1" spans="1:26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s="69" customFormat="1" ht="16.15" customHeight="1" spans="1:26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s="69" customFormat="1" ht="16.15" customHeight="1" spans="1:26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s="69" customFormat="1" ht="16.15" customHeight="1" spans="1:26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s="69" customFormat="1" ht="16.15" customHeight="1" spans="1:26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s="69" customFormat="1" ht="16.15" customHeight="1" spans="1:26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s="69" customFormat="1" ht="16.15" customHeight="1" spans="1:26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s="69" customFormat="1" ht="16.15" customHeight="1" spans="1:26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s="69" customFormat="1" ht="16.15" customHeight="1" spans="1:26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s="69" customFormat="1" ht="16.15" customHeight="1" spans="1:26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s="69" customFormat="1" ht="16.15" customHeight="1" spans="1:26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s="69" customFormat="1" ht="16.15" customHeight="1" spans="1:26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s="69" customFormat="1" ht="16.15" customHeight="1" spans="1:26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s="69" customFormat="1" ht="16.15" customHeight="1" spans="1:26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s="69" customFormat="1" ht="16.15" customHeight="1" spans="1:26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s="69" customFormat="1" ht="16.15" customHeight="1" spans="1:26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s="69" customFormat="1" ht="16.15" customHeight="1" spans="1:26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s="69" customFormat="1" ht="16.15" customHeight="1" spans="1:26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s="69" customFormat="1" ht="16.15" customHeight="1" spans="1:26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s="69" customFormat="1" ht="16.15" customHeight="1" spans="1:26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s="69" customFormat="1" ht="16.15" customHeight="1" spans="1:26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s="69" customFormat="1" ht="16.15" customHeight="1" spans="1:26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s="69" customFormat="1" ht="16.15" customHeight="1" spans="1:26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s="69" customFormat="1" ht="16.15" customHeight="1" spans="1:26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s="69" customFormat="1" ht="16.15" customHeight="1" spans="1:26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s="69" customFormat="1" ht="16.15" customHeight="1" spans="1:26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s="69" customFormat="1" ht="16.15" customHeight="1" spans="1:26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s="69" customFormat="1" ht="16.15" customHeight="1" spans="1:26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s="69" customFormat="1" ht="16.15" customHeight="1" spans="1:26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s="69" customFormat="1" ht="16.15" customHeight="1" spans="1:26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s="69" customFormat="1" ht="16.15" customHeight="1" spans="1:26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s="69" customFormat="1" ht="16.15" customHeight="1" spans="1:26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s="69" customFormat="1" ht="16.15" customHeight="1" spans="1:26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s="69" customFormat="1" ht="16.15" customHeight="1" spans="1:26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s="69" customFormat="1" ht="16.15" customHeight="1" spans="1:26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s="69" customFormat="1" ht="16.15" customHeight="1" spans="1:26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s="69" customFormat="1" ht="16.15" customHeight="1" spans="1:26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s="69" customFormat="1" ht="16.15" customHeight="1" spans="1:26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s="69" customFormat="1" ht="16.15" customHeight="1" spans="1:26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s="69" customFormat="1" ht="16.15" customHeight="1" spans="1:26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s="69" customFormat="1" ht="16.15" customHeight="1" spans="1:26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s="69" customFormat="1" ht="16.15" customHeight="1" spans="1:26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s="69" customFormat="1" ht="16.15" customHeight="1" spans="1:26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s="69" customFormat="1" ht="16.15" customHeight="1" spans="1:26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s="69" customFormat="1" ht="16.15" customHeight="1" spans="1:26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s="69" customFormat="1" ht="16.15" customHeight="1" spans="1:26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s="69" customFormat="1" ht="16.15" customHeight="1" spans="1:26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s="69" customFormat="1" ht="16.15" customHeight="1" spans="1:26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s="69" customFormat="1" ht="16.15" customHeight="1" spans="1:26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s="69" customFormat="1" ht="16.15" customHeight="1" spans="1:26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s="69" customFormat="1" ht="16.15" customHeight="1" spans="1:26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s="69" customFormat="1" ht="16.15" customHeight="1" spans="1:26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s="69" customFormat="1" ht="16.15" customHeight="1" spans="1:26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s="69" customFormat="1" ht="16.15" customHeight="1" spans="1:26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s="69" customFormat="1" ht="16.15" customHeight="1" spans="1:26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s="69" customFormat="1" ht="16.15" customHeight="1" spans="1:26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s="69" customFormat="1" ht="16.15" customHeight="1" spans="1:26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s="69" customFormat="1" ht="16.15" customHeight="1" spans="1:26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s="69" customFormat="1" ht="16.15" customHeight="1" spans="1:26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s="69" customFormat="1" ht="16.15" customHeight="1" spans="1:26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s="69" customFormat="1" ht="16.15" customHeight="1" spans="1:26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s="69" customFormat="1" ht="16.15" customHeight="1" spans="1:26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s="69" customFormat="1" ht="16.15" customHeight="1" spans="1:26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s="69" customFormat="1" ht="16.15" customHeight="1" spans="1:26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s="69" customFormat="1" ht="16.15" customHeight="1" spans="1:26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s="69" customFormat="1" ht="16.15" customHeight="1" spans="1:26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s="69" customFormat="1" ht="16.15" customHeight="1" spans="1:26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s="69" customFormat="1" ht="16.15" customHeight="1" spans="1:26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s="69" customFormat="1" ht="16.15" customHeight="1" spans="1:26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s="69" customFormat="1" ht="16.15" customHeight="1" spans="1:26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s="69" customFormat="1" ht="16.15" customHeight="1" spans="1:26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s="69" customFormat="1" ht="16.15" customHeight="1" spans="1:26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s="69" customFormat="1" ht="16.15" customHeight="1" spans="1:26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s="69" customFormat="1" ht="16.15" customHeight="1" spans="1:26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s="69" customFormat="1" ht="16.15" customHeight="1" spans="1:26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s="69" customFormat="1" ht="16.15" customHeight="1" spans="1:26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s="69" customFormat="1" ht="16.15" customHeight="1" spans="1:26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s="69" customFormat="1" ht="16.15" customHeight="1" spans="1:26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s="69" customFormat="1" ht="16.15" customHeight="1" spans="1:26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s="69" customFormat="1" ht="16.15" customHeight="1" spans="1:26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s="69" customFormat="1" ht="16.15" customHeight="1" spans="1:26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s="69" customFormat="1" ht="16.15" customHeight="1" spans="1:26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s="69" customFormat="1" ht="16.15" customHeight="1" spans="1:26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s="69" customFormat="1" ht="16.15" customHeight="1" spans="1:26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s="69" customFormat="1" ht="16.15" customHeight="1" spans="1:26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s="69" customFormat="1" ht="16.15" customHeight="1" spans="1:26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s="69" customFormat="1" ht="16.15" customHeight="1" spans="1:26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s="69" customFormat="1" ht="16.15" customHeight="1" spans="1:26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s="69" customFormat="1" ht="16.15" customHeight="1" spans="1:26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s="69" customFormat="1" ht="16.15" customHeight="1" spans="1:26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s="69" customFormat="1" ht="16.15" customHeight="1" spans="1:26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s="69" customFormat="1" ht="16.15" customHeight="1" spans="1:26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s="69" customFormat="1" ht="16.15" customHeight="1" spans="1:26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s="69" customFormat="1" ht="16.15" customHeight="1" spans="1:26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s="69" customFormat="1" ht="16.15" customHeight="1" spans="1:26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s="69" customFormat="1" ht="16.15" customHeight="1" spans="1:26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s="69" customFormat="1" ht="16.15" customHeight="1" spans="1:26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s="69" customFormat="1" ht="16.15" customHeight="1" spans="1:26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s="69" customFormat="1" ht="16.15" customHeight="1" spans="1:26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s="69" customFormat="1" ht="16.15" customHeight="1" spans="1:26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s="69" customFormat="1" ht="16.15" customHeight="1" spans="1:26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s="69" customFormat="1" ht="16.15" customHeight="1" spans="1:26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s="69" customFormat="1" ht="16.15" customHeight="1" spans="1:26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s="69" customFormat="1" ht="16.15" customHeight="1" spans="1:26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s="69" customFormat="1" ht="16.15" customHeight="1" spans="1:26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s="69" customFormat="1" ht="16.15" customHeight="1" spans="1:26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s="69" customFormat="1" ht="16.15" customHeight="1" spans="1:26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s="69" customFormat="1" ht="16.15" customHeight="1" spans="1:26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s="69" customFormat="1" ht="16.15" customHeight="1" spans="1:26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s="69" customFormat="1" ht="16.15" customHeight="1" spans="1:26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s="69" customFormat="1" ht="16.15" customHeight="1" spans="1:26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s="69" customFormat="1" ht="16.15" customHeight="1" spans="1:26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s="69" customFormat="1" ht="16.15" customHeight="1" spans="1:26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s="69" customFormat="1" ht="16.15" customHeight="1" spans="1:26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s="69" customFormat="1" ht="16.15" customHeight="1" spans="1:26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s="69" customFormat="1" ht="16.15" customHeight="1" spans="1:26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s="69" customFormat="1" ht="16.15" customHeight="1" spans="1:26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s="69" customFormat="1" ht="16.15" customHeight="1" spans="1:26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s="69" customFormat="1" ht="16.15" customHeight="1" spans="1:26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s="69" customFormat="1" ht="16.15" customHeight="1" spans="1:26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s="69" customFormat="1" ht="16.15" customHeight="1" spans="1:26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s="69" customFormat="1" ht="16.15" customHeight="1" spans="1:26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s="69" customFormat="1" ht="16.15" customHeight="1" spans="1:26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s="69" customFormat="1" ht="16.15" customHeight="1" spans="1:26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s="69" customFormat="1" ht="16.15" customHeight="1" spans="1:26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s="69" customFormat="1" ht="16.15" customHeight="1" spans="1:26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s="69" customFormat="1" ht="16.15" customHeight="1" spans="1:26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s="69" customFormat="1" ht="16.15" customHeight="1" spans="1:26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s="69" customFormat="1" ht="16.15" customHeight="1" spans="1:26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s="69" customFormat="1" ht="16.15" customHeight="1" spans="1:26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s="69" customFormat="1" ht="16.15" customHeight="1" spans="1:26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s="69" customFormat="1" ht="16.15" customHeight="1" spans="1:26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s="69" customFormat="1" ht="16.15" customHeight="1" spans="1:26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s="69" customFormat="1" ht="16.15" customHeight="1" spans="1:26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s="69" customFormat="1" ht="16.15" customHeight="1" spans="1:26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s="69" customFormat="1" ht="16.15" customHeight="1" spans="1:26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s="69" customFormat="1" ht="16.15" customHeight="1" spans="1:26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s="69" customFormat="1" ht="16.15" customHeight="1" spans="1:26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s="69" customFormat="1" ht="16.15" customHeight="1" spans="1:26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s="69" customFormat="1" ht="16.15" customHeight="1" spans="1:26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s="69" customFormat="1" ht="16.15" customHeight="1" spans="1:26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s="69" customFormat="1" ht="16.15" customHeight="1" spans="1:26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s="69" customFormat="1" ht="16.15" customHeight="1" spans="1:26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s="69" customFormat="1" ht="16.15" customHeight="1" spans="1:26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s="69" customFormat="1" ht="16.15" customHeight="1" spans="1:26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s="69" customFormat="1" ht="16.15" customHeight="1" spans="1:26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s="69" customFormat="1" ht="16.15" customHeight="1" spans="1:26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s="69" customFormat="1" ht="16.15" customHeight="1" spans="1:26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s="69" customFormat="1" ht="16.15" customHeight="1" spans="1:26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s="69" customFormat="1" ht="16.15" customHeight="1" spans="1:26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s="69" customFormat="1" ht="16.15" customHeight="1" spans="1:26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s="69" customFormat="1" ht="16.15" customHeight="1" spans="1:26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s="69" customFormat="1" ht="16.15" customHeight="1" spans="1:26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s="69" customFormat="1" ht="16.15" customHeight="1" spans="1:26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s="69" customFormat="1" ht="16.15" customHeight="1" spans="1:26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s="69" customFormat="1" ht="16.15" customHeight="1" spans="1:26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s="69" customFormat="1" ht="16.15" customHeight="1" spans="1:26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s="69" customFormat="1" ht="16.15" customHeight="1" spans="1:26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s="69" customFormat="1" ht="16.15" customHeight="1" spans="1:26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s="69" customFormat="1" ht="16.15" customHeight="1" spans="1:26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s="69" customFormat="1" ht="16.15" customHeight="1" spans="1:26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s="69" customFormat="1" ht="16.15" customHeight="1" spans="1:26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s="69" customFormat="1" ht="16.15" customHeight="1" spans="1:26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s="69" customFormat="1" ht="16.15" customHeight="1" spans="1:26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s="69" customFormat="1" ht="16.15" customHeight="1" spans="1:26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s="69" customFormat="1" ht="16.15" customHeight="1" spans="1:26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s="69" customFormat="1" ht="16.15" customHeight="1" spans="1:26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s="69" customFormat="1" ht="16.15" customHeight="1" spans="1:26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s="69" customFormat="1" ht="16.15" customHeight="1" spans="1:26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s="69" customFormat="1" ht="16.15" customHeight="1" spans="1:26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s="69" customFormat="1" ht="16.15" customHeight="1" spans="1:26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s="69" customFormat="1" ht="16.15" customHeight="1" spans="1:26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s="69" customFormat="1" ht="16.15" customHeight="1" spans="1:26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s="69" customFormat="1" ht="16.15" customHeight="1" spans="1:26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s="69" customFormat="1" ht="16.15" customHeight="1" spans="1:26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s="69" customFormat="1" ht="16.15" customHeight="1" spans="1:26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s="69" customFormat="1" ht="16.15" customHeight="1" spans="1:26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s="69" customFormat="1" ht="16.15" customHeight="1" spans="1:26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s="69" customFormat="1" ht="16.15" customHeight="1" spans="1:26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s="69" customFormat="1" ht="16.15" customHeight="1" spans="1:26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s="69" customFormat="1" ht="16.15" customHeight="1" spans="1:26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s="69" customFormat="1" ht="16.15" customHeight="1" spans="1:26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s="69" customFormat="1" ht="16.15" customHeight="1" spans="1:26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s="69" customFormat="1" ht="16.15" customHeight="1" spans="1:26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s="69" customFormat="1" ht="16.15" customHeight="1" spans="1:26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s="69" customFormat="1" ht="16.15" customHeight="1" spans="1:26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s="69" customFormat="1" ht="16.15" customHeight="1" spans="1:26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s="69" customFormat="1" ht="16.15" customHeight="1" spans="1:26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s="69" customFormat="1" ht="16.15" customHeight="1" spans="1:26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s="69" customFormat="1" ht="16.15" customHeight="1" spans="1:26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s="69" customFormat="1" ht="16.15" customHeight="1" spans="1:26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s="69" customFormat="1" ht="16.15" customHeight="1" spans="1:26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s="69" customFormat="1" ht="16.15" customHeight="1" spans="1:26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s="69" customFormat="1" ht="16.15" customHeight="1" spans="1:26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s="69" customFormat="1" ht="16.15" customHeight="1" spans="1:26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s="69" customFormat="1" ht="16.15" customHeight="1" spans="1:26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s="69" customFormat="1" ht="16.15" customHeight="1" spans="1:26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s="69" customFormat="1" ht="16.15" customHeight="1" spans="1:26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s="69" customFormat="1" ht="16.15" customHeight="1" spans="1:26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s="69" customFormat="1" ht="16.15" customHeight="1" spans="1:26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s="69" customFormat="1" ht="16.15" customHeight="1" spans="1:26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s="69" customFormat="1" ht="16.15" customHeight="1" spans="1:26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s="69" customFormat="1" ht="16.15" customHeight="1" spans="1:26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s="69" customFormat="1" ht="16.15" customHeight="1" spans="1:26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s="69" customFormat="1" ht="16.15" customHeight="1" spans="1:26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s="69" customFormat="1" ht="16.15" customHeight="1" spans="1:26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s="69" customFormat="1" ht="16.15" customHeight="1" spans="1:26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s="69" customFormat="1" ht="16.15" customHeight="1" spans="1:26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s="69" customFormat="1" ht="16.15" customHeight="1" spans="1:26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s="69" customFormat="1" ht="16.15" customHeight="1" spans="1:26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s="69" customFormat="1" ht="16.15" customHeight="1" spans="1:26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s="69" customFormat="1" ht="16.15" customHeight="1" spans="1:26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s="69" customFormat="1" ht="16.15" customHeight="1" spans="1:26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s="69" customFormat="1" ht="16.15" customHeight="1" spans="1:26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s="69" customFormat="1" ht="16.15" customHeight="1" spans="1:26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s="69" customFormat="1" ht="16.15" customHeight="1" spans="1:26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s="69" customFormat="1" ht="16.15" customHeight="1" spans="1:26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s="69" customFormat="1" ht="16.15" customHeight="1" spans="1:26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s="69" customFormat="1" ht="16.15" customHeight="1" spans="1:26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s="69" customFormat="1" ht="16.15" customHeight="1" spans="1:26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s="69" customFormat="1" ht="16.15" customHeight="1" spans="1:26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s="69" customFormat="1" ht="16.15" customHeight="1" spans="1:26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s="69" customFormat="1" ht="16.15" customHeight="1" spans="1:26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s="69" customFormat="1" ht="16.15" customHeight="1" spans="1:26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s="69" customFormat="1" ht="16.15" customHeight="1" spans="1:26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s="69" customFormat="1" ht="16.15" customHeight="1" spans="1:26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s="69" customFormat="1" ht="16.15" customHeight="1" spans="1:26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s="69" customFormat="1" ht="16.15" customHeight="1" spans="1:26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s="69" customFormat="1" ht="16.15" customHeight="1" spans="1:26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s="69" customFormat="1" ht="16.15" customHeight="1" spans="1:26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s="69" customFormat="1" ht="16.15" customHeight="1" spans="1:26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s="69" customFormat="1" ht="16.15" customHeight="1" spans="1:26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s="69" customFormat="1" ht="16.15" customHeight="1" spans="1:26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s="69" customFormat="1" ht="16.15" customHeight="1" spans="1:26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s="69" customFormat="1" ht="16.15" customHeight="1" spans="1:26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s="69" customFormat="1" ht="16.15" customHeight="1" spans="1:26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s="69" customFormat="1" ht="16.15" customHeight="1" spans="1:26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s="69" customFormat="1" ht="16.15" customHeight="1" spans="1:26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s="69" customFormat="1" ht="16.15" customHeight="1" spans="1:26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s="69" customFormat="1" ht="16.15" customHeight="1" spans="1:26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s="69" customFormat="1" ht="16.15" customHeight="1" spans="1:26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s="69" customFormat="1" ht="16.15" customHeight="1" spans="1:26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s="69" customFormat="1" ht="16.15" customHeight="1" spans="1:26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s="69" customFormat="1" ht="16.15" customHeight="1" spans="1:26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s="69" customFormat="1" ht="16.15" customHeight="1" spans="1:26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s="69" customFormat="1" ht="16.15" customHeight="1" spans="1:26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s="69" customFormat="1" ht="16.15" customHeight="1" spans="1:26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s="69" customFormat="1" ht="16.15" customHeight="1" spans="1:26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s="69" customFormat="1" ht="16.15" customHeight="1" spans="1:26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s="69" customFormat="1" ht="16.15" customHeight="1" spans="1:26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s="69" customFormat="1" ht="16.15" customHeight="1" spans="1:26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s="69" customFormat="1" ht="16.15" customHeight="1" spans="1:26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s="69" customFormat="1" ht="16.15" customHeight="1" spans="1:26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s="69" customFormat="1" ht="16.15" customHeight="1" spans="1:26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s="69" customFormat="1" ht="16.15" customHeight="1" spans="1:26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s="69" customFormat="1" ht="16.15" customHeight="1" spans="1:26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s="69" customFormat="1" ht="16.15" customHeight="1" spans="1:26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s="69" customFormat="1" ht="16.15" customHeight="1" spans="1:26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s="69" customFormat="1" ht="16.15" customHeight="1" spans="1:26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s="69" customFormat="1" ht="16.15" customHeight="1" spans="1:26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s="69" customFormat="1" ht="16.15" customHeight="1" spans="1:26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s="69" customFormat="1" ht="16.15" customHeight="1" spans="1:26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s="69" customFormat="1" ht="16.15" customHeight="1" spans="1:26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s="69" customFormat="1" ht="16.15" customHeight="1" spans="1:26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s="69" customFormat="1" ht="16.15" customHeight="1" spans="1:26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s="69" customFormat="1" ht="16.15" customHeight="1" spans="1:26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s="69" customFormat="1" ht="16.15" customHeight="1" spans="1:26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s="69" customFormat="1" ht="16.15" customHeight="1" spans="1:26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s="69" customFormat="1" ht="16.15" customHeight="1" spans="1:26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s="69" customFormat="1" ht="16.15" customHeight="1" spans="1:26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s="69" customFormat="1" ht="16.15" customHeight="1" spans="1:26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s="69" customFormat="1" ht="16.15" customHeight="1" spans="1:26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s="69" customFormat="1" ht="16.15" customHeight="1" spans="1:26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s="69" customFormat="1" ht="16.15" customHeight="1" spans="1:26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s="69" customFormat="1" ht="16.15" customHeight="1" spans="1:26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s="69" customFormat="1" ht="16.15" customHeight="1" spans="1:26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s="69" customFormat="1" ht="16.15" customHeight="1" spans="1:26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s="69" customFormat="1" ht="16.15" customHeight="1" spans="1:26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s="69" customFormat="1" ht="16.15" customHeight="1" spans="1:26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s="69" customFormat="1" ht="16.15" customHeight="1" spans="1:26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s="69" customFormat="1" ht="16.15" customHeight="1" spans="1:26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s="69" customFormat="1" ht="16.15" customHeight="1" spans="1:26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s="69" customFormat="1" ht="16.15" customHeight="1" spans="1:26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s="69" customFormat="1" ht="16.15" customHeight="1" spans="1:26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s="69" customFormat="1" ht="16.15" customHeight="1" spans="1:26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s="69" customFormat="1" ht="16.15" customHeight="1" spans="1:26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s="69" customFormat="1" ht="16.15" customHeight="1" spans="1:26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s="69" customFormat="1" ht="16.15" customHeight="1" spans="1:26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s="69" customFormat="1" ht="16.15" customHeight="1" spans="1:26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s="69" customFormat="1" ht="16.15" customHeight="1" spans="1:26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s="69" customFormat="1" ht="16.15" customHeight="1" spans="1:26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s="69" customFormat="1" ht="16.15" customHeight="1" spans="1:26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s="69" customFormat="1" ht="16.15" customHeight="1" spans="1:26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s="69" customFormat="1" ht="16.15" customHeight="1" spans="1:26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s="69" customFormat="1" ht="16.15" customHeight="1" spans="1:26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s="69" customFormat="1" ht="16.15" customHeight="1" spans="1:26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s="69" customFormat="1" ht="16.15" customHeight="1" spans="1:26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s="69" customFormat="1" ht="16.15" customHeight="1" spans="1:26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s="69" customFormat="1" ht="16.15" customHeight="1" spans="1:26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s="69" customFormat="1" ht="16.15" customHeight="1" spans="1:26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s="69" customFormat="1" ht="16.15" customHeight="1" spans="1:26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s="69" customFormat="1" ht="16.15" customHeight="1" spans="1:26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s="69" customFormat="1" ht="16.15" customHeight="1" spans="1:26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s="69" customFormat="1" ht="16.15" customHeight="1" spans="1:26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s="69" customFormat="1" ht="16.15" customHeight="1" spans="1:26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s="69" customFormat="1" ht="16.15" customHeight="1" spans="1:26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s="69" customFormat="1" ht="16.15" customHeight="1" spans="1:26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s="69" customFormat="1" ht="16.15" customHeight="1" spans="1:26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s="69" customFormat="1" ht="16.15" customHeight="1" spans="1:26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s="69" customFormat="1" ht="16.15" customHeight="1" spans="1:26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s="69" customFormat="1" ht="16.15" customHeight="1" spans="1:26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s="69" customFormat="1" ht="16.15" customHeight="1" spans="1:26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s="69" customFormat="1" ht="16.15" customHeight="1" spans="1:26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s="69" customFormat="1" ht="16.15" customHeight="1" spans="1:26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s="69" customFormat="1" ht="16.15" customHeight="1" spans="1:26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s="69" customFormat="1" ht="16.15" customHeight="1" spans="1:26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s="69" customFormat="1" ht="16.15" customHeight="1" spans="1:26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s="69" customFormat="1" ht="16.15" customHeight="1" spans="1:26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s="69" customFormat="1" ht="16.15" customHeight="1" spans="1:26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s="69" customFormat="1" ht="16.15" customHeight="1" spans="1:26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s="69" customFormat="1" ht="16.15" customHeight="1" spans="1:26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s="69" customFormat="1" ht="16.15" customHeight="1" spans="1:26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s="69" customFormat="1" ht="16.15" customHeight="1" spans="1:26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s="69" customFormat="1" ht="16.15" customHeight="1" spans="1:26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s="69" customFormat="1" ht="16.15" customHeight="1" spans="1:26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s="69" customFormat="1" ht="16.15" customHeight="1" spans="1:26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s="69" customFormat="1" ht="16.15" customHeight="1" spans="1:26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s="69" customFormat="1" ht="16.15" customHeight="1" spans="1:26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s="69" customFormat="1" ht="16.15" customHeight="1" spans="1:26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s="69" customFormat="1" ht="16.15" customHeight="1" spans="1:26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s="69" customFormat="1" ht="16.15" customHeight="1" spans="1:26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s="69" customFormat="1" ht="16.15" customHeight="1" spans="1:26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s="69" customFormat="1" ht="16.15" customHeight="1" spans="1:26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s="69" customFormat="1" ht="16.15" customHeight="1" spans="1:26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s="69" customFormat="1" ht="16.15" customHeight="1" spans="1:26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s="69" customFormat="1" ht="16.15" customHeight="1" spans="1:26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s="69" customFormat="1" ht="16.15" customHeight="1" spans="1:26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s="69" customFormat="1" ht="16.15" customHeight="1" spans="1:26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s="69" customFormat="1" ht="16.15" customHeight="1" spans="1:26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s="69" customFormat="1" ht="16.15" customHeight="1" spans="1:26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s="69" customFormat="1" ht="16.15" customHeight="1" spans="1:26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s="69" customFormat="1" ht="16.15" customHeight="1" spans="1:26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s="69" customFormat="1" ht="16.15" customHeight="1" spans="1:26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s="69" customFormat="1" ht="16.15" customHeight="1" spans="1:26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s="69" customFormat="1" ht="16.15" customHeight="1" spans="1:26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s="69" customFormat="1" ht="16.15" customHeight="1" spans="1:26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s="69" customFormat="1" ht="16.15" customHeight="1" spans="1:26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s="69" customFormat="1" ht="16.15" customHeight="1" spans="1:26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s="69" customFormat="1" ht="16.15" customHeight="1" spans="1:26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s="69" customFormat="1" ht="16.15" customHeight="1" spans="1:26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s="69" customFormat="1" ht="16.15" customHeight="1" spans="1:26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s="69" customFormat="1" ht="16.15" customHeight="1" spans="1:26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s="69" customFormat="1" ht="16.15" customHeight="1" spans="1:26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s="69" customFormat="1" ht="16.15" customHeight="1" spans="1:26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s="69" customFormat="1" ht="16.15" customHeight="1" spans="1:26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s="69" customFormat="1" ht="16.15" customHeight="1" spans="1:26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s="69" customFormat="1" ht="16.15" customHeight="1" spans="1:26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s="69" customFormat="1" ht="16.15" customHeight="1" spans="1:26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s="69" customFormat="1" ht="16.15" customHeight="1" spans="1:26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s="69" customFormat="1" ht="16.15" customHeight="1" spans="1:26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s="69" customFormat="1" ht="16.15" customHeight="1" spans="1:26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s="69" customFormat="1" ht="16.15" customHeight="1" spans="1:26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s="69" customFormat="1" ht="16.15" customHeight="1" spans="1:26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s="69" customFormat="1" ht="16.15" customHeight="1" spans="1:26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s="69" customFormat="1" ht="16.15" customHeight="1" spans="1:26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s="69" customFormat="1" ht="16.15" customHeight="1" spans="1:26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s="69" customFormat="1" ht="16.15" customHeight="1" spans="1:26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s="69" customFormat="1" ht="16.15" customHeight="1" spans="1:26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s="69" customFormat="1" ht="16.15" customHeight="1" spans="1:26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s="69" customFormat="1" ht="16.15" customHeight="1" spans="1:26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s="69" customFormat="1" ht="16.15" customHeight="1" spans="1:26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s="69" customFormat="1" ht="16.15" customHeight="1" spans="1:26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s="69" customFormat="1" ht="16.15" customHeight="1" spans="1:26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s="69" customFormat="1" ht="16.15" customHeight="1" spans="1:26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s="69" customFormat="1" ht="16.15" customHeight="1" spans="1:26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s="69" customFormat="1" ht="16.15" customHeight="1" spans="1:26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s="69" customFormat="1" ht="16.15" customHeight="1" spans="1:26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s="69" customFormat="1" ht="16.15" customHeight="1" spans="1:26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s="69" customFormat="1" ht="16.15" customHeight="1" spans="1:26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s="69" customFormat="1" ht="16.15" customHeight="1" spans="1:26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s="69" customFormat="1" ht="16.15" customHeight="1" spans="1:26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s="69" customFormat="1" ht="16.15" customHeight="1" spans="1:26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s="69" customFormat="1" ht="16.15" customHeight="1" spans="1:26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s="69" customFormat="1" ht="16.15" customHeight="1" spans="1:26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s="69" customFormat="1" ht="16.15" customHeight="1" spans="1:26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s="69" customFormat="1" ht="16.15" customHeight="1" spans="1:26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s="69" customFormat="1" ht="16.15" customHeight="1" spans="1:26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s="69" customFormat="1" ht="16.15" customHeight="1" spans="1:26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s="69" customFormat="1" ht="16.15" customHeight="1" spans="1:26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s="69" customFormat="1" ht="16.15" customHeight="1" spans="1:26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s="69" customFormat="1" ht="16.15" customHeight="1" spans="1:26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s="69" customFormat="1" ht="16.15" customHeight="1" spans="1:26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s="69" customFormat="1" ht="16.15" customHeight="1" spans="1:26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s="69" customFormat="1" ht="16.15" customHeight="1" spans="1:26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s="69" customFormat="1" ht="16.15" customHeight="1" spans="1:26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s="69" customFormat="1" ht="16.15" customHeight="1" spans="1:26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s="69" customFormat="1" ht="16.15" customHeight="1" spans="1:26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s="69" customFormat="1" ht="16.15" customHeight="1" spans="1:26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s="69" customFormat="1" ht="16.15" customHeight="1" spans="1:26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s="69" customFormat="1" ht="16.15" customHeight="1" spans="1:26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s="69" customFormat="1" ht="16.15" customHeight="1" spans="1:26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s="69" customFormat="1" ht="16.15" customHeight="1" spans="1:26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s="69" customFormat="1" ht="16.15" customHeight="1" spans="1:26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s="69" customFormat="1" ht="16.15" customHeight="1" spans="1:26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s="69" customFormat="1" ht="16.15" customHeight="1" spans="1:26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s="69" customFormat="1" ht="16.15" customHeight="1" spans="1:26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s="69" customFormat="1" ht="16.15" customHeight="1" spans="1:26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s="69" customFormat="1" ht="16.15" customHeight="1" spans="1:26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s="69" customFormat="1" ht="16.15" customHeight="1" spans="1:26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s="69" customFormat="1" ht="16.15" customHeight="1" spans="1:26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s="69" customFormat="1" ht="16.15" customHeight="1" spans="1:26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s="69" customFormat="1" ht="16.15" customHeight="1" spans="1:26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s="69" customFormat="1" ht="16.15" customHeight="1" spans="1:26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s="69" customFormat="1" ht="16.15" customHeight="1" spans="1:26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s="69" customFormat="1" ht="16.15" customHeight="1" spans="1:26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s="69" customFormat="1" ht="16.15" customHeight="1" spans="1:26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s="69" customFormat="1" ht="16.15" customHeight="1" spans="1:26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s="69" customFormat="1" ht="16.15" customHeight="1" spans="1:26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s="69" customFormat="1" ht="16.15" customHeight="1" spans="1:26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s="69" customFormat="1" ht="16.15" customHeight="1" spans="1:26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s="69" customFormat="1" ht="16.15" customHeight="1" spans="1:26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s="69" customFormat="1" ht="16.15" customHeight="1" spans="1:26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s="69" customFormat="1" ht="16.15" customHeight="1" spans="1:26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s="69" customFormat="1" ht="16.15" customHeight="1" spans="1:26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s="69" customFormat="1" ht="16.15" customHeight="1" spans="1:26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s="69" customFormat="1" ht="16.15" customHeight="1" spans="1:26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s="69" customFormat="1" ht="16.15" customHeight="1" spans="1:26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s="69" customFormat="1" ht="16.15" customHeight="1" spans="1:26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s="69" customFormat="1" ht="16.15" customHeight="1" spans="1:26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s="69" customFormat="1" ht="16.15" customHeight="1" spans="1:26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s="69" customFormat="1" ht="16.15" customHeight="1" spans="1:26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s="69" customFormat="1" ht="16.15" customHeight="1" spans="1:26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s="69" customFormat="1" ht="16.15" customHeight="1" spans="1:26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s="69" customFormat="1" ht="16.15" customHeight="1" spans="1:26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s="69" customFormat="1" ht="16.15" customHeight="1" spans="1:26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s="69" customFormat="1" ht="16.15" customHeight="1" spans="1:26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s="69" customFormat="1" ht="16.15" customHeight="1" spans="1:26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s="69" customFormat="1" ht="16.15" customHeight="1" spans="1:26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s="69" customFormat="1" ht="16.15" customHeight="1" spans="1:26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s="69" customFormat="1" ht="16.15" customHeight="1" spans="1:26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s="69" customFormat="1" ht="16.15" customHeight="1" spans="1:26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s="69" customFormat="1" ht="16.15" customHeight="1" spans="1:26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s="69" customFormat="1" ht="16.15" customHeight="1" spans="1:26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s="69" customFormat="1" ht="16.15" customHeight="1" spans="1:26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s="69" customFormat="1" ht="16.15" customHeight="1" spans="1:26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s="69" customFormat="1" ht="16.15" customHeight="1" spans="1:26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s="69" customFormat="1" ht="16.15" customHeight="1" spans="1:26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s="69" customFormat="1" ht="16.15" customHeight="1" spans="1:26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s="69" customFormat="1" ht="16.15" customHeight="1" spans="1:26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s="69" customFormat="1" ht="16.15" customHeight="1" spans="1:26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s="69" customFormat="1" ht="16.15" customHeight="1" spans="1:26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s="69" customFormat="1" ht="16.15" customHeight="1" spans="1:26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s="69" customFormat="1" ht="16.15" customHeight="1" spans="1:26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s="69" customFormat="1" ht="16.15" customHeight="1" spans="1:26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s="69" customFormat="1" ht="16.15" customHeight="1" spans="1:26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s="69" customFormat="1" ht="16.15" customHeight="1" spans="1:26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s="69" customFormat="1" ht="16.15" customHeight="1" spans="1:26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s="69" customFormat="1" ht="16.15" customHeight="1" spans="1:26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s="69" customFormat="1" ht="16.15" customHeight="1" spans="1:26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s="69" customFormat="1" ht="16.15" customHeight="1" spans="1:26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s="69" customFormat="1" ht="16.15" customHeight="1" spans="1:26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s="69" customFormat="1" ht="16.15" customHeight="1" spans="1:26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s="69" customFormat="1" ht="16.15" customHeight="1" spans="1:26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s="69" customFormat="1" ht="16.15" customHeight="1" spans="1:26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s="69" customFormat="1" ht="16.15" customHeight="1" spans="1:26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s="69" customFormat="1" ht="16.15" customHeight="1" spans="1:26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s="69" customFormat="1" ht="16.15" customHeight="1" spans="1:26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s="69" customFormat="1" ht="16.15" customHeight="1" spans="1:26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s="69" customFormat="1" ht="16.15" customHeight="1" spans="1:26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s="69" customFormat="1" ht="16.15" customHeight="1" spans="1:26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s="69" customFormat="1" ht="16.15" customHeight="1" spans="1:26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s="69" customFormat="1" ht="16.15" customHeight="1" spans="1:26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s="69" customFormat="1" ht="16.15" customHeight="1" spans="1:26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s="69" customFormat="1" ht="16.15" customHeight="1" spans="1:26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s="69" customFormat="1" ht="16.15" customHeight="1" spans="1:26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s="69" customFormat="1" ht="16.15" customHeight="1" spans="1:26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s="69" customFormat="1" ht="16.15" customHeight="1" spans="1:26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s="69" customFormat="1" ht="16.15" customHeight="1" spans="1:26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s="69" customFormat="1" ht="16.15" customHeight="1" spans="1:26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s="69" customFormat="1" ht="16.15" customHeight="1" spans="1:26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s="69" customFormat="1" ht="16.15" customHeight="1" spans="1:26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s="69" customFormat="1" ht="16.15" customHeight="1" spans="1:26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s="69" customFormat="1" ht="16.15" customHeight="1" spans="1:26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s="69" customFormat="1" ht="16.15" customHeight="1" spans="1:26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s="69" customFormat="1" ht="16.15" customHeight="1" spans="1:26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s="69" customFormat="1" ht="16.15" customHeight="1" spans="1:26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s="69" customFormat="1" ht="16.15" customHeight="1" spans="1:26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s="69" customFormat="1" ht="16.15" customHeight="1" spans="1:26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s="69" customFormat="1" ht="16.15" customHeight="1" spans="1:26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s="69" customFormat="1" ht="16.15" customHeight="1" spans="1:26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s="69" customFormat="1" ht="16.15" customHeight="1" spans="1:26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s="69" customFormat="1" ht="16.15" customHeight="1" spans="1:26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s="69" customFormat="1" ht="16.15" customHeight="1" spans="1:26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s="69" customFormat="1" ht="16.15" customHeight="1" spans="1:26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s="69" customFormat="1" ht="16.15" customHeight="1" spans="1:26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s="69" customFormat="1" ht="16.15" customHeight="1" spans="1:26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s="69" customFormat="1" ht="16.15" customHeight="1" spans="1:26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s="69" customFormat="1" ht="16.15" customHeight="1" spans="1:26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s="69" customFormat="1" ht="16.15" customHeight="1" spans="1:26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s="69" customFormat="1" ht="16.15" customHeight="1" spans="1:26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s="69" customFormat="1" ht="16.15" customHeight="1" spans="1:26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s="69" customFormat="1" ht="16.15" customHeight="1" spans="1:26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s="69" customFormat="1" ht="16.15" customHeight="1" spans="1:26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s="69" customFormat="1" ht="16.15" customHeight="1" spans="1:26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s="69" customFormat="1" ht="16.15" customHeight="1" spans="1:26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s="69" customFormat="1" ht="16.15" customHeight="1" spans="1:26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s="69" customFormat="1" ht="16.15" customHeight="1" spans="1:26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s="69" customFormat="1" ht="16.15" customHeight="1" spans="1:26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s="69" customFormat="1" ht="16.15" customHeight="1" spans="1:26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s="69" customFormat="1" ht="16.15" customHeight="1" spans="1:26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s="69" customFormat="1" ht="16.15" customHeight="1" spans="1:26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s="69" customFormat="1" ht="16.15" customHeight="1" spans="1:26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s="69" customFormat="1" ht="16.15" customHeight="1" spans="1:26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s="69" customFormat="1" ht="16.15" customHeight="1" spans="1:26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s="69" customFormat="1" ht="16.15" customHeight="1" spans="1:26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s="69" customFormat="1" ht="16.15" customHeight="1" spans="1:26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s="69" customFormat="1" ht="16.15" customHeight="1" spans="1:26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s="69" customFormat="1" ht="16.15" customHeight="1" spans="1:26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s="69" customFormat="1" ht="16.15" customHeight="1" spans="1:26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s="69" customFormat="1" ht="16.15" customHeight="1" spans="1:26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s="69" customFormat="1" ht="16.15" customHeight="1" spans="1:26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s="69" customFormat="1" ht="16.15" customHeight="1" spans="1:26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s="69" customFormat="1" ht="16.15" customHeight="1" spans="1:26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J9:M9">
    <cfRule type="notContainsBlanks" dxfId="0" priority="11">
      <formula>LEN(TRIM(J9))&gt;0</formula>
    </cfRule>
  </conditionalFormatting>
  <conditionalFormatting sqref="N9">
    <cfRule type="notContainsBlanks" dxfId="0" priority="12">
      <formula>LEN(TRIM(N9))&gt;0</formula>
    </cfRule>
  </conditionalFormatting>
  <conditionalFormatting sqref="R9">
    <cfRule type="notContainsBlanks" dxfId="0" priority="13">
      <formula>LEN(TRIM(R9))&gt;0</formula>
    </cfRule>
  </conditionalFormatting>
  <conditionalFormatting sqref="V9">
    <cfRule type="notContainsBlanks" dxfId="0" priority="14">
      <formula>LEN(TRIM(V9))&gt;0</formula>
    </cfRule>
  </conditionalFormatting>
  <conditionalFormatting sqref="J10:M10">
    <cfRule type="notContainsBlanks" dxfId="0" priority="10">
      <formula>LEN(TRIM(J10))&gt;0</formula>
    </cfRule>
  </conditionalFormatting>
  <conditionalFormatting sqref="J11:M11">
    <cfRule type="notContainsBlanks" dxfId="0" priority="9">
      <formula>LEN(TRIM(J11))&gt;0</formula>
    </cfRule>
  </conditionalFormatting>
  <conditionalFormatting sqref="J16:M16">
    <cfRule type="notContainsBlanks" dxfId="0" priority="7">
      <formula>LEN(TRIM(J16))&gt;0</formula>
    </cfRule>
  </conditionalFormatting>
  <conditionalFormatting sqref="J19:M19">
    <cfRule type="notContainsBlanks" dxfId="0" priority="2">
      <formula>LEN(TRIM(J19))&gt;0</formula>
    </cfRule>
  </conditionalFormatting>
  <conditionalFormatting sqref="L19:M19">
    <cfRule type="notContainsBlanks" dxfId="0" priority="1">
      <formula>LEN(TRIM(L19))&gt;0</formula>
    </cfRule>
  </conditionalFormatting>
  <conditionalFormatting sqref="L21:M21">
    <cfRule type="notContainsBlanks" dxfId="0" priority="4">
      <formula>LEN(TRIM(L21))&gt;0</formula>
    </cfRule>
  </conditionalFormatting>
  <conditionalFormatting sqref="J22:M22">
    <cfRule type="notContainsBlanks" dxfId="0" priority="3">
      <formula>LEN(TRIM(J22))&gt;0</formula>
    </cfRule>
  </conditionalFormatting>
  <conditionalFormatting sqref="J12:M15">
    <cfRule type="notContainsBlanks" dxfId="0" priority="8">
      <formula>LEN(TRIM(J12))&gt;0</formula>
    </cfRule>
  </conditionalFormatting>
  <conditionalFormatting sqref="J17:M18">
    <cfRule type="notContainsBlanks" dxfId="0" priority="6">
      <formula>LEN(TRIM(J17))&gt;0</formula>
    </cfRule>
  </conditionalFormatting>
  <conditionalFormatting sqref="J20:M21">
    <cfRule type="notContainsBlanks" dxfId="0" priority="5">
      <formula>LEN(TRIM(J20))&gt;0</formula>
    </cfRule>
  </conditionalFormatting>
  <pageMargins left="0.7" right="0.7" top="0.75" bottom="0.75" header="0.3" footer="0.3"/>
  <pageSetup paperSize="9" scale="94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5"/>
  <sheetViews>
    <sheetView tabSelected="1" view="pageBreakPreview" zoomScaleNormal="100" workbookViewId="0">
      <selection activeCell="K10" sqref="K10"/>
    </sheetView>
  </sheetViews>
  <sheetFormatPr defaultColWidth="12.5929203539823" defaultRowHeight="15" customHeight="1"/>
  <cols>
    <col min="1" max="1" width="4.55752212389381" style="1" customWidth="1"/>
    <col min="2" max="2" width="18.2389380530973" style="1" customWidth="1"/>
    <col min="3" max="3" width="20.7079646017699" style="1" customWidth="1"/>
    <col min="4" max="4" width="14.0088495575221" style="1" customWidth="1"/>
    <col min="5" max="5" width="28.0176991150442" style="1" customWidth="1"/>
    <col min="6" max="6" width="10.0973451327434" style="1" customWidth="1"/>
    <col min="7" max="7" width="9.76991150442478" style="1" customWidth="1"/>
    <col min="8" max="9" width="10.0973451327434" style="1" customWidth="1"/>
    <col min="10" max="12" width="9.66371681415929" style="1" customWidth="1"/>
    <col min="13" max="13" width="6.1858407079646" style="1" customWidth="1"/>
    <col min="14" max="14" width="9.66371681415929" style="1" customWidth="1"/>
    <col min="15" max="16" width="9.44247787610619" style="1" customWidth="1"/>
    <col min="17" max="17" width="7.38053097345133" style="1" customWidth="1"/>
    <col min="18" max="18" width="11.2920353982301" style="1" customWidth="1"/>
    <col min="19" max="19" width="31.929203539823" style="1" customWidth="1"/>
    <col min="20" max="26" width="13.353982300885" style="1" customWidth="1"/>
    <col min="27" max="16384" width="12.5929203539823" style="1"/>
  </cols>
  <sheetData>
    <row r="1" s="1" customFormat="1" ht="30" customHeight="1" spans="1:26">
      <c r="A1" s="2" t="s">
        <v>0</v>
      </c>
      <c r="B1" s="3"/>
      <c r="C1" s="3"/>
      <c r="D1" s="4"/>
      <c r="E1" s="5" t="s">
        <v>54</v>
      </c>
      <c r="F1" s="6"/>
      <c r="G1" s="3"/>
      <c r="H1" s="3"/>
      <c r="I1" s="4"/>
      <c r="J1" s="53"/>
      <c r="K1" s="53"/>
      <c r="L1" s="53"/>
      <c r="M1" s="53"/>
      <c r="N1" s="53"/>
      <c r="O1" s="53"/>
      <c r="P1" s="53"/>
      <c r="Q1" s="53"/>
      <c r="R1" s="53"/>
      <c r="S1" s="52"/>
      <c r="T1" s="52"/>
      <c r="U1" s="52"/>
      <c r="V1" s="52"/>
      <c r="W1" s="52"/>
      <c r="X1" s="52"/>
      <c r="Y1" s="52"/>
      <c r="Z1" s="52"/>
    </row>
    <row r="2" s="1" customFormat="1" ht="15.9" customHeight="1" spans="1:26">
      <c r="A2" s="7" t="s">
        <v>1</v>
      </c>
      <c r="B2" s="8"/>
      <c r="C2" s="9" t="s">
        <v>55</v>
      </c>
      <c r="D2" s="10" t="s">
        <v>3</v>
      </c>
      <c r="E2" s="11" t="s">
        <v>4</v>
      </c>
      <c r="F2" s="12"/>
      <c r="G2" s="13"/>
      <c r="H2" s="14"/>
      <c r="I2" s="54"/>
      <c r="J2" s="55"/>
      <c r="K2" s="55"/>
      <c r="L2" s="55"/>
      <c r="M2" s="55"/>
      <c r="N2" s="55"/>
      <c r="O2" s="55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="1" customFormat="1" ht="15.9" customHeight="1" spans="1:26">
      <c r="A3" s="15" t="s">
        <v>5</v>
      </c>
      <c r="B3" s="16"/>
      <c r="C3" s="17"/>
      <c r="D3" s="18" t="s">
        <v>6</v>
      </c>
      <c r="E3" s="19"/>
      <c r="F3" s="20"/>
      <c r="G3" s="21"/>
      <c r="H3" s="22"/>
      <c r="I3" s="56"/>
      <c r="J3" s="55"/>
      <c r="K3" s="55"/>
      <c r="L3" s="55"/>
      <c r="M3" s="55"/>
      <c r="N3" s="55"/>
      <c r="O3" s="55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="1" customFormat="1" ht="15.9" customHeight="1" spans="1:26">
      <c r="A4" s="15" t="s">
        <v>7</v>
      </c>
      <c r="B4" s="16"/>
      <c r="C4" s="23"/>
      <c r="D4" s="18" t="s">
        <v>8</v>
      </c>
      <c r="E4" s="19" t="s">
        <v>56</v>
      </c>
      <c r="F4" s="20"/>
      <c r="G4" s="21"/>
      <c r="H4" s="22"/>
      <c r="I4" s="56"/>
      <c r="J4" s="55"/>
      <c r="K4" s="55"/>
      <c r="L4" s="55"/>
      <c r="M4" s="55"/>
      <c r="N4" s="55"/>
      <c r="O4" s="55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="1" customFormat="1" ht="15.9" customHeight="1" spans="1:26">
      <c r="A5" s="15" t="s">
        <v>10</v>
      </c>
      <c r="B5" s="16"/>
      <c r="C5" s="24"/>
      <c r="D5" s="18" t="s">
        <v>11</v>
      </c>
      <c r="E5" s="19" t="s">
        <v>12</v>
      </c>
      <c r="F5" s="20"/>
      <c r="G5" s="21"/>
      <c r="H5" s="22"/>
      <c r="I5" s="56"/>
      <c r="J5" s="55"/>
      <c r="K5" s="55"/>
      <c r="L5" s="55"/>
      <c r="M5" s="55"/>
      <c r="N5" s="55"/>
      <c r="O5" s="55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="1" customFormat="1" ht="15.9" customHeight="1" spans="1:26">
      <c r="A6" s="15" t="s">
        <v>13</v>
      </c>
      <c r="B6" s="16"/>
      <c r="C6" s="25" t="s">
        <v>57</v>
      </c>
      <c r="D6" s="18" t="s">
        <v>15</v>
      </c>
      <c r="E6" s="19" t="s">
        <v>58</v>
      </c>
      <c r="F6" s="20"/>
      <c r="G6" s="26"/>
      <c r="H6" s="27"/>
      <c r="I6" s="57"/>
      <c r="J6" s="55"/>
      <c r="K6" s="55"/>
      <c r="L6" s="55"/>
      <c r="M6" s="55"/>
      <c r="N6" s="55"/>
      <c r="O6" s="58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="1" customFormat="1" ht="15.9" customHeight="1" spans="1:26">
      <c r="A7" s="28" t="s">
        <v>17</v>
      </c>
      <c r="B7" s="28"/>
      <c r="C7" s="28"/>
      <c r="D7" s="28"/>
      <c r="E7" s="29"/>
      <c r="F7" s="30" t="s">
        <v>18</v>
      </c>
      <c r="G7" s="31" t="s">
        <v>58</v>
      </c>
      <c r="H7" s="32" t="s">
        <v>59</v>
      </c>
      <c r="I7" s="59" t="s">
        <v>60</v>
      </c>
      <c r="J7" s="60"/>
      <c r="K7" s="61"/>
      <c r="L7" s="60"/>
      <c r="M7" s="60"/>
      <c r="N7" s="60"/>
      <c r="O7" s="61"/>
      <c r="P7" s="60"/>
      <c r="Q7" s="60"/>
      <c r="R7" s="61"/>
      <c r="S7" s="62"/>
      <c r="T7" s="52"/>
      <c r="U7" s="52"/>
      <c r="V7" s="52"/>
      <c r="W7" s="52"/>
      <c r="X7" s="52"/>
      <c r="Y7" s="52"/>
      <c r="Z7" s="52"/>
    </row>
    <row r="8" s="1" customFormat="1" customHeight="1" spans="1:26">
      <c r="A8" s="33"/>
      <c r="B8" s="33"/>
      <c r="C8" s="33"/>
      <c r="D8" s="33"/>
      <c r="E8" s="34"/>
      <c r="F8" s="35"/>
      <c r="G8" s="35"/>
      <c r="H8" s="35"/>
      <c r="I8" s="35"/>
      <c r="J8" s="62"/>
      <c r="K8" s="62"/>
      <c r="L8" s="62"/>
      <c r="M8" s="63"/>
      <c r="N8" s="62"/>
      <c r="O8" s="62"/>
      <c r="P8" s="62"/>
      <c r="Q8" s="63"/>
      <c r="R8" s="62"/>
      <c r="S8" s="62"/>
      <c r="T8" s="52"/>
      <c r="U8" s="52"/>
      <c r="V8" s="52"/>
      <c r="W8" s="52"/>
      <c r="X8" s="52"/>
      <c r="Y8" s="52"/>
      <c r="Z8" s="52"/>
    </row>
    <row r="9" s="1" customFormat="1" ht="25" customHeight="1" spans="1:26">
      <c r="A9" s="36" t="s">
        <v>26</v>
      </c>
      <c r="B9" s="37"/>
      <c r="C9" s="37"/>
      <c r="D9" s="37"/>
      <c r="E9" s="38" t="s">
        <v>61</v>
      </c>
      <c r="F9" s="39">
        <v>44930</v>
      </c>
      <c r="G9" s="40">
        <v>16</v>
      </c>
      <c r="H9" s="41">
        <f>SUM(G9+0.5)</f>
        <v>16.5</v>
      </c>
      <c r="I9" s="41">
        <f>SUM(H9+0.5)</f>
        <v>17</v>
      </c>
      <c r="J9" s="64"/>
      <c r="K9" s="64"/>
      <c r="L9" s="65"/>
      <c r="M9" s="64"/>
      <c r="N9" s="64"/>
      <c r="O9" s="64"/>
      <c r="P9" s="65"/>
      <c r="Q9" s="64"/>
      <c r="R9" s="64"/>
      <c r="S9" s="68"/>
      <c r="T9" s="52"/>
      <c r="U9" s="52"/>
      <c r="V9" s="52"/>
      <c r="W9" s="52"/>
      <c r="X9" s="52"/>
      <c r="Y9" s="52"/>
      <c r="Z9" s="52"/>
    </row>
    <row r="10" s="1" customFormat="1" ht="25" customHeight="1" spans="1:26">
      <c r="A10" s="36" t="s">
        <v>28</v>
      </c>
      <c r="B10" s="37"/>
      <c r="C10" s="37"/>
      <c r="D10" s="37"/>
      <c r="E10" s="38" t="s">
        <v>29</v>
      </c>
      <c r="F10" s="42">
        <v>0.125</v>
      </c>
      <c r="G10" s="40">
        <v>5.875</v>
      </c>
      <c r="H10" s="43">
        <f>SUM(G10+1/16)</f>
        <v>5.9375</v>
      </c>
      <c r="I10" s="43">
        <f>SUM(H10+1/16)</f>
        <v>6</v>
      </c>
      <c r="J10" s="64"/>
      <c r="K10" s="64"/>
      <c r="L10" s="65"/>
      <c r="M10" s="64"/>
      <c r="N10" s="64"/>
      <c r="O10" s="64"/>
      <c r="P10" s="65"/>
      <c r="Q10" s="64"/>
      <c r="R10" s="64"/>
      <c r="S10" s="68"/>
      <c r="T10" s="52"/>
      <c r="U10" s="52"/>
      <c r="V10" s="52"/>
      <c r="W10" s="52"/>
      <c r="X10" s="52"/>
      <c r="Y10" s="52"/>
      <c r="Z10" s="52"/>
    </row>
    <row r="11" s="1" customFormat="1" ht="25" customHeight="1" spans="1:26">
      <c r="A11" s="36" t="s">
        <v>30</v>
      </c>
      <c r="B11" s="37"/>
      <c r="C11" s="37"/>
      <c r="D11" s="37"/>
      <c r="E11" s="38" t="s">
        <v>31</v>
      </c>
      <c r="F11" s="44">
        <v>44928</v>
      </c>
      <c r="G11" s="40">
        <v>45.5</v>
      </c>
      <c r="H11" s="41">
        <f>SUM(G11+0.25)</f>
        <v>45.75</v>
      </c>
      <c r="I11" s="41">
        <f>SUM(H11+0.25)</f>
        <v>46</v>
      </c>
      <c r="J11" s="64"/>
      <c r="K11" s="64"/>
      <c r="L11" s="65"/>
      <c r="M11" s="64"/>
      <c r="N11" s="64"/>
      <c r="O11" s="64"/>
      <c r="P11" s="65"/>
      <c r="Q11" s="64"/>
      <c r="R11" s="64"/>
      <c r="S11" s="68"/>
      <c r="T11" s="52"/>
      <c r="U11" s="52"/>
      <c r="V11" s="52"/>
      <c r="W11" s="52"/>
      <c r="X11" s="52"/>
      <c r="Y11" s="52"/>
      <c r="Z11" s="52"/>
    </row>
    <row r="12" s="1" customFormat="1" ht="25" customHeight="1" spans="1:26">
      <c r="A12" s="36" t="s">
        <v>32</v>
      </c>
      <c r="B12" s="37"/>
      <c r="C12" s="37"/>
      <c r="D12" s="37"/>
      <c r="E12" s="38" t="s">
        <v>62</v>
      </c>
      <c r="F12" s="45">
        <v>44928</v>
      </c>
      <c r="G12" s="40">
        <v>42</v>
      </c>
      <c r="H12" s="43">
        <f t="shared" ref="H12:H15" si="0">SUM(G12+2.5)</f>
        <v>44.5</v>
      </c>
      <c r="I12" s="43">
        <f t="shared" ref="I12:I15" si="1">SUM(H12+2.5)</f>
        <v>47</v>
      </c>
      <c r="J12" s="64"/>
      <c r="K12" s="64"/>
      <c r="L12" s="65"/>
      <c r="M12" s="64"/>
      <c r="N12" s="64"/>
      <c r="O12" s="64"/>
      <c r="P12" s="65"/>
      <c r="Q12" s="64"/>
      <c r="R12" s="64"/>
      <c r="S12" s="68"/>
      <c r="T12" s="52"/>
      <c r="U12" s="52"/>
      <c r="V12" s="52"/>
      <c r="W12" s="52"/>
      <c r="X12" s="52"/>
      <c r="Y12" s="52"/>
      <c r="Z12" s="52"/>
    </row>
    <row r="13" s="1" customFormat="1" ht="25" customHeight="1" spans="1:26">
      <c r="A13" s="36" t="s">
        <v>34</v>
      </c>
      <c r="B13" s="37"/>
      <c r="C13" s="37"/>
      <c r="D13" s="37"/>
      <c r="E13" s="38" t="s">
        <v>35</v>
      </c>
      <c r="F13" s="45">
        <v>44928</v>
      </c>
      <c r="G13" s="40">
        <v>38.5</v>
      </c>
      <c r="H13" s="43">
        <f t="shared" si="0"/>
        <v>41</v>
      </c>
      <c r="I13" s="43">
        <f t="shared" si="1"/>
        <v>43.5</v>
      </c>
      <c r="J13" s="64"/>
      <c r="K13" s="64"/>
      <c r="L13" s="65"/>
      <c r="M13" s="64"/>
      <c r="N13" s="64"/>
      <c r="O13" s="64"/>
      <c r="P13" s="65"/>
      <c r="Q13" s="64"/>
      <c r="R13" s="64"/>
      <c r="S13" s="68"/>
      <c r="T13" s="52"/>
      <c r="U13" s="52"/>
      <c r="V13" s="52"/>
      <c r="W13" s="52"/>
      <c r="X13" s="52"/>
      <c r="Y13" s="52"/>
      <c r="Z13" s="52"/>
    </row>
    <row r="14" s="1" customFormat="1" ht="25" customHeight="1" spans="1:26">
      <c r="A14" s="36" t="s">
        <v>36</v>
      </c>
      <c r="B14" s="37"/>
      <c r="C14" s="37"/>
      <c r="D14" s="37"/>
      <c r="E14" s="38" t="s">
        <v>63</v>
      </c>
      <c r="F14" s="45">
        <v>44928</v>
      </c>
      <c r="G14" s="40">
        <v>50.5</v>
      </c>
      <c r="H14" s="43">
        <f t="shared" si="0"/>
        <v>53</v>
      </c>
      <c r="I14" s="43">
        <f t="shared" si="1"/>
        <v>55.5</v>
      </c>
      <c r="J14" s="64"/>
      <c r="K14" s="64"/>
      <c r="L14" s="65"/>
      <c r="M14" s="64"/>
      <c r="N14" s="64"/>
      <c r="O14" s="64"/>
      <c r="P14" s="65"/>
      <c r="Q14" s="64"/>
      <c r="R14" s="64"/>
      <c r="S14" s="68"/>
      <c r="T14" s="52"/>
      <c r="U14" s="52"/>
      <c r="V14" s="52"/>
      <c r="W14" s="52"/>
      <c r="X14" s="52"/>
      <c r="Y14" s="52"/>
      <c r="Z14" s="52"/>
    </row>
    <row r="15" s="1" customFormat="1" ht="25" customHeight="1" spans="1:26">
      <c r="A15" s="36" t="s">
        <v>38</v>
      </c>
      <c r="B15" s="37"/>
      <c r="C15" s="37"/>
      <c r="D15" s="37"/>
      <c r="E15" s="38" t="s">
        <v>39</v>
      </c>
      <c r="F15" s="45">
        <v>44928</v>
      </c>
      <c r="G15" s="40">
        <v>96</v>
      </c>
      <c r="H15" s="43">
        <f t="shared" si="0"/>
        <v>98.5</v>
      </c>
      <c r="I15" s="43">
        <f t="shared" si="1"/>
        <v>101</v>
      </c>
      <c r="J15" s="64"/>
      <c r="K15" s="64"/>
      <c r="L15" s="65"/>
      <c r="M15" s="64"/>
      <c r="N15" s="64"/>
      <c r="O15" s="64"/>
      <c r="P15" s="65"/>
      <c r="Q15" s="64"/>
      <c r="R15" s="64"/>
      <c r="S15" s="68"/>
      <c r="T15" s="52"/>
      <c r="U15" s="52"/>
      <c r="V15" s="52"/>
      <c r="W15" s="52"/>
      <c r="X15" s="52"/>
      <c r="Y15" s="52"/>
      <c r="Z15" s="52"/>
    </row>
    <row r="16" s="1" customFormat="1" ht="25" customHeight="1" spans="1:26">
      <c r="A16" s="36" t="s">
        <v>40</v>
      </c>
      <c r="B16" s="37"/>
      <c r="C16" s="37"/>
      <c r="D16" s="37"/>
      <c r="E16" s="38" t="s">
        <v>41</v>
      </c>
      <c r="F16" s="46">
        <v>0.25</v>
      </c>
      <c r="G16" s="40">
        <v>31</v>
      </c>
      <c r="H16" s="40">
        <f>SUM(G16+0)</f>
        <v>31</v>
      </c>
      <c r="I16" s="40">
        <f t="shared" ref="I16:I19" si="2">SUM(H16+0)</f>
        <v>31</v>
      </c>
      <c r="J16" s="64"/>
      <c r="K16" s="64"/>
      <c r="L16" s="65"/>
      <c r="M16" s="64"/>
      <c r="N16" s="64"/>
      <c r="O16" s="64"/>
      <c r="P16" s="65"/>
      <c r="Q16" s="64"/>
      <c r="R16" s="64"/>
      <c r="S16" s="68"/>
      <c r="T16" s="52"/>
      <c r="U16" s="52"/>
      <c r="V16" s="52"/>
      <c r="W16" s="52"/>
      <c r="X16" s="52"/>
      <c r="Y16" s="52"/>
      <c r="Z16" s="52"/>
    </row>
    <row r="17" s="1" customFormat="1" ht="25" customHeight="1" spans="1:26">
      <c r="A17" s="36" t="s">
        <v>44</v>
      </c>
      <c r="B17" s="37"/>
      <c r="C17" s="37"/>
      <c r="D17" s="37"/>
      <c r="E17" s="38" t="s">
        <v>45</v>
      </c>
      <c r="F17" s="47">
        <v>0.125</v>
      </c>
      <c r="G17" s="48">
        <v>23</v>
      </c>
      <c r="H17" s="49" t="s">
        <v>64</v>
      </c>
      <c r="I17" s="66"/>
      <c r="J17" s="64"/>
      <c r="K17" s="64"/>
      <c r="L17" s="65"/>
      <c r="M17" s="64"/>
      <c r="N17" s="64"/>
      <c r="O17" s="64"/>
      <c r="P17" s="65"/>
      <c r="Q17" s="64"/>
      <c r="R17" s="64"/>
      <c r="S17" s="68"/>
      <c r="T17" s="52"/>
      <c r="U17" s="52"/>
      <c r="V17" s="52"/>
      <c r="W17" s="52"/>
      <c r="X17" s="52"/>
      <c r="Y17" s="52"/>
      <c r="Z17" s="52"/>
    </row>
    <row r="18" s="1" customFormat="1" ht="25" customHeight="1" spans="1:26">
      <c r="A18" s="36" t="s">
        <v>50</v>
      </c>
      <c r="B18" s="37"/>
      <c r="C18" s="37"/>
      <c r="D18" s="37"/>
      <c r="E18" s="38" t="s">
        <v>51</v>
      </c>
      <c r="F18" s="42">
        <v>0.25</v>
      </c>
      <c r="G18" s="40">
        <v>49</v>
      </c>
      <c r="H18" s="40">
        <f>SUM(G18+0)</f>
        <v>49</v>
      </c>
      <c r="I18" s="40">
        <f t="shared" si="2"/>
        <v>49</v>
      </c>
      <c r="J18" s="64"/>
      <c r="K18" s="64"/>
      <c r="L18" s="65"/>
      <c r="M18" s="64"/>
      <c r="N18" s="64"/>
      <c r="O18" s="64"/>
      <c r="P18" s="65"/>
      <c r="Q18" s="64"/>
      <c r="R18" s="64"/>
      <c r="S18" s="68"/>
      <c r="T18" s="52"/>
      <c r="U18" s="52"/>
      <c r="V18" s="52"/>
      <c r="W18" s="52"/>
      <c r="X18" s="52"/>
      <c r="Y18" s="52"/>
      <c r="Z18" s="52"/>
    </row>
    <row r="19" s="1" customFormat="1" ht="25" customHeight="1" spans="1:26">
      <c r="A19" s="36" t="s">
        <v>52</v>
      </c>
      <c r="B19" s="37"/>
      <c r="C19" s="37"/>
      <c r="D19" s="37"/>
      <c r="E19" s="38" t="s">
        <v>53</v>
      </c>
      <c r="F19" s="46">
        <v>0.25</v>
      </c>
      <c r="G19" s="50">
        <v>11.5</v>
      </c>
      <c r="H19" s="51">
        <f>SUM(G19+0.5)</f>
        <v>12</v>
      </c>
      <c r="I19" s="67">
        <f t="shared" si="2"/>
        <v>12</v>
      </c>
      <c r="J19" s="64"/>
      <c r="K19" s="64"/>
      <c r="L19" s="65"/>
      <c r="M19" s="64"/>
      <c r="N19" s="64"/>
      <c r="O19" s="64"/>
      <c r="P19" s="65"/>
      <c r="Q19" s="64"/>
      <c r="R19" s="64"/>
      <c r="S19" s="68"/>
      <c r="T19" s="52"/>
      <c r="U19" s="52"/>
      <c r="V19" s="52"/>
      <c r="W19" s="52"/>
      <c r="X19" s="52"/>
      <c r="Y19" s="52"/>
      <c r="Z19" s="52"/>
    </row>
    <row r="20" s="1" customFormat="1" ht="15.9" customHeight="1" spans="1:26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="1" customFormat="1" ht="15.9" customHeight="1" spans="1:26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="1" customFormat="1" ht="15.9" customHeight="1" spans="1:26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="1" customFormat="1" ht="15.9" customHeight="1" spans="1:26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="1" customFormat="1" ht="15.9" customHeight="1" spans="1:26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="1" customFormat="1" ht="15.9" customHeight="1" spans="1:26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="1" customFormat="1" ht="15.9" customHeight="1" spans="1:26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="1" customFormat="1" ht="15.9" customHeight="1" spans="1:26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="1" customFormat="1" ht="15.9" customHeight="1" spans="1:26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="1" customFormat="1" ht="15.9" customHeight="1" spans="1:26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="1" customFormat="1" ht="15.9" customHeight="1" spans="1:26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="1" customFormat="1" ht="15.9" customHeight="1" spans="1:26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="1" customFormat="1" ht="15.9" customHeight="1" spans="1:26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="1" customFormat="1" ht="15.9" customHeight="1" spans="1:26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="1" customFormat="1" ht="15.9" customHeight="1" spans="1:26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="1" customFormat="1" ht="15.9" customHeight="1" spans="1:26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="1" customFormat="1" ht="15.9" customHeight="1" spans="1:26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="1" customFormat="1" ht="15.9" customHeight="1" spans="1:26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="1" customFormat="1" ht="15.9" customHeight="1" spans="1:26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="1" customFormat="1" ht="15.9" customHeight="1" spans="1:26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="1" customFormat="1" ht="15.9" customHeight="1" spans="1:26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="1" customFormat="1" ht="15.9" customHeight="1" spans="1:26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="1" customFormat="1" ht="15.9" customHeight="1" spans="1:26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="1" customFormat="1" ht="15.9" customHeight="1" spans="1:26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="1" customFormat="1" ht="15.9" customHeight="1" spans="1:26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="1" customFormat="1" ht="15.9" customHeight="1" spans="1:26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="1" customFormat="1" ht="15.9" customHeight="1" spans="1:26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="1" customFormat="1" ht="15.9" customHeight="1" spans="1:26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="1" customFormat="1" ht="15.9" customHeight="1" spans="1:26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="1" customFormat="1" ht="15.9" customHeight="1" spans="1:26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="1" customFormat="1" ht="15.9" customHeight="1" spans="1:26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="1" customFormat="1" ht="15.9" customHeight="1" spans="1:26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="1" customFormat="1" ht="15.9" customHeight="1" spans="1:26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="1" customFormat="1" ht="15.9" customHeight="1" spans="1:26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="1" customFormat="1" ht="15.9" customHeight="1" spans="1:26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="1" customFormat="1" ht="15.9" customHeight="1" spans="1:26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="1" customFormat="1" ht="15.9" customHeight="1" spans="1:26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="1" customFormat="1" ht="15.9" customHeight="1" spans="1:26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="1" customFormat="1" ht="15.9" customHeight="1" spans="1:26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="1" customFormat="1" ht="15.9" customHeight="1" spans="1:2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="1" customFormat="1" ht="15.9" customHeight="1" spans="1:2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="1" customFormat="1" ht="15.9" customHeight="1" spans="1:26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="1" customFormat="1" ht="15.9" customHeight="1" spans="1:2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="1" customFormat="1" ht="15.9" customHeight="1" spans="1:2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="1" customFormat="1" ht="15.9" customHeight="1" spans="1:26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="1" customFormat="1" ht="15.9" customHeight="1" spans="1:26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="1" customFormat="1" ht="15.9" customHeight="1" spans="1:26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="1" customFormat="1" ht="15.9" customHeight="1" spans="1:26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="1" customFormat="1" ht="15.9" customHeight="1" spans="1:26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="1" customFormat="1" ht="15.9" customHeight="1" spans="1:26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="1" customFormat="1" ht="15.9" customHeight="1" spans="1:26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="1" customFormat="1" ht="15.9" customHeight="1" spans="1:26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="1" customFormat="1" ht="15.9" customHeight="1" spans="1:26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="1" customFormat="1" ht="15.9" customHeight="1" spans="1:26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="1" customFormat="1" ht="15.9" customHeight="1" spans="1:26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="1" customFormat="1" ht="15.9" customHeight="1" spans="1:26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="1" customFormat="1" ht="15.9" customHeight="1" spans="1:26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="1" customFormat="1" ht="15.9" customHeight="1" spans="1:26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="1" customFormat="1" ht="15.9" customHeight="1" spans="1:26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="1" customFormat="1" ht="15.9" customHeight="1" spans="1:26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="1" customFormat="1" ht="15.9" customHeight="1" spans="1:26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="1" customFormat="1" ht="15.9" customHeight="1" spans="1:26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="1" customFormat="1" ht="15.9" customHeight="1" spans="1:26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="1" customFormat="1" ht="15.9" customHeight="1" spans="1:26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="1" customFormat="1" ht="15.9" customHeight="1" spans="1:26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="1" customFormat="1" ht="15.9" customHeight="1" spans="1:26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="1" customFormat="1" ht="15.9" customHeight="1" spans="1:26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="1" customFormat="1" ht="15.9" customHeight="1" spans="1:26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="1" customFormat="1" ht="15.9" customHeight="1" spans="1:26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="1" customFormat="1" ht="15.9" customHeight="1" spans="1:26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="1" customFormat="1" ht="15.9" customHeight="1" spans="1:26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="1" customFormat="1" ht="15.9" customHeight="1" spans="1:26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="1" customFormat="1" ht="15.9" customHeight="1" spans="1:26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="1" customFormat="1" ht="15.9" customHeight="1" spans="1:26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="1" customFormat="1" ht="15.9" customHeight="1" spans="1:26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="1" customFormat="1" ht="15.9" customHeight="1" spans="1:26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="1" customFormat="1" ht="15.9" customHeight="1" spans="1:26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="1" customFormat="1" ht="15.9" customHeight="1" spans="1:26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="1" customFormat="1" ht="15.9" customHeight="1" spans="1:26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="1" customFormat="1" ht="15.9" customHeight="1" spans="1:26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="1" customFormat="1" ht="15.9" customHeight="1" spans="1:26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="1" customFormat="1" ht="15.9" customHeight="1" spans="1:26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="1" customFormat="1" ht="15.9" customHeight="1" spans="1:26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="1" customFormat="1" ht="15.9" customHeight="1" spans="1:26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="1" customFormat="1" ht="15.9" customHeight="1" spans="1:26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="1" customFormat="1" ht="15.9" customHeight="1" spans="1:26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="1" customFormat="1" ht="15.9" customHeight="1" spans="1:26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="1" customFormat="1" ht="15.9" customHeight="1" spans="1:26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="1" customFormat="1" ht="15.9" customHeight="1" spans="1:26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="1" customFormat="1" ht="15.9" customHeight="1" spans="1:26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="1" customFormat="1" ht="15.9" customHeight="1" spans="1:26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="1" customFormat="1" ht="15.9" customHeight="1" spans="1:26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="1" customFormat="1" ht="15.9" customHeight="1" spans="1:26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="1" customFormat="1" ht="15.9" customHeight="1" spans="1:26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="1" customFormat="1" ht="15.9" customHeight="1" spans="1:26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="1" customFormat="1" ht="15.9" customHeight="1" spans="1:26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="1" customFormat="1" ht="15.9" customHeight="1" spans="1:26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="1" customFormat="1" ht="15.9" customHeight="1" spans="1:26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="1" customFormat="1" ht="15.9" customHeight="1" spans="1:26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="1" customFormat="1" ht="15.9" customHeight="1" spans="1:26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="1" customFormat="1" ht="15.9" customHeight="1" spans="1:26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="1" customFormat="1" ht="15.9" customHeight="1" spans="1:26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="1" customFormat="1" ht="15.9" customHeight="1" spans="1:26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="1" customFormat="1" ht="15.9" customHeight="1" spans="1:26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="1" customFormat="1" ht="15.9" customHeight="1" spans="1:26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="1" customFormat="1" ht="15.9" customHeight="1" spans="1:26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="1" customFormat="1" ht="15.9" customHeight="1" spans="1:26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="1" customFormat="1" ht="15.9" customHeight="1" spans="1:26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="1" customFormat="1" ht="15.9" customHeight="1" spans="1:26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="1" customFormat="1" ht="15.9" customHeight="1" spans="1:26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="1" customFormat="1" ht="15.9" customHeight="1" spans="1:26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="1" customFormat="1" ht="15.9" customHeight="1" spans="1:26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="1" customFormat="1" ht="15.9" customHeight="1" spans="1:26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="1" customFormat="1" ht="15.9" customHeight="1" spans="1:26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="1" customFormat="1" ht="15.9" customHeight="1" spans="1:26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="1" customFormat="1" ht="15.9" customHeight="1" spans="1:26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="1" customFormat="1" ht="15.9" customHeight="1" spans="1:26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="1" customFormat="1" ht="15.9" customHeight="1" spans="1:26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="1" customFormat="1" ht="15.9" customHeight="1" spans="1:26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="1" customFormat="1" ht="15.9" customHeight="1" spans="1:26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="1" customFormat="1" ht="15.9" customHeight="1" spans="1:26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="1" customFormat="1" ht="15.9" customHeight="1" spans="1:26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="1" customFormat="1" ht="15.9" customHeight="1" spans="1:26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="1" customFormat="1" ht="15.9" customHeight="1" spans="1:26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="1" customFormat="1" ht="15.9" customHeight="1" spans="1:26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="1" customFormat="1" ht="15.9" customHeight="1" spans="1:26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="1" customFormat="1" ht="15.9" customHeight="1" spans="1:26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="1" customFormat="1" ht="15.9" customHeight="1" spans="1:26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="1" customFormat="1" ht="15.9" customHeight="1" spans="1:26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="1" customFormat="1" ht="15.9" customHeight="1" spans="1:26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="1" customFormat="1" ht="15.9" customHeight="1" spans="1:26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="1" customFormat="1" ht="15.9" customHeight="1" spans="1:26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="1" customFormat="1" ht="15.9" customHeight="1" spans="1:26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="1" customFormat="1" ht="15.9" customHeight="1" spans="1:26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="1" customFormat="1" ht="15.9" customHeight="1" spans="1:26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="1" customFormat="1" ht="15.9" customHeight="1" spans="1:26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="1" customFormat="1" ht="15.9" customHeight="1" spans="1:26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="1" customFormat="1" ht="15.9" customHeight="1" spans="1:26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="1" customFormat="1" ht="15.9" customHeight="1" spans="1:26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="1" customFormat="1" ht="15.9" customHeight="1" spans="1:26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="1" customFormat="1" ht="15.9" customHeight="1" spans="1:26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="1" customFormat="1" ht="15.9" customHeight="1" spans="1:26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="1" customFormat="1" ht="15.9" customHeight="1" spans="1:26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="1" customFormat="1" ht="15.9" customHeight="1" spans="1:26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="1" customFormat="1" ht="15.9" customHeight="1" spans="1:26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="1" customFormat="1" ht="15.9" customHeight="1" spans="1:26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="1" customFormat="1" ht="15.9" customHeight="1" spans="1:26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="1" customFormat="1" ht="15.9" customHeight="1" spans="1:26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="1" customFormat="1" ht="15.9" customHeight="1" spans="1:26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="1" customFormat="1" ht="15.9" customHeight="1" spans="1:26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="1" customFormat="1" ht="15.9" customHeight="1" spans="1:26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="1" customFormat="1" ht="15.9" customHeight="1" spans="1:26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="1" customFormat="1" ht="15.9" customHeight="1" spans="1:26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="1" customFormat="1" ht="15.9" customHeight="1" spans="1:26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="1" customFormat="1" ht="15.9" customHeight="1" spans="1:26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="1" customFormat="1" ht="15.9" customHeight="1" spans="1:26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="1" customFormat="1" ht="15.9" customHeight="1" spans="1:26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="1" customFormat="1" ht="15.9" customHeight="1" spans="1:26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="1" customFormat="1" ht="15.9" customHeight="1" spans="1:26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="1" customFormat="1" ht="15.9" customHeight="1" spans="1:26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="1" customFormat="1" ht="15.9" customHeight="1" spans="1:26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="1" customFormat="1" ht="15.9" customHeight="1" spans="1:26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="1" customFormat="1" ht="15.9" customHeight="1" spans="1:26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="1" customFormat="1" ht="15.9" customHeight="1" spans="1:26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="1" customFormat="1" ht="15.9" customHeight="1" spans="1:26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="1" customFormat="1" ht="15.9" customHeight="1" spans="1:26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="1" customFormat="1" ht="15.9" customHeight="1" spans="1:26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="1" customFormat="1" ht="15.9" customHeight="1" spans="1:26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="1" customFormat="1" ht="15.9" customHeight="1" spans="1:26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="1" customFormat="1" ht="15.9" customHeight="1" spans="1:26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="1" customFormat="1" ht="15.9" customHeight="1" spans="1:26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="1" customFormat="1" ht="15.9" customHeight="1" spans="1:26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="1" customFormat="1" ht="15.9" customHeight="1" spans="1:26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="1" customFormat="1" ht="15.9" customHeight="1" spans="1:26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="1" customFormat="1" ht="15.9" customHeight="1" spans="1:26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="1" customFormat="1" ht="15.9" customHeight="1" spans="1:26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="1" customFormat="1" ht="15.9" customHeight="1" spans="1:26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="1" customFormat="1" ht="15.9" customHeight="1" spans="1:26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="1" customFormat="1" ht="15.9" customHeight="1" spans="1:26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="1" customFormat="1" ht="15.9" customHeight="1" spans="1:26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="1" customFormat="1" ht="15.9" customHeight="1" spans="1:26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="1" customFormat="1" ht="15.9" customHeight="1" spans="1:26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="1" customFormat="1" ht="15.9" customHeight="1" spans="1:26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="1" customFormat="1" ht="15.9" customHeight="1" spans="1:26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="1" customFormat="1" ht="15.9" customHeight="1" spans="1:26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="1" customFormat="1" ht="15.9" customHeight="1" spans="1:26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="1" customFormat="1" ht="15.9" customHeight="1" spans="1:26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="1" customFormat="1" ht="15.9" customHeight="1" spans="1:26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="1" customFormat="1" ht="15.9" customHeight="1" spans="1:26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="1" customFormat="1" ht="15.9" customHeight="1" spans="1:26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="1" customFormat="1" ht="15.9" customHeight="1" spans="1:26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="1" customFormat="1" ht="15.9" customHeight="1" spans="1:26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="1" customFormat="1" ht="15.9" customHeight="1" spans="1:26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="1" customFormat="1" ht="15.9" customHeight="1" spans="1:26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="1" customFormat="1" ht="15.9" customHeight="1" spans="1:26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="1" customFormat="1" ht="15.9" customHeight="1" spans="1:26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="1" customFormat="1" ht="15.9" customHeight="1" spans="1:26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="1" customFormat="1" ht="15.9" customHeight="1" spans="1:26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="1" customFormat="1" ht="15.9" customHeight="1" spans="1:26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="1" customFormat="1" ht="15.9" customHeight="1" spans="1:26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="1" customFormat="1" ht="15.9" customHeight="1" spans="1:26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="1" customFormat="1" ht="15.9" customHeight="1" spans="1:26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="1" customFormat="1" ht="15.9" customHeight="1" spans="1:26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="1" customFormat="1" ht="15.9" customHeight="1" spans="1:26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="1" customFormat="1" ht="15.9" customHeight="1" spans="1:26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="1" customFormat="1" ht="15.9" customHeight="1" spans="1:26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="1" customFormat="1" ht="15.9" customHeight="1" spans="1:26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="1" customFormat="1" ht="15.9" customHeight="1" spans="1:26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="1" customFormat="1" ht="15.9" customHeight="1" spans="1:26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="1" customFormat="1" ht="15.9" customHeight="1" spans="1:26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="1" customFormat="1" ht="15.9" customHeight="1" spans="1:26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="1" customFormat="1" ht="15.9" customHeight="1" spans="1:26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="1" customFormat="1" ht="15.9" customHeight="1" spans="1:26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="1" customFormat="1" ht="15.9" customHeight="1" spans="1:26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="1" customFormat="1" ht="15.9" customHeight="1" spans="1:26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="1" customFormat="1" ht="15.9" customHeight="1" spans="1:26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="1" customFormat="1" ht="15.9" customHeight="1" spans="1:26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="1" customFormat="1" ht="15.9" customHeight="1" spans="1:26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="1" customFormat="1" ht="15.9" customHeight="1" spans="1:26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="1" customFormat="1" ht="15.9" customHeight="1" spans="1:26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="1" customFormat="1" ht="15.9" customHeight="1" spans="1:26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="1" customFormat="1" ht="15.9" customHeight="1" spans="1:26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="1" customFormat="1" ht="15.9" customHeight="1" spans="1:26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="1" customFormat="1" ht="15.9" customHeight="1" spans="1:26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="1" customFormat="1" ht="15.9" customHeight="1" spans="1:26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="1" customFormat="1" ht="15.9" customHeight="1" spans="1:26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="1" customFormat="1" ht="15.9" customHeight="1" spans="1:26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="1" customFormat="1" ht="15.9" customHeight="1" spans="1:26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="1" customFormat="1" ht="15.9" customHeight="1" spans="1:26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="1" customFormat="1" ht="15.9" customHeight="1" spans="1:26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="1" customFormat="1" ht="15.9" customHeight="1" spans="1:26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="1" customFormat="1" ht="15.9" customHeight="1" spans="1:26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="1" customFormat="1" ht="15.9" customHeight="1" spans="1:26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="1" customFormat="1" ht="15.9" customHeight="1" spans="1:26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="1" customFormat="1" ht="15.9" customHeight="1" spans="1:26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="1" customFormat="1" ht="15.9" customHeight="1" spans="1:26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="1" customFormat="1" ht="15.9" customHeight="1" spans="1:26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="1" customFormat="1" ht="15.9" customHeight="1" spans="1:26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="1" customFormat="1" ht="15.9" customHeight="1" spans="1:26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="1" customFormat="1" ht="15.9" customHeight="1" spans="1:26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="1" customFormat="1" ht="15.9" customHeight="1" spans="1:26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="1" customFormat="1" ht="15.9" customHeight="1" spans="1:26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="1" customFormat="1" ht="15.9" customHeight="1" spans="1:26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="1" customFormat="1" ht="15.9" customHeight="1" spans="1:26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="1" customFormat="1" ht="15.9" customHeight="1" spans="1:26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="1" customFormat="1" ht="15.9" customHeight="1" spans="1:26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="1" customFormat="1" ht="15.9" customHeight="1" spans="1:26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="1" customFormat="1" ht="15.9" customHeight="1" spans="1:26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="1" customFormat="1" ht="15.9" customHeight="1" spans="1:26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="1" customFormat="1" ht="15.9" customHeight="1" spans="1:26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="1" customFormat="1" ht="15.9" customHeight="1" spans="1:26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="1" customFormat="1" ht="15.9" customHeight="1" spans="1:26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="1" customFormat="1" ht="15.9" customHeight="1" spans="1:26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="1" customFormat="1" ht="15.9" customHeight="1" spans="1:26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="1" customFormat="1" ht="15.9" customHeight="1" spans="1:26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="1" customFormat="1" ht="15.9" customHeight="1" spans="1:26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="1" customFormat="1" ht="15.9" customHeight="1" spans="1:26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="1" customFormat="1" ht="15.9" customHeight="1" spans="1:26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="1" customFormat="1" ht="15.9" customHeight="1" spans="1:26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="1" customFormat="1" ht="15.9" customHeight="1" spans="1:26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="1" customFormat="1" ht="15.9" customHeight="1" spans="1:26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="1" customFormat="1" ht="15.9" customHeight="1" spans="1:26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="1" customFormat="1" ht="15.9" customHeight="1" spans="1:26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="1" customFormat="1" ht="15.9" customHeight="1" spans="1:26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="1" customFormat="1" ht="15.9" customHeight="1" spans="1:26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="1" customFormat="1" ht="15.9" customHeight="1" spans="1:26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="1" customFormat="1" ht="15.9" customHeight="1" spans="1:26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="1" customFormat="1" ht="15.9" customHeight="1" spans="1:26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="1" customFormat="1" ht="15.9" customHeight="1" spans="1:26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="1" customFormat="1" ht="15.9" customHeight="1" spans="1:26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="1" customFormat="1" ht="15.9" customHeight="1" spans="1:26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="1" customFormat="1" ht="15.9" customHeight="1" spans="1:26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="1" customFormat="1" ht="15.9" customHeight="1" spans="1:26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="1" customFormat="1" ht="15.9" customHeight="1" spans="1:26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="1" customFormat="1" ht="15.9" customHeight="1" spans="1:26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="1" customFormat="1" ht="15.9" customHeight="1" spans="1:26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="1" customFormat="1" ht="15.9" customHeight="1" spans="1:26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="1" customFormat="1" ht="15.9" customHeight="1" spans="1:26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="1" customFormat="1" ht="15.9" customHeight="1" spans="1:26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="1" customFormat="1" ht="15.9" customHeight="1" spans="1:26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="1" customFormat="1" ht="15.9" customHeight="1" spans="1:26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="1" customFormat="1" ht="15.9" customHeight="1" spans="1:26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="1" customFormat="1" ht="15.9" customHeight="1" spans="1:26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="1" customFormat="1" ht="15.9" customHeight="1" spans="1:26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="1" customFormat="1" ht="15.9" customHeight="1" spans="1:26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="1" customFormat="1" ht="15.9" customHeight="1" spans="1:26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="1" customFormat="1" ht="15.9" customHeight="1" spans="1:26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="1" customFormat="1" ht="15.9" customHeight="1" spans="1:26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="1" customFormat="1" ht="15.9" customHeight="1" spans="1:26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="1" customFormat="1" ht="15.9" customHeight="1" spans="1:26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="1" customFormat="1" ht="15.9" customHeight="1" spans="1:26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="1" customFormat="1" ht="15.9" customHeight="1" spans="1:26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="1" customFormat="1" ht="15.9" customHeight="1" spans="1:26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="1" customFormat="1" ht="15.9" customHeight="1" spans="1:26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="1" customFormat="1" ht="15.9" customHeight="1" spans="1:26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="1" customFormat="1" ht="15.9" customHeight="1" spans="1:26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="1" customFormat="1" ht="15.9" customHeight="1" spans="1:26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="1" customFormat="1" ht="15.9" customHeight="1" spans="1:26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="1" customFormat="1" ht="15.9" customHeight="1" spans="1:26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="1" customFormat="1" ht="15.9" customHeight="1" spans="1:26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="1" customFormat="1" ht="15.9" customHeight="1" spans="1:26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="1" customFormat="1" ht="15.9" customHeight="1" spans="1:26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="1" customFormat="1" ht="15.9" customHeight="1" spans="1:26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="1" customFormat="1" ht="15.9" customHeight="1" spans="1:26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="1" customFormat="1" ht="15.9" customHeight="1" spans="1:26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="1" customFormat="1" ht="15.9" customHeight="1" spans="1:26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="1" customFormat="1" ht="15.9" customHeight="1" spans="1:26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="1" customFormat="1" ht="15.9" customHeight="1" spans="1:26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="1" customFormat="1" ht="15.9" customHeight="1" spans="1:26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="1" customFormat="1" ht="15.9" customHeight="1" spans="1:26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="1" customFormat="1" ht="15.9" customHeight="1" spans="1:26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="1" customFormat="1" ht="15.9" customHeight="1" spans="1:26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="1" customFormat="1" ht="15.9" customHeight="1" spans="1:26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="1" customFormat="1" ht="15.9" customHeight="1" spans="1:26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="1" customFormat="1" ht="15.9" customHeight="1" spans="1:26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="1" customFormat="1" ht="15.9" customHeight="1" spans="1:26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="1" customFormat="1" ht="15.9" customHeight="1" spans="1:26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="1" customFormat="1" ht="15.9" customHeight="1" spans="1:26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="1" customFormat="1" ht="15.9" customHeight="1" spans="1:26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="1" customFormat="1" ht="15.9" customHeight="1" spans="1:26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="1" customFormat="1" ht="15.9" customHeight="1" spans="1:26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="1" customFormat="1" ht="15.9" customHeight="1" spans="1:26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="1" customFormat="1" ht="15.9" customHeight="1" spans="1:26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="1" customFormat="1" ht="15.9" customHeight="1" spans="1:26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="1" customFormat="1" ht="15.9" customHeight="1" spans="1:26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="1" customFormat="1" ht="15.9" customHeight="1" spans="1:26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="1" customFormat="1" ht="15.9" customHeight="1" spans="1:26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="1" customFormat="1" ht="15.9" customHeight="1" spans="1:26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="1" customFormat="1" ht="15.9" customHeight="1" spans="1:26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="1" customFormat="1" ht="15.9" customHeight="1" spans="1:26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="1" customFormat="1" ht="15.9" customHeight="1" spans="1:26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="1" customFormat="1" ht="15.9" customHeight="1" spans="1:26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="1" customFormat="1" ht="15.9" customHeight="1" spans="1:26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="1" customFormat="1" ht="15.9" customHeight="1" spans="1:26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="1" customFormat="1" ht="15.9" customHeight="1" spans="1:26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="1" customFormat="1" ht="15.9" customHeight="1" spans="1:26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="1" customFormat="1" ht="15.9" customHeight="1" spans="1:26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="1" customFormat="1" ht="15.9" customHeight="1" spans="1:26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="1" customFormat="1" ht="15.9" customHeight="1" spans="1:26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="1" customFormat="1" ht="15.9" customHeight="1" spans="1:26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="1" customFormat="1" ht="15.9" customHeight="1" spans="1:26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="1" customFormat="1" ht="15.9" customHeight="1" spans="1:26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="1" customFormat="1" ht="15.9" customHeight="1" spans="1:26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="1" customFormat="1" ht="15.9" customHeight="1" spans="1:26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="1" customFormat="1" ht="15.9" customHeight="1" spans="1:26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="1" customFormat="1" ht="15.9" customHeight="1" spans="1:26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="1" customFormat="1" ht="15.9" customHeight="1" spans="1:26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="1" customFormat="1" ht="15.9" customHeight="1" spans="1:26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="1" customFormat="1" ht="15.9" customHeight="1" spans="1:26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="1" customFormat="1" ht="15.9" customHeight="1" spans="1:26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="1" customFormat="1" ht="15.9" customHeight="1" spans="1:26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="1" customFormat="1" ht="15.9" customHeight="1" spans="1:26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="1" customFormat="1" ht="15.9" customHeight="1" spans="1:26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="1" customFormat="1" ht="15.9" customHeight="1" spans="1:26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="1" customFormat="1" ht="15.9" customHeight="1" spans="1:26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="1" customFormat="1" ht="15.9" customHeight="1" spans="1:26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="1" customFormat="1" ht="15.9" customHeight="1" spans="1:26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="1" customFormat="1" ht="15.9" customHeight="1" spans="1:26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="1" customFormat="1" ht="15.9" customHeight="1" spans="1:26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="1" customFormat="1" ht="15.9" customHeight="1" spans="1:26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="1" customFormat="1" ht="15.9" customHeight="1" spans="1:26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="1" customFormat="1" ht="15.9" customHeight="1" spans="1:26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="1" customFormat="1" ht="15.9" customHeight="1" spans="1:26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="1" customFormat="1" ht="15.9" customHeight="1" spans="1:26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="1" customFormat="1" ht="15.9" customHeight="1" spans="1:26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="1" customFormat="1" ht="15.9" customHeight="1" spans="1:26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="1" customFormat="1" ht="15.9" customHeight="1" spans="1:26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="1" customFormat="1" ht="15.9" customHeight="1" spans="1:26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="1" customFormat="1" ht="15.9" customHeight="1" spans="1:26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="1" customFormat="1" ht="15.9" customHeight="1" spans="1:26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="1" customFormat="1" ht="15.9" customHeight="1" spans="1:26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="1" customFormat="1" ht="15.9" customHeight="1" spans="1:26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="1" customFormat="1" ht="15.9" customHeight="1" spans="1:26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="1" customFormat="1" ht="15.9" customHeight="1" spans="1:26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="1" customFormat="1" ht="15.9" customHeight="1" spans="1:26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="1" customFormat="1" ht="15.9" customHeight="1" spans="1:26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="1" customFormat="1" ht="15.9" customHeight="1" spans="1:26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="1" customFormat="1" ht="15.9" customHeight="1" spans="1:26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="1" customFormat="1" ht="15.9" customHeight="1" spans="1:26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="1" customFormat="1" ht="15.9" customHeight="1" spans="1:26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="1" customFormat="1" ht="15.9" customHeight="1" spans="1:26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="1" customFormat="1" ht="15.9" customHeight="1" spans="1:26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="1" customFormat="1" ht="15.9" customHeight="1" spans="1:26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="1" customFormat="1" ht="15.9" customHeight="1" spans="1:26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="1" customFormat="1" ht="15.9" customHeight="1" spans="1:26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="1" customFormat="1" ht="15.9" customHeight="1" spans="1:26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="1" customFormat="1" ht="15.9" customHeight="1" spans="1:26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="1" customFormat="1" ht="15.9" customHeight="1" spans="1:26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="1" customFormat="1" ht="15.9" customHeight="1" spans="1:26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="1" customFormat="1" ht="15.9" customHeight="1" spans="1:26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="1" customFormat="1" ht="15.9" customHeight="1" spans="1:26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="1" customFormat="1" ht="15.9" customHeight="1" spans="1:26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="1" customFormat="1" ht="15.9" customHeight="1" spans="1:26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="1" customFormat="1" ht="15.9" customHeight="1" spans="1:26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="1" customFormat="1" ht="15.9" customHeight="1" spans="1:26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="1" customFormat="1" ht="15.9" customHeight="1" spans="1:26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="1" customFormat="1" ht="15.9" customHeight="1" spans="1:26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="1" customFormat="1" ht="15.9" customHeight="1" spans="1:26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="1" customFormat="1" ht="15.9" customHeight="1" spans="1:26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="1" customFormat="1" ht="15.9" customHeight="1" spans="1:26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="1" customFormat="1" ht="15.9" customHeight="1" spans="1:26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="1" customFormat="1" ht="15.9" customHeight="1" spans="1:26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="1" customFormat="1" ht="15.9" customHeight="1" spans="1:26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="1" customFormat="1" ht="15.9" customHeight="1" spans="1:26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="1" customFormat="1" ht="15.9" customHeight="1" spans="1:26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="1" customFormat="1" ht="15.9" customHeight="1" spans="1:26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="1" customFormat="1" ht="15.9" customHeight="1" spans="1:26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="1" customFormat="1" ht="15.9" customHeight="1" spans="1:26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="1" customFormat="1" ht="15.9" customHeight="1" spans="1:26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="1" customFormat="1" ht="15.9" customHeight="1" spans="1:26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="1" customFormat="1" ht="15.9" customHeight="1" spans="1:26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="1" customFormat="1" ht="15.9" customHeight="1" spans="1:26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="1" customFormat="1" ht="15.9" customHeight="1" spans="1:26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="1" customFormat="1" ht="15.9" customHeight="1" spans="1:26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="1" customFormat="1" ht="15.9" customHeight="1" spans="1:26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="1" customFormat="1" ht="15.9" customHeight="1" spans="1:26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="1" customFormat="1" ht="15.9" customHeight="1" spans="1:26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="1" customFormat="1" ht="15.9" customHeight="1" spans="1:26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="1" customFormat="1" ht="15.9" customHeight="1" spans="1:26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="1" customFormat="1" ht="15.9" customHeight="1" spans="1:26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="1" customFormat="1" ht="15.9" customHeight="1" spans="1:26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="1" customFormat="1" ht="15.9" customHeight="1" spans="1:26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="1" customFormat="1" ht="15.9" customHeight="1" spans="1:26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="1" customFormat="1" ht="15.9" customHeight="1" spans="1:26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="1" customFormat="1" ht="15.9" customHeight="1" spans="1:26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="1" customFormat="1" ht="15.9" customHeight="1" spans="1:26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="1" customFormat="1" ht="15.9" customHeight="1" spans="1:26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="1" customFormat="1" ht="15.9" customHeight="1" spans="1:26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="1" customFormat="1" ht="15.9" customHeight="1" spans="1:26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="1" customFormat="1" ht="15.9" customHeight="1" spans="1:26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="1" customFormat="1" ht="15.9" customHeight="1" spans="1:26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="1" customFormat="1" ht="15.9" customHeight="1" spans="1:26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="1" customFormat="1" ht="15.9" customHeight="1" spans="1:26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="1" customFormat="1" ht="15.9" customHeight="1" spans="1:26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="1" customFormat="1" ht="15.9" customHeight="1" spans="1:26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="1" customFormat="1" ht="15.9" customHeight="1" spans="1:26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="1" customFormat="1" ht="15.9" customHeight="1" spans="1:26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="1" customFormat="1" ht="15.9" customHeight="1" spans="1:26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="1" customFormat="1" ht="15.9" customHeight="1" spans="1:26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="1" customFormat="1" ht="15.9" customHeight="1" spans="1:26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="1" customFormat="1" ht="15.9" customHeight="1" spans="1:26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="1" customFormat="1" ht="15.9" customHeight="1" spans="1:26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="1" customFormat="1" ht="15.9" customHeight="1" spans="1:26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="1" customFormat="1" ht="15.9" customHeight="1" spans="1:26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="1" customFormat="1" ht="15.9" customHeight="1" spans="1:26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="1" customFormat="1" ht="15.9" customHeight="1" spans="1:26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="1" customFormat="1" ht="15.9" customHeight="1" spans="1:26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="1" customFormat="1" ht="15.9" customHeight="1" spans="1:26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="1" customFormat="1" ht="15.9" customHeight="1" spans="1:26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="1" customFormat="1" ht="15.9" customHeight="1" spans="1:26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="1" customFormat="1" ht="15.9" customHeight="1" spans="1:26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="1" customFormat="1" ht="15.9" customHeight="1" spans="1:26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="1" customFormat="1" ht="15.9" customHeight="1" spans="1:26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="1" customFormat="1" ht="15.9" customHeight="1" spans="1:26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="1" customFormat="1" ht="15.9" customHeight="1" spans="1:26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="1" customFormat="1" ht="15.9" customHeight="1" spans="1:26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="1" customFormat="1" ht="15.9" customHeight="1" spans="1:26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="1" customFormat="1" ht="15.9" customHeight="1" spans="1:26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="1" customFormat="1" ht="15.9" customHeight="1" spans="1:26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="1" customFormat="1" ht="15.9" customHeight="1" spans="1:26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="1" customFormat="1" ht="15.9" customHeight="1" spans="1:26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="1" customFormat="1" ht="15.9" customHeight="1" spans="1:26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="1" customFormat="1" ht="15.9" customHeight="1" spans="1:26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="1" customFormat="1" ht="15.9" customHeight="1" spans="1:26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="1" customFormat="1" ht="15.9" customHeight="1" spans="1:26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="1" customFormat="1" ht="15.9" customHeight="1" spans="1:26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="1" customFormat="1" ht="15.9" customHeight="1" spans="1:26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="1" customFormat="1" ht="15.9" customHeight="1" spans="1:26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="1" customFormat="1" ht="15.9" customHeight="1" spans="1:26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="1" customFormat="1" ht="15.9" customHeight="1" spans="1:26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="1" customFormat="1" ht="15.9" customHeight="1" spans="1:26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="1" customFormat="1" ht="15.9" customHeight="1" spans="1:26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="1" customFormat="1" ht="15.9" customHeight="1" spans="1:26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="1" customFormat="1" ht="15.9" customHeight="1" spans="1:26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="1" customFormat="1" ht="15.9" customHeight="1" spans="1:26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="1" customFormat="1" ht="15.9" customHeight="1" spans="1:26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="1" customFormat="1" ht="15.9" customHeight="1" spans="1:26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="1" customFormat="1" ht="15.9" customHeight="1" spans="1:26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="1" customFormat="1" ht="15.9" customHeight="1" spans="1:26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="1" customFormat="1" ht="15.9" customHeight="1" spans="1:26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="1" customFormat="1" ht="15.9" customHeight="1" spans="1:26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="1" customFormat="1" ht="15.9" customHeight="1" spans="1:26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="1" customFormat="1" ht="15.9" customHeight="1" spans="1:26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="1" customFormat="1" ht="15.9" customHeight="1" spans="1:26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="1" customFormat="1" ht="15.9" customHeight="1" spans="1:26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="1" customFormat="1" ht="15.9" customHeight="1" spans="1:26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="1" customFormat="1" ht="15.9" customHeight="1" spans="1:26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="1" customFormat="1" ht="15.9" customHeight="1" spans="1:26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="1" customFormat="1" ht="15.9" customHeight="1" spans="1:26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="1" customFormat="1" ht="15.9" customHeight="1" spans="1:26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="1" customFormat="1" ht="15.9" customHeight="1" spans="1:26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="1" customFormat="1" ht="15.9" customHeight="1" spans="1:26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="1" customFormat="1" ht="15.9" customHeight="1" spans="1:26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="1" customFormat="1" ht="15.9" customHeight="1" spans="1:26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="1" customFormat="1" ht="15.9" customHeight="1" spans="1:26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="1" customFormat="1" ht="15.9" customHeight="1" spans="1:26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="1" customFormat="1" ht="15.9" customHeight="1" spans="1:26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="1" customFormat="1" ht="15.9" customHeight="1" spans="1:26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="1" customFormat="1" ht="15.9" customHeight="1" spans="1:26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="1" customFormat="1" ht="15.9" customHeight="1" spans="1:26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="1" customFormat="1" ht="15.9" customHeight="1" spans="1:26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="1" customFormat="1" ht="15.9" customHeight="1" spans="1:26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="1" customFormat="1" ht="15.9" customHeight="1" spans="1:26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="1" customFormat="1" ht="15.9" customHeight="1" spans="1:26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="1" customFormat="1" ht="15.9" customHeight="1" spans="1:26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="1" customFormat="1" ht="15.9" customHeight="1" spans="1:26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="1" customFormat="1" ht="15.9" customHeight="1" spans="1:26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="1" customFormat="1" ht="15.9" customHeight="1" spans="1:26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="1" customFormat="1" ht="15.9" customHeight="1" spans="1:26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="1" customFormat="1" ht="15.9" customHeight="1" spans="1:26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="1" customFormat="1" ht="15.9" customHeight="1" spans="1:26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="1" customFormat="1" ht="15.9" customHeight="1" spans="1:26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="1" customFormat="1" ht="15.9" customHeight="1" spans="1:26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="1" customFormat="1" ht="15.9" customHeight="1" spans="1:26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="1" customFormat="1" ht="15.9" customHeight="1" spans="1:26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="1" customFormat="1" ht="15.9" customHeight="1" spans="1:26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="1" customFormat="1" ht="15.9" customHeight="1" spans="1:26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="1" customFormat="1" ht="15.9" customHeight="1" spans="1:26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="1" customFormat="1" ht="15.9" customHeight="1" spans="1:26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="1" customFormat="1" ht="15.9" customHeight="1" spans="1:26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="1" customFormat="1" ht="15.9" customHeight="1" spans="1:26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="1" customFormat="1" ht="15.9" customHeight="1" spans="1:26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="1" customFormat="1" ht="15.9" customHeight="1" spans="1:26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="1" customFormat="1" ht="15.9" customHeight="1" spans="1:26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="1" customFormat="1" ht="15.9" customHeight="1" spans="1:26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="1" customFormat="1" ht="15.9" customHeight="1" spans="1:26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="1" customFormat="1" ht="15.9" customHeight="1" spans="1:26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="1" customFormat="1" ht="15.9" customHeight="1" spans="1:26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="1" customFormat="1" ht="15.9" customHeight="1" spans="1:26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="1" customFormat="1" ht="15.9" customHeight="1" spans="1:26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="1" customFormat="1" ht="15.9" customHeight="1" spans="1:26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="1" customFormat="1" ht="15.9" customHeight="1" spans="1:26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="1" customFormat="1" ht="15.9" customHeight="1" spans="1:26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="1" customFormat="1" ht="15.9" customHeight="1" spans="1:26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="1" customFormat="1" ht="15.9" customHeight="1" spans="1:26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="1" customFormat="1" ht="15.9" customHeight="1" spans="1:26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="1" customFormat="1" ht="15.9" customHeight="1" spans="1:26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="1" customFormat="1" ht="15.9" customHeight="1" spans="1:26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="1" customFormat="1" ht="15.9" customHeight="1" spans="1:26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="1" customFormat="1" ht="15.9" customHeight="1" spans="1:26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="1" customFormat="1" ht="15.9" customHeight="1" spans="1:26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="1" customFormat="1" ht="15.9" customHeight="1" spans="1:26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="1" customFormat="1" ht="15.9" customHeight="1" spans="1:26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="1" customFormat="1" ht="15.9" customHeight="1" spans="1:26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="1" customFormat="1" ht="15.9" customHeight="1" spans="1:26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="1" customFormat="1" ht="15.9" customHeight="1" spans="1:26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="1" customFormat="1" ht="15.9" customHeight="1" spans="1:26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="1" customFormat="1" ht="15.9" customHeight="1" spans="1:26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="1" customFormat="1" ht="15.9" customHeight="1" spans="1:26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="1" customFormat="1" ht="15.9" customHeight="1" spans="1:26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="1" customFormat="1" ht="15.9" customHeight="1" spans="1:26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="1" customFormat="1" ht="15.9" customHeight="1" spans="1:26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="1" customFormat="1" ht="15.9" customHeight="1" spans="1:26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="1" customFormat="1" ht="15.9" customHeight="1" spans="1:26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="1" customFormat="1" ht="15.9" customHeight="1" spans="1:26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="1" customFormat="1" ht="15.9" customHeight="1" spans="1:26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="1" customFormat="1" ht="15.9" customHeight="1" spans="1:26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="1" customFormat="1" ht="15.9" customHeight="1" spans="1:26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="1" customFormat="1" ht="15.9" customHeight="1" spans="1:26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="1" customFormat="1" ht="15.9" customHeight="1" spans="1:26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="1" customFormat="1" ht="15.9" customHeight="1" spans="1:26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="1" customFormat="1" ht="15.9" customHeight="1" spans="1:26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="1" customFormat="1" ht="15.9" customHeight="1" spans="1:26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="1" customFormat="1" ht="15.9" customHeight="1" spans="1:26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="1" customFormat="1" ht="15.9" customHeight="1" spans="1:26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="1" customFormat="1" ht="15.9" customHeight="1" spans="1:26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="1" customFormat="1" ht="15.9" customHeight="1" spans="1:26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="1" customFormat="1" ht="15.9" customHeight="1" spans="1:26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="1" customFormat="1" ht="15.9" customHeight="1" spans="1:26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="1" customFormat="1" ht="15.9" customHeight="1" spans="1:26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="1" customFormat="1" ht="15.9" customHeight="1" spans="1:26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="1" customFormat="1" ht="15.9" customHeight="1" spans="1:26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="1" customFormat="1" ht="15.9" customHeight="1" spans="1:26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="1" customFormat="1" ht="15.9" customHeight="1" spans="1:26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="1" customFormat="1" ht="15.9" customHeight="1" spans="1:26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="1" customFormat="1" ht="15.9" customHeight="1" spans="1:26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="1" customFormat="1" ht="15.9" customHeight="1" spans="1:26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="1" customFormat="1" ht="15.9" customHeight="1" spans="1:26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="1" customFormat="1" ht="15.9" customHeight="1" spans="1:26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="1" customFormat="1" ht="15.9" customHeight="1" spans="1:26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="1" customFormat="1" ht="15.9" customHeight="1" spans="1:26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="1" customFormat="1" ht="15.9" customHeight="1" spans="1:26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="1" customFormat="1" ht="15.9" customHeight="1" spans="1:26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="1" customFormat="1" ht="15.9" customHeight="1" spans="1:26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="1" customFormat="1" ht="15.9" customHeight="1" spans="1:26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="1" customFormat="1" ht="15.9" customHeight="1" spans="1:26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="1" customFormat="1" ht="15.9" customHeight="1" spans="1:26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="1" customFormat="1" ht="15.9" customHeight="1" spans="1:26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="1" customFormat="1" ht="15.9" customHeight="1" spans="1:26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="1" customFormat="1" ht="15.9" customHeight="1" spans="1:26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="1" customFormat="1" ht="15.9" customHeight="1" spans="1:26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="1" customFormat="1" ht="15.9" customHeight="1" spans="1:26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="1" customFormat="1" ht="15.9" customHeight="1" spans="1:26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="1" customFormat="1" ht="15.9" customHeight="1" spans="1:26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="1" customFormat="1" ht="15.9" customHeight="1" spans="1:26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="1" customFormat="1" ht="15.9" customHeight="1" spans="1:26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="1" customFormat="1" ht="15.9" customHeight="1" spans="1:26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="1" customFormat="1" ht="15.9" customHeight="1" spans="1:26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="1" customFormat="1" ht="15.9" customHeight="1" spans="1:26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="1" customFormat="1" ht="15.9" customHeight="1" spans="1:26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="1" customFormat="1" ht="15.9" customHeight="1" spans="1:26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="1" customFormat="1" ht="15.9" customHeight="1" spans="1:26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="1" customFormat="1" ht="15.9" customHeight="1" spans="1:26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="1" customFormat="1" ht="15.9" customHeight="1" spans="1:26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="1" customFormat="1" ht="15.9" customHeight="1" spans="1:26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="1" customFormat="1" ht="15.9" customHeight="1" spans="1:26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="1" customFormat="1" ht="15.9" customHeight="1" spans="1:26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="1" customFormat="1" ht="15.9" customHeight="1" spans="1:26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="1" customFormat="1" ht="15.9" customHeight="1" spans="1:26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="1" customFormat="1" ht="15.9" customHeight="1" spans="1:26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="1" customFormat="1" ht="15.9" customHeight="1" spans="1:26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="1" customFormat="1" ht="15.9" customHeight="1" spans="1:26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="1" customFormat="1" ht="15.9" customHeight="1" spans="1:26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="1" customFormat="1" ht="15.9" customHeight="1" spans="1:26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="1" customFormat="1" ht="15.9" customHeight="1" spans="1:26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="1" customFormat="1" ht="15.9" customHeight="1" spans="1:26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="1" customFormat="1" ht="15.9" customHeight="1" spans="1:26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="1" customFormat="1" ht="15.9" customHeight="1" spans="1:26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="1" customFormat="1" ht="15.9" customHeight="1" spans="1:26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="1" customFormat="1" ht="15.9" customHeight="1" spans="1:26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="1" customFormat="1" ht="15.9" customHeight="1" spans="1:26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="1" customFormat="1" ht="15.9" customHeight="1" spans="1:26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="1" customFormat="1" ht="15.9" customHeight="1" spans="1:26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="1" customFormat="1" ht="15.9" customHeight="1" spans="1:26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="1" customFormat="1" ht="15.9" customHeight="1" spans="1:26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="1" customFormat="1" ht="15.9" customHeight="1" spans="1:26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="1" customFormat="1" ht="15.9" customHeight="1" spans="1:26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="1" customFormat="1" ht="15.9" customHeight="1" spans="1:26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="1" customFormat="1" ht="15.9" customHeight="1" spans="1:26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="1" customFormat="1" ht="15.9" customHeight="1" spans="1:26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="1" customFormat="1" ht="15.9" customHeight="1" spans="1:26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="1" customFormat="1" ht="15.9" customHeight="1" spans="1:26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="1" customFormat="1" ht="15.9" customHeight="1" spans="1:26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="1" customFormat="1" ht="15.9" customHeight="1" spans="1:26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="1" customFormat="1" ht="15.9" customHeight="1" spans="1:26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="1" customFormat="1" ht="15.9" customHeight="1" spans="1:26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="1" customFormat="1" ht="15.9" customHeight="1" spans="1:26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="1" customFormat="1" ht="15.9" customHeight="1" spans="1:26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="1" customFormat="1" ht="15.9" customHeight="1" spans="1:26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="1" customFormat="1" ht="15.9" customHeight="1" spans="1:26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="1" customFormat="1" ht="15.9" customHeight="1" spans="1:26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="1" customFormat="1" ht="15.9" customHeight="1" spans="1:26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="1" customFormat="1" ht="15.9" customHeight="1" spans="1:26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="1" customFormat="1" ht="15.9" customHeight="1" spans="1:26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="1" customFormat="1" ht="15.9" customHeight="1" spans="1:26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="1" customFormat="1" ht="15.9" customHeight="1" spans="1:26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="1" customFormat="1" ht="15.9" customHeight="1" spans="1:26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="1" customFormat="1" ht="15.9" customHeight="1" spans="1:26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="1" customFormat="1" ht="15.9" customHeight="1" spans="1:26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="1" customFormat="1" ht="15.9" customHeight="1" spans="1:26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="1" customFormat="1" ht="15.9" customHeight="1" spans="1:26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="1" customFormat="1" ht="15.9" customHeight="1" spans="1:26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="1" customFormat="1" ht="15.9" customHeight="1" spans="1:26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="1" customFormat="1" ht="15.9" customHeight="1" spans="1:26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="1" customFormat="1" ht="15.9" customHeight="1" spans="1:26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="1" customFormat="1" ht="15.9" customHeight="1" spans="1:26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="1" customFormat="1" ht="15.9" customHeight="1" spans="1:26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="1" customFormat="1" ht="15.9" customHeight="1" spans="1:26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="1" customFormat="1" ht="15.9" customHeight="1" spans="1:26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="1" customFormat="1" ht="15.9" customHeight="1" spans="1:26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="1" customFormat="1" ht="15.9" customHeight="1" spans="1:26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="1" customFormat="1" ht="15.9" customHeight="1" spans="1:26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="1" customFormat="1" ht="15.9" customHeight="1" spans="1:26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="1" customFormat="1" ht="15.9" customHeight="1" spans="1:26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="1" customFormat="1" ht="15.9" customHeight="1" spans="1:26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="1" customFormat="1" ht="15.9" customHeight="1" spans="1:26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="1" customFormat="1" ht="15.9" customHeight="1" spans="1:26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="1" customFormat="1" ht="15.9" customHeight="1" spans="1:26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="1" customFormat="1" ht="15.9" customHeight="1" spans="1:26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="1" customFormat="1" ht="15.9" customHeight="1" spans="1:26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="1" customFormat="1" ht="15.9" customHeight="1" spans="1:26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="1" customFormat="1" ht="15.9" customHeight="1" spans="1:26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="1" customFormat="1" ht="15.9" customHeight="1" spans="1:26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="1" customFormat="1" ht="15.9" customHeight="1" spans="1:26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="1" customFormat="1" ht="15.9" customHeight="1" spans="1:26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="1" customFormat="1" ht="15.9" customHeight="1" spans="1:26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="1" customFormat="1" ht="15.9" customHeight="1" spans="1:26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="1" customFormat="1" ht="15.9" customHeight="1" spans="1:26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="1" customFormat="1" ht="15.9" customHeight="1" spans="1:26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="1" customFormat="1" ht="15.9" customHeight="1" spans="1:26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="1" customFormat="1" ht="15.9" customHeight="1" spans="1:26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="1" customFormat="1" ht="15.9" customHeight="1" spans="1:26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="1" customFormat="1" ht="15.9" customHeight="1" spans="1:26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="1" customFormat="1" ht="15.9" customHeight="1" spans="1:26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="1" customFormat="1" ht="15.9" customHeight="1" spans="1:26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="1" customFormat="1" ht="15.9" customHeight="1" spans="1:26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="1" customFormat="1" ht="15.9" customHeight="1" spans="1:26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="1" customFormat="1" ht="15.9" customHeight="1" spans="1:26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="1" customFormat="1" ht="15.9" customHeight="1" spans="1:26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="1" customFormat="1" ht="15.9" customHeight="1" spans="1:26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="1" customFormat="1" ht="15.9" customHeight="1" spans="1:26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="1" customFormat="1" ht="15.9" customHeight="1" spans="1:26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="1" customFormat="1" ht="15.9" customHeight="1" spans="1:26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="1" customFormat="1" ht="15.9" customHeight="1" spans="1:26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="1" customFormat="1" ht="15.9" customHeight="1" spans="1:26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="1" customFormat="1" ht="15.9" customHeight="1" spans="1:26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="1" customFormat="1" ht="15.9" customHeight="1" spans="1:26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="1" customFormat="1" ht="15.9" customHeight="1" spans="1:26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="1" customFormat="1" ht="15.9" customHeight="1" spans="1:26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="1" customFormat="1" ht="15.9" customHeight="1" spans="1:26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="1" customFormat="1" ht="15.9" customHeight="1" spans="1:26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="1" customFormat="1" ht="15.9" customHeight="1" spans="1:26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="1" customFormat="1" ht="15.9" customHeight="1" spans="1:26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="1" customFormat="1" ht="15.9" customHeight="1" spans="1:26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="1" customFormat="1" ht="15.9" customHeight="1" spans="1:26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="1" customFormat="1" ht="15.9" customHeight="1" spans="1:26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="1" customFormat="1" ht="15.9" customHeight="1" spans="1:26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="1" customFormat="1" ht="15.9" customHeight="1" spans="1:26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="1" customFormat="1" ht="15.9" customHeight="1" spans="1:26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="1" customFormat="1" ht="15.9" customHeight="1" spans="1:26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="1" customFormat="1" ht="15.9" customHeight="1" spans="1:26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="1" customFormat="1" ht="15.9" customHeight="1" spans="1:26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="1" customFormat="1" ht="15.9" customHeight="1" spans="1:26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="1" customFormat="1" ht="15.9" customHeight="1" spans="1:26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="1" customFormat="1" ht="15.9" customHeight="1" spans="1:26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="1" customFormat="1" ht="15.9" customHeight="1" spans="1:26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="1" customFormat="1" ht="15.9" customHeight="1" spans="1:26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="1" customFormat="1" ht="15.9" customHeight="1" spans="1:26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="1" customFormat="1" ht="15.9" customHeight="1" spans="1:26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="1" customFormat="1" ht="15.9" customHeight="1" spans="1:26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="1" customFormat="1" ht="15.9" customHeight="1" spans="1:26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="1" customFormat="1" ht="15.9" customHeight="1" spans="1:26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="1" customFormat="1" ht="15.9" customHeight="1" spans="1:26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="1" customFormat="1" ht="15.9" customHeight="1" spans="1:26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="1" customFormat="1" ht="15.9" customHeight="1" spans="1:26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="1" customFormat="1" ht="15.9" customHeight="1" spans="1:26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="1" customFormat="1" ht="15.9" customHeight="1" spans="1:26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="1" customFormat="1" ht="15.9" customHeight="1" spans="1:26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="1" customFormat="1" ht="15.9" customHeight="1" spans="1:26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="1" customFormat="1" ht="15.9" customHeight="1" spans="1:26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="1" customFormat="1" ht="15.9" customHeight="1" spans="1:26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="1" customFormat="1" ht="15.9" customHeight="1" spans="1:26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="1" customFormat="1" ht="15.9" customHeight="1" spans="1:26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="1" customFormat="1" ht="15.9" customHeight="1" spans="1:26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="1" customFormat="1" ht="15.9" customHeight="1" spans="1:26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="1" customFormat="1" ht="15.9" customHeight="1" spans="1:26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="1" customFormat="1" ht="15.9" customHeight="1" spans="1:26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="1" customFormat="1" ht="15.9" customHeight="1" spans="1:26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="1" customFormat="1" ht="15.9" customHeight="1" spans="1:26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="1" customFormat="1" ht="15.9" customHeight="1" spans="1:26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="1" customFormat="1" ht="15.9" customHeight="1" spans="1:26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="1" customFormat="1" ht="15.9" customHeight="1" spans="1:26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="1" customFormat="1" ht="15.9" customHeight="1" spans="1:26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="1" customFormat="1" ht="15.9" customHeight="1" spans="1:26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="1" customFormat="1" ht="15.9" customHeight="1" spans="1:26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="1" customFormat="1" ht="15.9" customHeight="1" spans="1:26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="1" customFormat="1" ht="15.9" customHeight="1" spans="1:26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="1" customFormat="1" ht="15.9" customHeight="1" spans="1:26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="1" customFormat="1" ht="15.9" customHeight="1" spans="1:26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="1" customFormat="1" ht="15.9" customHeight="1" spans="1:26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="1" customFormat="1" ht="15.9" customHeight="1" spans="1:26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="1" customFormat="1" ht="15.9" customHeight="1" spans="1:26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="1" customFormat="1" ht="15.9" customHeight="1" spans="1:26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="1" customFormat="1" ht="15.9" customHeight="1" spans="1:26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="1" customFormat="1" ht="15.9" customHeight="1" spans="1:26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="1" customFormat="1" ht="15.9" customHeight="1" spans="1:26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="1" customFormat="1" ht="15.9" customHeight="1" spans="1:26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="1" customFormat="1" ht="15.9" customHeight="1" spans="1:26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="1" customFormat="1" ht="15.9" customHeight="1" spans="1:26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="1" customFormat="1" ht="15.9" customHeight="1" spans="1:26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="1" customFormat="1" ht="15.9" customHeight="1" spans="1:26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="1" customFormat="1" ht="15.9" customHeight="1" spans="1:26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="1" customFormat="1" ht="15.9" customHeight="1" spans="1:26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="1" customFormat="1" ht="15.9" customHeight="1" spans="1:26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="1" customFormat="1" ht="15.9" customHeight="1" spans="1:26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="1" customFormat="1" ht="15.9" customHeight="1" spans="1:26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="1" customFormat="1" ht="15.9" customHeight="1" spans="1:26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="1" customFormat="1" ht="15.9" customHeight="1" spans="1:26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="1" customFormat="1" ht="15.9" customHeight="1" spans="1:26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="1" customFormat="1" ht="15.9" customHeight="1" spans="1:26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="1" customFormat="1" ht="15.9" customHeight="1" spans="1:26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="1" customFormat="1" ht="15.9" customHeight="1" spans="1:26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="1" customFormat="1" ht="15.9" customHeight="1" spans="1:26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="1" customFormat="1" ht="15.9" customHeight="1" spans="1:26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="1" customFormat="1" ht="15.9" customHeight="1" spans="1:26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="1" customFormat="1" ht="15.9" customHeight="1" spans="1:26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="1" customFormat="1" ht="15.9" customHeight="1" spans="1:26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="1" customFormat="1" ht="15.9" customHeight="1" spans="1:26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="1" customFormat="1" ht="15.9" customHeight="1" spans="1:26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="1" customFormat="1" ht="15.9" customHeight="1" spans="1:26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="1" customFormat="1" ht="15.9" customHeight="1" spans="1:26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="1" customFormat="1" ht="15.9" customHeight="1" spans="1:26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="1" customFormat="1" ht="15.9" customHeight="1" spans="1:26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="1" customFormat="1" ht="15.9" customHeight="1" spans="1:26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="1" customFormat="1" ht="15.9" customHeight="1" spans="1:26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="1" customFormat="1" ht="15.9" customHeight="1" spans="1:26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="1" customFormat="1" ht="15.9" customHeight="1" spans="1:26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="1" customFormat="1" ht="15.9" customHeight="1" spans="1:26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="1" customFormat="1" ht="15.9" customHeight="1" spans="1:26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="1" customFormat="1" ht="15.9" customHeight="1" spans="1:26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="1" customFormat="1" ht="15.9" customHeight="1" spans="1:26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="1" customFormat="1" ht="15.9" customHeight="1" spans="1:26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="1" customFormat="1" ht="15.9" customHeight="1" spans="1:26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="1" customFormat="1" ht="15.9" customHeight="1" spans="1:26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="1" customFormat="1" ht="15.9" customHeight="1" spans="1:26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="1" customFormat="1" ht="15.9" customHeight="1" spans="1:26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="1" customFormat="1" ht="15.9" customHeight="1" spans="1:26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="1" customFormat="1" ht="15.9" customHeight="1" spans="1:26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="1" customFormat="1" ht="15.9" customHeight="1" spans="1:26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="1" customFormat="1" ht="15.9" customHeight="1" spans="1:26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="1" customFormat="1" ht="15.9" customHeight="1" spans="1:26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="1" customFormat="1" ht="15.9" customHeight="1" spans="1:26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="1" customFormat="1" ht="15.9" customHeight="1" spans="1:26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="1" customFormat="1" ht="15.9" customHeight="1" spans="1:26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="1" customFormat="1" ht="15.9" customHeight="1" spans="1:26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="1" customFormat="1" ht="15.9" customHeight="1" spans="1:26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="1" customFormat="1" ht="15.9" customHeight="1" spans="1:26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="1" customFormat="1" ht="15.9" customHeight="1" spans="1:26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="1" customFormat="1" ht="15.9" customHeight="1" spans="1:26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="1" customFormat="1" ht="15.9" customHeight="1" spans="1:26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="1" customFormat="1" ht="15.9" customHeight="1" spans="1:26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="1" customFormat="1" ht="15.9" customHeight="1" spans="1:26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="1" customFormat="1" ht="15.9" customHeight="1" spans="1:26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="1" customFormat="1" ht="15.9" customHeight="1" spans="1:26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="1" customFormat="1" ht="15.9" customHeight="1" spans="1:26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="1" customFormat="1" ht="15.9" customHeight="1" spans="1:26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="1" customFormat="1" ht="15.9" customHeight="1" spans="1:26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="1" customFormat="1" ht="15.9" customHeight="1" spans="1:26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="1" customFormat="1" ht="15.9" customHeight="1" spans="1:26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="1" customFormat="1" ht="15.9" customHeight="1" spans="1:26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="1" customFormat="1" ht="15.9" customHeight="1" spans="1:26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="1" customFormat="1" ht="15.9" customHeight="1" spans="1:26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="1" customFormat="1" ht="15.9" customHeight="1" spans="1:26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="1" customFormat="1" ht="15.9" customHeight="1" spans="1:26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="1" customFormat="1" ht="15.9" customHeight="1" spans="1:26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="1" customFormat="1" ht="15.9" customHeight="1" spans="1:26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="1" customFormat="1" ht="15.9" customHeight="1" spans="1:26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="1" customFormat="1" ht="15.9" customHeight="1" spans="1:26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="1" customFormat="1" ht="15.9" customHeight="1" spans="1:26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="1" customFormat="1" ht="15.9" customHeight="1" spans="1:26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="1" customFormat="1" ht="15.9" customHeight="1" spans="1:26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="1" customFormat="1" ht="15.9" customHeight="1" spans="1:26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="1" customFormat="1" ht="15.9" customHeight="1" spans="1:26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="1" customFormat="1" ht="15.9" customHeight="1" spans="1:26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="1" customFormat="1" ht="15.9" customHeight="1" spans="1:26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="1" customFormat="1" ht="15.9" customHeight="1" spans="1:26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="1" customFormat="1" ht="15.9" customHeight="1" spans="1:26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="1" customFormat="1" ht="15.9" customHeight="1" spans="1:26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="1" customFormat="1" ht="15.9" customHeight="1" spans="1:26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="1" customFormat="1" ht="15.9" customHeight="1" spans="1:26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="1" customFormat="1" ht="15.9" customHeight="1" spans="1:26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="1" customFormat="1" ht="15.9" customHeight="1" spans="1:26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="1" customFormat="1" ht="15.9" customHeight="1" spans="1:26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="1" customFormat="1" ht="15.9" customHeight="1" spans="1:26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="1" customFormat="1" ht="15.9" customHeight="1" spans="1:26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="1" customFormat="1" ht="15.9" customHeight="1" spans="1:26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="1" customFormat="1" ht="15.9" customHeight="1" spans="1:26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="1" customFormat="1" ht="15.9" customHeight="1" spans="1:26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="1" customFormat="1" ht="15.9" customHeight="1" spans="1:26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="1" customFormat="1" ht="15.9" customHeight="1" spans="1:26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="1" customFormat="1" ht="15.9" customHeight="1" spans="1:26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="1" customFormat="1" ht="15.9" customHeight="1" spans="1:26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="1" customFormat="1" ht="15.9" customHeight="1" spans="1:26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="1" customFormat="1" ht="15.9" customHeight="1" spans="1:26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="1" customFormat="1" ht="15.9" customHeight="1" spans="1:26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="1" customFormat="1" ht="15.9" customHeight="1" spans="1:26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="1" customFormat="1" ht="15.9" customHeight="1" spans="1:26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="1" customFormat="1" ht="15.9" customHeight="1" spans="1:26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="1" customFormat="1" ht="15.9" customHeight="1" spans="1:26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="1" customFormat="1" ht="15.9" customHeight="1" spans="1:26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="1" customFormat="1" ht="15.9" customHeight="1" spans="1:26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="1" customFormat="1" ht="15.9" customHeight="1" spans="1:26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="1" customFormat="1" ht="15.9" customHeight="1" spans="1:26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="1" customFormat="1" ht="15.9" customHeight="1" spans="1:26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="1" customFormat="1" ht="15.9" customHeight="1" spans="1:26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="1" customFormat="1" ht="15.9" customHeight="1" spans="1:26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="1" customFormat="1" ht="15.9" customHeight="1" spans="1:26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="1" customFormat="1" ht="15.9" customHeight="1" spans="1:26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="1" customFormat="1" ht="15.9" customHeight="1" spans="1:26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="1" customFormat="1" ht="15.9" customHeight="1" spans="1:26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="1" customFormat="1" ht="15.9" customHeight="1" spans="1:26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="1" customFormat="1" ht="15.9" customHeight="1" spans="1:26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="1" customFormat="1" ht="15.9" customHeight="1" spans="1:26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="1" customFormat="1" ht="15.9" customHeight="1" spans="1:26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="1" customFormat="1" ht="15.9" customHeight="1" spans="1:26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="1" customFormat="1" ht="15.9" customHeight="1" spans="1:26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</sheetData>
  <mergeCells count="14">
    <mergeCell ref="A1:D1"/>
    <mergeCell ref="F1:I1"/>
    <mergeCell ref="A2:B2"/>
    <mergeCell ref="A3:B3"/>
    <mergeCell ref="A4:B4"/>
    <mergeCell ref="A5:B5"/>
    <mergeCell ref="A6:B6"/>
    <mergeCell ref="H17:I17"/>
    <mergeCell ref="F7:F8"/>
    <mergeCell ref="G7:G8"/>
    <mergeCell ref="H7:H8"/>
    <mergeCell ref="I7:I8"/>
    <mergeCell ref="G2:I6"/>
    <mergeCell ref="A7:E8"/>
  </mergeCells>
  <conditionalFormatting sqref="I19">
    <cfRule type="notContainsBlanks" dxfId="0" priority="1">
      <formula>LEN(TRIM(I19))&gt;0</formula>
    </cfRule>
  </conditionalFormatting>
  <conditionalFormatting sqref="M9:M19 Q9:Q19">
    <cfRule type="notContainsBlanks" dxfId="0" priority="2">
      <formula>LEN(TRIM(M9))&gt;0</formula>
    </cfRule>
  </conditionalFormatting>
  <pageMargins left="0.7" right="0.7" top="0.75" bottom="0.75" header="0.3" footer="0.3"/>
  <pageSetup paperSize="9" scale="71" orientation="portrait"/>
  <headerFooter/>
  <colBreaks count="1" manualBreakCount="1">
    <brk id="9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XS-XXL</vt:lpstr>
      <vt:lpstr>1X-3X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2024-05-30T07:11:56Z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58B01227A2774255AAE81EFB9063583A_12</vt:lpwstr>
  </property>
</Properties>
</file>