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5" r:id="rId2"/>
    <sheet name="1X-3X" sheetId="2" r:id="rId3"/>
    <sheet name="1X-3X (cm)" sheetId="4" r:id="rId4"/>
  </sheets>
  <definedNames>
    <definedName name="_xlnm.Print_Area" localSheetId="2">'1X-3X'!$A$1:$I$32</definedName>
    <definedName name="_xlnm.Print_Area" localSheetId="3">'1X-3X (cm)'!$A$1:$I$33</definedName>
    <definedName name="_xlnm.Print_Area" localSheetId="1">'XS-XXL (cm)'!$A$1:$L$27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<sst xmlns="http://schemas.openxmlformats.org/spreadsheetml/2006/main" count="230" uniqueCount="85">
  <si>
    <t>GRADED SPEC PAGE</t>
  </si>
  <si>
    <t>BRAND:</t>
  </si>
  <si>
    <t>STYLE NAME:</t>
  </si>
  <si>
    <t>BG5147 GINNY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</si>
  <si>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</si>
  <si>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</si>
  <si>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</si>
  <si>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</si>
  <si>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</si>
  <si>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</si>
  <si>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</si>
  <si>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</si>
  <si>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</si>
  <si>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</si>
  <si>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</si>
  <si>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</si>
  <si>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</si>
  <si>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</si>
  <si>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</si>
  <si>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</si>
  <si>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</si>
  <si>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</si>
  <si>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</si>
  <si>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</si>
  <si>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</si>
  <si>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</si>
  <si>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 xml:space="preserve">CF TOP BODY LENGTH </t>
  </si>
  <si>
    <t>上身前中长</t>
  </si>
  <si>
    <r>
      <rPr>
        <sz val="12"/>
        <color rgb="FF000000"/>
        <rFont val="Calibri"/>
        <charset val="134"/>
      </rPr>
      <t>TOP SIDE SEAM LENGTH</t>
    </r>
    <r>
      <rPr>
        <sz val="12"/>
        <color rgb="FF000000"/>
        <rFont val="Arial"/>
        <charset val="134"/>
      </rPr>
      <t xml:space="preserve">	</t>
    </r>
  </si>
  <si>
    <t>上身侧缝长</t>
  </si>
  <si>
    <r>
      <rPr>
        <sz val="12"/>
        <color rgb="FF000000"/>
        <rFont val="Calibri"/>
        <charset val="134"/>
      </rPr>
      <t>FRONT SHOULDER STRAP TO WAIST SEAM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</si>
  <si>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宋体"/>
        <charset val="134"/>
      </rPr>
      <t>上身长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肩带连接点到腰缝</t>
    </r>
  </si>
  <si>
    <r>
      <rPr>
        <sz val="12"/>
        <color rgb="FF000000"/>
        <rFont val="Calibri"/>
        <charset val="134"/>
      </rPr>
      <t>CB TOP BODY LENGTH</t>
    </r>
    <r>
      <rPr>
        <sz val="12"/>
        <color rgb="FF000000"/>
        <rFont val="Arial"/>
        <charset val="134"/>
      </rPr>
      <t xml:space="preserve">	</t>
    </r>
  </si>
  <si>
    <t>上身后中长</t>
  </si>
  <si>
    <r>
      <rPr>
        <sz val="12"/>
        <color rgb="FF000000"/>
        <rFont val="Calibri"/>
        <charset val="134"/>
      </rPr>
      <t>CF SKIRT LENGTH (FROM WAIST JOINT SEAM TO HEM)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</si>
  <si>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宋体"/>
        <charset val="134"/>
      </rPr>
      <t>前中裙长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腰到地</t>
    </r>
  </si>
  <si>
    <r>
      <rPr>
        <sz val="12"/>
        <color rgb="FF000000"/>
        <rFont val="Calibri"/>
        <charset val="134"/>
      </rPr>
      <t>SKIRT SIDE LENGTH (FROM WAIST JOINT SEAM TO HEM)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</si>
  <si>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宋体"/>
        <charset val="134"/>
      </rPr>
      <t>侧缝裙长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腰到地</t>
    </r>
  </si>
  <si>
    <r>
      <rPr>
        <sz val="12"/>
        <color rgb="FF000000"/>
        <rFont val="Calibri"/>
        <charset val="134"/>
      </rPr>
      <t>BUST WIDTH (1" BELOW AH)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</si>
  <si>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</si>
  <si>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r>
      <rPr>
        <sz val="12"/>
        <color rgb="FF000000"/>
        <rFont val="Calibri"/>
        <charset val="134"/>
      </rPr>
      <t>WAIST SEAM WIDTH</t>
    </r>
    <r>
      <rPr>
        <sz val="12"/>
        <color rgb="FF000000"/>
        <rFont val="Arial"/>
        <charset val="134"/>
      </rPr>
      <t xml:space="preserve">	</t>
    </r>
  </si>
  <si>
    <t>腰围</t>
  </si>
  <si>
    <r>
      <rPr>
        <sz val="12"/>
        <color rgb="FF000000"/>
        <rFont val="Calibri"/>
        <charset val="134"/>
      </rPr>
      <t>HIP WIDTH (8.5" BELOW WAIST JOIN SEAM) - 3PT MEASUREMENT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</si>
  <si>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宋体"/>
        <charset val="134"/>
      </rPr>
      <t>臀围三点量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腰下</t>
    </r>
    <r>
      <rPr>
        <sz val="12"/>
        <color rgb="FF000000"/>
        <rFont val="Calibri"/>
        <charset val="134"/>
      </rPr>
      <t>8.5‘’</t>
    </r>
  </si>
  <si>
    <r>
      <rPr>
        <sz val="12"/>
        <color rgb="FF000000"/>
        <rFont val="Calibri"/>
        <charset val="134"/>
      </rPr>
      <t>RUFFLE JOIN SEAM (SELF) - STRAIGHT</t>
    </r>
    <r>
      <rPr>
        <sz val="12"/>
        <color rgb="FF000000"/>
        <rFont val="Arial"/>
        <charset val="134"/>
      </rPr>
      <t xml:space="preserve">	</t>
    </r>
  </si>
  <si>
    <t>面布荷叶边连接直量</t>
  </si>
  <si>
    <r>
      <rPr>
        <sz val="12"/>
        <color rgb="FF000000"/>
        <rFont val="Calibri"/>
        <charset val="134"/>
      </rPr>
      <t>RUFFLE JOIN SEAM (LINING) - STRAIGHT</t>
    </r>
    <r>
      <rPr>
        <sz val="12"/>
        <color rgb="FF000000"/>
        <rFont val="Arial"/>
        <charset val="134"/>
      </rPr>
      <t xml:space="preserve">	</t>
    </r>
  </si>
  <si>
    <t>里布荷叶边连接直量</t>
  </si>
  <si>
    <t>SLIT HEIGHT</t>
  </si>
  <si>
    <t>开叉长</t>
  </si>
  <si>
    <t xml:space="preserve">ZIPPER LENGTH </t>
  </si>
  <si>
    <t>拉链长</t>
  </si>
  <si>
    <t>领子荷叶边前中长</t>
  </si>
  <si>
    <t>肩带荷叶边后止点到领口</t>
  </si>
  <si>
    <t>荷叶宽1 后中</t>
  </si>
  <si>
    <t>荷叶宽2 后中</t>
  </si>
  <si>
    <t>荷叶宽3 后中</t>
  </si>
  <si>
    <t>全肩带含领包边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</si>
  <si>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</si>
  <si>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</si>
  <si>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</si>
  <si>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</si>
  <si>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</si>
  <si>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</si>
  <si>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</si>
  <si>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</si>
  <si>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SIDE SEAM LENGTH</t>
  </si>
  <si>
    <t>FRONT TOP BODY LENGTH FROM SHOULDER STRAP TO WAIST SEAM</t>
  </si>
  <si>
    <r>
      <rPr>
        <sz val="16"/>
        <color theme="1"/>
        <rFont val="宋体"/>
        <charset val="134"/>
      </rPr>
      <t>上身长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肩带连接点到腰缝</t>
    </r>
  </si>
  <si>
    <t>CB TOP BODY LENGTH</t>
  </si>
  <si>
    <t xml:space="preserve">CF SKIRT LENGTH (FROM WAIST JOINT SEAM TO HEM)	</t>
  </si>
  <si>
    <r>
      <rPr>
        <sz val="16"/>
        <color theme="1"/>
        <rFont val="宋体"/>
        <charset val="134"/>
      </rPr>
      <t>前中裙长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腰到地</t>
    </r>
  </si>
  <si>
    <t>SKIRT SIDE LENGTH (FROM WAIST JOINT SEAM TO HEM)</t>
  </si>
  <si>
    <r>
      <rPr>
        <sz val="16"/>
        <color theme="1"/>
        <rFont val="宋体"/>
        <charset val="134"/>
      </rPr>
      <t>侧缝裙长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腰到地</t>
    </r>
  </si>
  <si>
    <t>BUST WIDTH (1" BELOW AH)</t>
  </si>
  <si>
    <r>
      <rPr>
        <sz val="16"/>
        <color theme="1"/>
        <rFont val="宋体"/>
        <charset val="134"/>
      </rPr>
      <t>胸围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Calibri"/>
        <charset val="134"/>
      </rPr>
      <t>1‘’</t>
    </r>
  </si>
  <si>
    <t>WAIST SEAM WIDTH</t>
  </si>
  <si>
    <t>HIP WIDTH (8.5" BELOW WAIST JOIN SEAM) - 3PT MEASUREMENT</t>
  </si>
  <si>
    <r>
      <rPr>
        <sz val="16"/>
        <color theme="1"/>
        <rFont val="宋体"/>
        <charset val="134"/>
      </rPr>
      <t>臀围三点量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8.5‘’</t>
    </r>
  </si>
  <si>
    <t>RUFFLE JOIN SEAM (SELF) - STRAIGHT</t>
  </si>
  <si>
    <t>RUFFLE JOIN SEAM (LINING) - STRAIGHT</t>
  </si>
  <si>
    <t>BACK SPAGHETTI STRAP (BELOW THE RUFFLE) LENGTH</t>
  </si>
  <si>
    <t>后肩带长不含荷叶边</t>
  </si>
  <si>
    <t>ADJUSTABLE RANGE LENGTH</t>
  </si>
  <si>
    <t>肩带调节量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</si>
</sst>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14"/>
      <color rgb="FFFF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4"/>
      <color rgb="FFFF0000"/>
      <name val="Calibri"/>
      <charset val="134"/>
    </font>
    <font>
      <sz val="14"/>
      <color rgb="FF000000"/>
      <name val="Calibri"/>
      <charset val="134"/>
    </font>
    <font>
      <sz val="16"/>
      <color theme="1"/>
      <name val="宋体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theme="1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12"/>
      <color theme="2"/>
      <name val="Calibri"/>
      <charset val="134"/>
    </font>
    <font>
      <sz val="20"/>
      <color rgb="FF000000"/>
      <name val="Calibri"/>
      <charset val="134"/>
    </font>
    <font>
      <b/>
      <sz val="12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color theme="1"/>
      <name val="Calibri"/>
      <charset val="134"/>
    </font>
    <font>
      <sz val="12"/>
      <color rgb="FF00000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3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2" borderId="34" applyNumberFormat="0" applyAlignment="0" applyProtection="0">
      <alignment vertical="center"/>
    </xf>
    <xf numFmtId="0" fontId="44" fillId="13" borderId="35" applyNumberFormat="0" applyAlignment="0" applyProtection="0">
      <alignment vertical="center"/>
    </xf>
    <xf numFmtId="0" fontId="45" fillId="13" borderId="34" applyNumberFormat="0" applyAlignment="0" applyProtection="0">
      <alignment vertical="center"/>
    </xf>
    <xf numFmtId="0" fontId="46" fillId="14" borderId="36" applyNumberFormat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</cellStyleXfs>
  <cellXfs count="13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4" fillId="6" borderId="14" xfId="49" applyFont="1" applyFill="1" applyBorder="1" applyAlignment="1">
      <alignment horizontal="center" vertical="center" wrapText="1"/>
    </xf>
    <xf numFmtId="0" fontId="11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12" fillId="0" borderId="15" xfId="49" applyFont="1" applyBorder="1"/>
    <xf numFmtId="0" fontId="13" fillId="0" borderId="4" xfId="49" applyFont="1" applyBorder="1" applyAlignment="1">
      <alignment horizontal="center"/>
    </xf>
    <xf numFmtId="0" fontId="7" fillId="7" borderId="1" xfId="49" applyFont="1" applyFill="1" applyBorder="1"/>
    <xf numFmtId="177" fontId="14" fillId="7" borderId="3" xfId="49" applyNumberFormat="1" applyFont="1" applyFill="1" applyBorder="1" applyAlignment="1">
      <alignment horizontal="center"/>
    </xf>
    <xf numFmtId="178" fontId="15" fillId="7" borderId="4" xfId="49" applyNumberFormat="1" applyFont="1" applyFill="1" applyBorder="1" applyAlignment="1">
      <alignment horizontal="center" wrapText="1"/>
    </xf>
    <xf numFmtId="0" fontId="13" fillId="0" borderId="15" xfId="49" applyFont="1" applyBorder="1" applyAlignment="1">
      <alignment horizontal="center"/>
    </xf>
    <xf numFmtId="0" fontId="7" fillId="7" borderId="7" xfId="49" applyFont="1" applyFill="1" applyBorder="1"/>
    <xf numFmtId="177" fontId="14" fillId="7" borderId="8" xfId="49" applyNumberFormat="1" applyFont="1" applyFill="1" applyBorder="1" applyAlignment="1">
      <alignment horizontal="center"/>
    </xf>
    <xf numFmtId="178" fontId="15" fillId="0" borderId="4" xfId="49" applyNumberFormat="1" applyFont="1" applyBorder="1" applyAlignment="1">
      <alignment horizontal="center" wrapText="1"/>
    </xf>
    <xf numFmtId="0" fontId="16" fillId="0" borderId="15" xfId="50" applyFont="1" applyFill="1" applyBorder="1" applyAlignment="1">
      <alignment horizontal="left" vertical="center"/>
    </xf>
    <xf numFmtId="177" fontId="14" fillId="7" borderId="15" xfId="49" applyNumberFormat="1" applyFont="1" applyFill="1" applyBorder="1" applyAlignment="1">
      <alignment horizontal="center"/>
    </xf>
    <xf numFmtId="179" fontId="15" fillId="0" borderId="15" xfId="50" applyNumberFormat="1" applyFont="1" applyFill="1" applyBorder="1" applyAlignment="1">
      <alignment horizontal="center" vertical="center" wrapText="1"/>
    </xf>
    <xf numFmtId="0" fontId="16" fillId="0" borderId="4" xfId="50" applyFont="1" applyFill="1" applyBorder="1" applyAlignment="1">
      <alignment horizontal="left" vertical="center"/>
    </xf>
    <xf numFmtId="177" fontId="14" fillId="0" borderId="15" xfId="49" applyNumberFormat="1" applyFont="1" applyBorder="1" applyAlignment="1">
      <alignment horizontal="center"/>
    </xf>
    <xf numFmtId="0" fontId="16" fillId="0" borderId="16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177" fontId="14" fillId="7" borderId="8" xfId="49" applyNumberFormat="1" applyFont="1" applyFill="1" applyBorder="1" applyAlignment="1">
      <alignment horizontal="center" vertical="center"/>
    </xf>
    <xf numFmtId="180" fontId="14" fillId="0" borderId="15" xfId="49" applyNumberFormat="1" applyFont="1" applyBorder="1" applyAlignment="1">
      <alignment horizontal="center"/>
    </xf>
    <xf numFmtId="0" fontId="16" fillId="0" borderId="14" xfId="50" applyFont="1" applyFill="1" applyBorder="1" applyAlignment="1">
      <alignment horizontal="left" vertical="center"/>
    </xf>
    <xf numFmtId="0" fontId="8" fillId="0" borderId="18" xfId="49" applyFont="1" applyBorder="1"/>
    <xf numFmtId="0" fontId="8" fillId="0" borderId="19" xfId="49" applyFont="1" applyBorder="1"/>
    <xf numFmtId="0" fontId="8" fillId="0" borderId="20" xfId="49" applyFont="1" applyBorder="1"/>
    <xf numFmtId="0" fontId="8" fillId="0" borderId="21" xfId="49" applyFont="1" applyBorder="1"/>
    <xf numFmtId="0" fontId="8" fillId="0" borderId="22" xfId="49" applyFont="1" applyBorder="1"/>
    <xf numFmtId="0" fontId="8" fillId="0" borderId="23" xfId="49" applyFont="1" applyBorder="1"/>
    <xf numFmtId="0" fontId="8" fillId="0" borderId="24" xfId="49" applyFont="1" applyBorder="1"/>
    <xf numFmtId="0" fontId="8" fillId="0" borderId="25" xfId="49" applyFont="1" applyBorder="1"/>
    <xf numFmtId="0" fontId="8" fillId="0" borderId="0" xfId="49" applyFont="1"/>
    <xf numFmtId="0" fontId="17" fillId="0" borderId="0" xfId="49" applyFont="1"/>
    <xf numFmtId="176" fontId="8" fillId="5" borderId="2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/>
    <xf numFmtId="0" fontId="18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19" fillId="0" borderId="0" xfId="49" applyFont="1" applyAlignment="1">
      <alignment horizontal="center" vertical="center" wrapText="1"/>
    </xf>
    <xf numFmtId="0" fontId="20" fillId="0" borderId="0" xfId="49" applyFont="1" applyAlignment="1">
      <alignment horizontal="center" vertical="center"/>
    </xf>
    <xf numFmtId="178" fontId="15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1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178" fontId="15" fillId="0" borderId="15" xfId="50" applyNumberFormat="1" applyFont="1" applyFill="1" applyBorder="1" applyAlignment="1">
      <alignment horizontal="center" vertical="center" wrapText="1"/>
    </xf>
    <xf numFmtId="178" fontId="15" fillId="0" borderId="4" xfId="50" applyNumberFormat="1" applyFont="1" applyFill="1" applyBorder="1" applyAlignment="1">
      <alignment horizontal="center" vertical="center" wrapText="1"/>
    </xf>
    <xf numFmtId="180" fontId="22" fillId="7" borderId="3" xfId="49" applyNumberFormat="1" applyFont="1" applyFill="1" applyBorder="1" applyAlignment="1">
      <alignment horizontal="center" wrapText="1"/>
    </xf>
    <xf numFmtId="180" fontId="15" fillId="7" borderId="4" xfId="49" applyNumberFormat="1" applyFont="1" applyFill="1" applyBorder="1" applyAlignment="1">
      <alignment horizontal="center" wrapText="1"/>
    </xf>
    <xf numFmtId="180" fontId="22" fillId="7" borderId="3" xfId="51" applyNumberFormat="1" applyFont="1" applyFill="1" applyBorder="1" applyAlignment="1">
      <alignment horizontal="center" wrapText="1"/>
    </xf>
    <xf numFmtId="180" fontId="22" fillId="0" borderId="3" xfId="51" applyNumberFormat="1" applyFont="1" applyBorder="1" applyAlignment="1">
      <alignment horizontal="center" wrapText="1"/>
    </xf>
    <xf numFmtId="0" fontId="2" fillId="0" borderId="27" xfId="49" applyFont="1" applyBorder="1" applyAlignment="1">
      <alignment horizontal="center" vertical="center"/>
    </xf>
    <xf numFmtId="0" fontId="2" fillId="0" borderId="28" xfId="49" applyFont="1" applyBorder="1" applyAlignment="1">
      <alignment horizontal="center" vertical="center"/>
    </xf>
    <xf numFmtId="0" fontId="2" fillId="0" borderId="29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23" fillId="10" borderId="1" xfId="49" applyFont="1" applyFill="1" applyBorder="1" applyAlignment="1">
      <alignment horizontal="center" vertical="center"/>
    </xf>
    <xf numFmtId="0" fontId="24" fillId="0" borderId="2" xfId="49" applyFont="1" applyBorder="1"/>
    <xf numFmtId="0" fontId="8" fillId="0" borderId="18" xfId="52" applyFont="1" applyBorder="1" applyAlignment="1">
      <alignment vertical="center"/>
    </xf>
    <xf numFmtId="0" fontId="8" fillId="0" borderId="19" xfId="52" applyFont="1" applyBorder="1" applyAlignment="1">
      <alignment horizontal="left" vertical="center"/>
    </xf>
    <xf numFmtId="178" fontId="25" fillId="0" borderId="8" xfId="49" applyNumberFormat="1" applyFont="1" applyBorder="1"/>
    <xf numFmtId="176" fontId="26" fillId="5" borderId="10" xfId="49" applyNumberFormat="1" applyFont="1" applyFill="1" applyBorder="1" applyAlignment="1">
      <alignment horizontal="center" vertical="center"/>
    </xf>
    <xf numFmtId="14" fontId="8" fillId="0" borderId="22" xfId="52" applyNumberFormat="1" applyFont="1" applyBorder="1" applyAlignment="1">
      <alignment horizontal="left" vertical="center"/>
    </xf>
    <xf numFmtId="0" fontId="8" fillId="0" borderId="23" xfId="52" applyFont="1" applyBorder="1" applyAlignment="1">
      <alignment horizontal="left" vertical="center"/>
    </xf>
    <xf numFmtId="178" fontId="25" fillId="0" borderId="3" xfId="49" applyNumberFormat="1" applyFont="1" applyBorder="1"/>
    <xf numFmtId="176" fontId="26" fillId="5" borderId="0" xfId="49" applyNumberFormat="1" applyFont="1" applyFill="1" applyAlignment="1">
      <alignment horizontal="center" vertical="center"/>
    </xf>
    <xf numFmtId="176" fontId="26" fillId="5" borderId="20" xfId="49" applyNumberFormat="1" applyFont="1" applyFill="1" applyBorder="1" applyAlignment="1">
      <alignment horizontal="center" vertical="center"/>
    </xf>
    <xf numFmtId="176" fontId="26" fillId="5" borderId="6" xfId="49" applyNumberFormat="1" applyFont="1" applyFill="1" applyBorder="1" applyAlignment="1">
      <alignment horizontal="center" vertical="center"/>
    </xf>
    <xf numFmtId="0" fontId="27" fillId="6" borderId="12" xfId="49" applyFont="1" applyFill="1" applyBorder="1" applyAlignment="1">
      <alignment horizontal="center" vertical="center" wrapText="1"/>
    </xf>
    <xf numFmtId="178" fontId="28" fillId="6" borderId="14" xfId="49" applyNumberFormat="1" applyFont="1" applyFill="1" applyBorder="1" applyAlignment="1">
      <alignment horizontal="center" vertical="center" wrapText="1"/>
    </xf>
    <xf numFmtId="0" fontId="28" fillId="6" borderId="14" xfId="49" applyFont="1" applyFill="1" applyBorder="1" applyAlignment="1">
      <alignment horizontal="center" vertical="center" wrapText="1"/>
    </xf>
    <xf numFmtId="0" fontId="29" fillId="6" borderId="14" xfId="49" applyFont="1" applyFill="1" applyBorder="1" applyAlignment="1">
      <alignment horizontal="center" vertical="center" wrapText="1"/>
    </xf>
    <xf numFmtId="178" fontId="3" fillId="0" borderId="15" xfId="49" applyNumberFormat="1" applyFont="1" applyBorder="1"/>
    <xf numFmtId="0" fontId="3" fillId="0" borderId="15" xfId="49" applyFont="1" applyBorder="1"/>
    <xf numFmtId="0" fontId="13" fillId="0" borderId="1" xfId="49" applyFont="1" applyBorder="1" applyAlignment="1">
      <alignment horizontal="center"/>
    </xf>
    <xf numFmtId="0" fontId="30" fillId="0" borderId="1" xfId="49" applyFont="1" applyBorder="1" applyAlignment="1"/>
    <xf numFmtId="0" fontId="30" fillId="0" borderId="2" xfId="49" applyFont="1" applyBorder="1" applyAlignment="1"/>
    <xf numFmtId="0" fontId="31" fillId="0" borderId="1" xfId="49" applyFont="1" applyBorder="1" applyAlignment="1">
      <alignment horizontal="left"/>
    </xf>
    <xf numFmtId="0" fontId="30" fillId="0" borderId="3" xfId="49" applyFont="1" applyBorder="1" applyAlignment="1">
      <alignment horizontal="left"/>
    </xf>
    <xf numFmtId="178" fontId="32" fillId="7" borderId="15" xfId="53" applyNumberFormat="1" applyFont="1" applyFill="1" applyBorder="1" applyAlignment="1">
      <alignment horizontal="center"/>
    </xf>
    <xf numFmtId="179" fontId="33" fillId="0" borderId="3" xfId="53" applyNumberFormat="1" applyFont="1" applyBorder="1" applyAlignment="1">
      <alignment horizontal="center" wrapText="1"/>
    </xf>
    <xf numFmtId="178" fontId="32" fillId="0" borderId="15" xfId="53" applyNumberFormat="1" applyFont="1" applyBorder="1" applyAlignment="1">
      <alignment horizont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4" fillId="0" borderId="17" xfId="5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9" fontId="33" fillId="0" borderId="3" xfId="53" applyNumberFormat="1" applyFont="1" applyFill="1" applyBorder="1" applyAlignment="1">
      <alignment horizontal="center" wrapText="1"/>
    </xf>
    <xf numFmtId="0" fontId="24" fillId="0" borderId="3" xfId="49" applyFont="1" applyBorder="1"/>
    <xf numFmtId="176" fontId="26" fillId="5" borderId="26" xfId="49" applyNumberFormat="1" applyFont="1" applyFill="1" applyBorder="1" applyAlignment="1">
      <alignment horizontal="center" vertical="center"/>
    </xf>
    <xf numFmtId="176" fontId="26" fillId="5" borderId="13" xfId="49" applyNumberFormat="1" applyFont="1" applyFill="1" applyBorder="1" applyAlignment="1">
      <alignment horizontal="center" vertical="center"/>
    </xf>
    <xf numFmtId="176" fontId="26" fillId="5" borderId="30" xfId="49" applyNumberFormat="1" applyFont="1" applyFill="1" applyBorder="1" applyAlignment="1">
      <alignment horizontal="center" vertical="center"/>
    </xf>
    <xf numFmtId="176" fontId="26" fillId="5" borderId="8" xfId="49" applyNumberFormat="1" applyFont="1" applyFill="1" applyBorder="1" applyAlignment="1">
      <alignment horizontal="center" vertical="center"/>
    </xf>
    <xf numFmtId="0" fontId="27" fillId="6" borderId="14" xfId="49" applyFont="1" applyFill="1" applyBorder="1" applyAlignment="1">
      <alignment horizontal="center" vertical="center" wrapText="1"/>
    </xf>
    <xf numFmtId="181" fontId="33" fillId="0" borderId="3" xfId="53" applyNumberFormat="1" applyFont="1" applyBorder="1" applyAlignment="1">
      <alignment horizontal="center" wrapText="1"/>
    </xf>
    <xf numFmtId="178" fontId="30" fillId="0" borderId="15" xfId="50" applyNumberFormat="1" applyFont="1" applyFill="1" applyBorder="1" applyAlignment="1">
      <alignment horizontal="center" wrapText="1"/>
    </xf>
    <xf numFmtId="178" fontId="30" fillId="0" borderId="4" xfId="50" applyNumberFormat="1" applyFont="1" applyFill="1" applyBorder="1" applyAlignment="1">
      <alignment horizontal="center" wrapText="1"/>
    </xf>
    <xf numFmtId="178" fontId="30" fillId="0" borderId="4" xfId="53" applyNumberFormat="1" applyFont="1" applyBorder="1" applyAlignment="1">
      <alignment horizontal="center" wrapText="1"/>
    </xf>
    <xf numFmtId="180" fontId="30" fillId="0" borderId="4" xfId="53" applyNumberFormat="1" applyFont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" xfId="50"/>
    <cellStyle name="Normal 5 2 2" xfId="51"/>
    <cellStyle name="Normal 2 2 3" xfId="52"/>
    <cellStyle name="Normal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view="pageBreakPreview" zoomScaleNormal="100" workbookViewId="0">
      <selection activeCell="N7" sqref="N7"/>
    </sheetView>
  </sheetViews>
  <sheetFormatPr defaultColWidth="9" defaultRowHeight="13.5"/>
  <cols>
    <col min="3" max="3" width="55.3628318584071" customWidth="1"/>
    <col min="5" max="5" width="24.3008849557522" customWidth="1"/>
  </cols>
  <sheetData>
    <row r="1" ht="25.5" spans="1:12">
      <c r="A1" s="86" t="s">
        <v>0</v>
      </c>
      <c r="B1" s="87"/>
      <c r="C1" s="87"/>
      <c r="D1" s="87"/>
      <c r="E1" s="88"/>
      <c r="F1" s="89" t="s">
        <v>1</v>
      </c>
      <c r="G1" s="90"/>
      <c r="H1" s="91"/>
      <c r="I1" s="91"/>
      <c r="J1" s="91"/>
      <c r="K1" s="91"/>
      <c r="L1" s="124"/>
    </row>
    <row r="2" ht="15.75" spans="1:12">
      <c r="A2" s="7" t="s">
        <v>2</v>
      </c>
      <c r="B2" s="8"/>
      <c r="C2" s="92" t="s">
        <v>3</v>
      </c>
      <c r="D2" s="10" t="s">
        <v>4</v>
      </c>
      <c r="E2" s="93" t="s">
        <v>5</v>
      </c>
      <c r="F2" s="94"/>
      <c r="G2" s="95"/>
      <c r="H2" s="95"/>
      <c r="I2" s="95"/>
      <c r="J2" s="95"/>
      <c r="K2" s="95"/>
      <c r="L2" s="125"/>
    </row>
    <row r="3" ht="15.75" spans="1:12">
      <c r="A3" s="15" t="s">
        <v>6</v>
      </c>
      <c r="B3" s="16"/>
      <c r="C3" s="96"/>
      <c r="D3" s="18" t="s">
        <v>7</v>
      </c>
      <c r="E3" s="97"/>
      <c r="F3" s="98"/>
      <c r="G3" s="99"/>
      <c r="H3" s="99"/>
      <c r="I3" s="99"/>
      <c r="J3" s="99"/>
      <c r="K3" s="99"/>
      <c r="L3" s="126"/>
    </row>
    <row r="4" ht="15.75" spans="1:12">
      <c r="A4" s="15" t="s">
        <v>8</v>
      </c>
      <c r="B4" s="16"/>
      <c r="C4" s="96"/>
      <c r="D4" s="18" t="s">
        <v>9</v>
      </c>
      <c r="E4" s="97" t="s">
        <v>10</v>
      </c>
      <c r="F4" s="98"/>
      <c r="G4" s="99"/>
      <c r="H4" s="99"/>
      <c r="I4" s="99"/>
      <c r="J4" s="99"/>
      <c r="K4" s="99"/>
      <c r="L4" s="126"/>
    </row>
    <row r="5" ht="15.75" spans="1:12">
      <c r="A5" s="15" t="s">
        <v>11</v>
      </c>
      <c r="B5" s="16"/>
      <c r="C5" s="96"/>
      <c r="D5" s="18" t="s">
        <v>12</v>
      </c>
      <c r="E5" s="97" t="s">
        <v>13</v>
      </c>
      <c r="F5" s="98"/>
      <c r="G5" s="100"/>
      <c r="H5" s="100"/>
      <c r="I5" s="100"/>
      <c r="J5" s="100"/>
      <c r="K5" s="100"/>
      <c r="L5" s="127"/>
    </row>
    <row r="6" ht="15.75" spans="1:12">
      <c r="A6" s="15" t="s">
        <v>14</v>
      </c>
      <c r="B6" s="16"/>
      <c r="C6" s="96" t="s">
        <v>15</v>
      </c>
      <c r="D6" s="18" t="s">
        <v>16</v>
      </c>
      <c r="E6" s="97" t="s">
        <v>17</v>
      </c>
      <c r="F6" s="98"/>
      <c r="G6" s="101"/>
      <c r="H6" s="101"/>
      <c r="I6" s="101"/>
      <c r="J6" s="101"/>
      <c r="K6" s="101"/>
      <c r="L6" s="128"/>
    </row>
    <row r="7" ht="18" spans="1:12">
      <c r="A7" s="27"/>
      <c r="B7" s="102" t="s">
        <v>18</v>
      </c>
      <c r="C7" s="29"/>
      <c r="D7" s="29"/>
      <c r="E7" s="30"/>
      <c r="F7" s="103" t="s">
        <v>19</v>
      </c>
      <c r="G7" s="104" t="s">
        <v>20</v>
      </c>
      <c r="H7" s="105" t="s">
        <v>21</v>
      </c>
      <c r="I7" s="129" t="s">
        <v>22</v>
      </c>
      <c r="J7" s="104" t="s">
        <v>23</v>
      </c>
      <c r="K7" s="104" t="s">
        <v>24</v>
      </c>
      <c r="L7" s="104" t="s">
        <v>25</v>
      </c>
    </row>
    <row r="8" ht="18" spans="1:12">
      <c r="A8" s="33"/>
      <c r="B8" s="34"/>
      <c r="C8" s="35"/>
      <c r="D8" s="35"/>
      <c r="E8" s="36"/>
      <c r="F8" s="106"/>
      <c r="G8" s="107"/>
      <c r="H8" s="107"/>
      <c r="I8" s="107"/>
      <c r="J8" s="107"/>
      <c r="K8" s="107"/>
      <c r="L8" s="107"/>
    </row>
    <row r="9" ht="18" customHeight="1" spans="1:12">
      <c r="A9" s="108"/>
      <c r="B9" s="109" t="s">
        <v>26</v>
      </c>
      <c r="C9" s="110"/>
      <c r="D9" s="111" t="s">
        <v>27</v>
      </c>
      <c r="E9" s="112"/>
      <c r="F9" s="113">
        <v>0.25</v>
      </c>
      <c r="G9" s="130">
        <f>SUM(H9-1/8)</f>
        <v>6.375</v>
      </c>
      <c r="H9" s="131">
        <v>6.5</v>
      </c>
      <c r="I9" s="130">
        <f t="shared" ref="I9:L9" si="0">SUM(H9+0.125)</f>
        <v>6.625</v>
      </c>
      <c r="J9" s="130">
        <f t="shared" si="0"/>
        <v>6.75</v>
      </c>
      <c r="K9" s="130">
        <f t="shared" si="0"/>
        <v>6.875</v>
      </c>
      <c r="L9" s="130">
        <f t="shared" si="0"/>
        <v>7</v>
      </c>
    </row>
    <row r="10" ht="18" customHeight="1" spans="1:12">
      <c r="A10" s="108"/>
      <c r="B10" s="109" t="s">
        <v>28</v>
      </c>
      <c r="C10" s="110"/>
      <c r="D10" s="111" t="s">
        <v>29</v>
      </c>
      <c r="E10" s="112"/>
      <c r="F10" s="113">
        <v>0.25</v>
      </c>
      <c r="G10" s="130">
        <v>6</v>
      </c>
      <c r="H10" s="132">
        <v>6</v>
      </c>
      <c r="I10" s="130">
        <v>6</v>
      </c>
      <c r="J10" s="130">
        <f>SUM(I10+0.125)</f>
        <v>6.125</v>
      </c>
      <c r="K10" s="130">
        <v>6.125</v>
      </c>
      <c r="L10" s="130">
        <v>6.125</v>
      </c>
    </row>
    <row r="11" ht="18" customHeight="1" spans="1:12">
      <c r="A11" s="108"/>
      <c r="B11" s="109" t="s">
        <v>30</v>
      </c>
      <c r="C11" s="110"/>
      <c r="D11" s="111" t="s">
        <v>31</v>
      </c>
      <c r="E11" s="112"/>
      <c r="F11" s="113">
        <v>0.25</v>
      </c>
      <c r="G11" s="130">
        <f t="shared" ref="G11:G13" si="1">SUM(H11-1/4)</f>
        <v>8.25</v>
      </c>
      <c r="H11" s="132">
        <v>8.5</v>
      </c>
      <c r="I11" s="130">
        <f t="shared" ref="I11:L11" si="2">SUM(H11+0.25)</f>
        <v>8.75</v>
      </c>
      <c r="J11" s="130">
        <f t="shared" si="2"/>
        <v>9</v>
      </c>
      <c r="K11" s="130">
        <f t="shared" si="2"/>
        <v>9.25</v>
      </c>
      <c r="L11" s="130">
        <f t="shared" si="2"/>
        <v>9.5</v>
      </c>
    </row>
    <row r="12" ht="18" customHeight="1" spans="1:12">
      <c r="A12" s="108"/>
      <c r="B12" s="109" t="s">
        <v>32</v>
      </c>
      <c r="C12" s="110"/>
      <c r="D12" s="111" t="s">
        <v>33</v>
      </c>
      <c r="E12" s="112"/>
      <c r="F12" s="113">
        <v>0.25</v>
      </c>
      <c r="G12" s="130">
        <f t="shared" si="1"/>
        <v>4.25</v>
      </c>
      <c r="H12" s="132">
        <v>4.5</v>
      </c>
      <c r="I12" s="132">
        <v>4.5</v>
      </c>
      <c r="J12" s="130">
        <v>4.625</v>
      </c>
      <c r="K12" s="130">
        <v>4.625</v>
      </c>
      <c r="L12" s="130">
        <v>4.625</v>
      </c>
    </row>
    <row r="13" ht="18" customHeight="1" spans="1:12">
      <c r="A13" s="108"/>
      <c r="B13" s="109" t="s">
        <v>34</v>
      </c>
      <c r="C13" s="110"/>
      <c r="D13" s="111" t="s">
        <v>35</v>
      </c>
      <c r="E13" s="112"/>
      <c r="F13" s="115">
        <v>0.5</v>
      </c>
      <c r="G13" s="130">
        <f t="shared" si="1"/>
        <v>37.75</v>
      </c>
      <c r="H13" s="132">
        <v>38</v>
      </c>
      <c r="I13" s="130">
        <f>SUM(H13+0.25)</f>
        <v>38.25</v>
      </c>
      <c r="J13" s="130">
        <f>SUM(I13+0.25)</f>
        <v>38.5</v>
      </c>
      <c r="K13" s="130">
        <f>SUM(J13+0)</f>
        <v>38.5</v>
      </c>
      <c r="L13" s="130">
        <f>SUM(K13+0)</f>
        <v>38.5</v>
      </c>
    </row>
    <row r="14" ht="18" customHeight="1" spans="1:12">
      <c r="A14" s="108"/>
      <c r="B14" s="109" t="s">
        <v>36</v>
      </c>
      <c r="C14" s="110"/>
      <c r="D14" s="111" t="s">
        <v>37</v>
      </c>
      <c r="E14" s="112"/>
      <c r="F14" s="115">
        <v>0.5</v>
      </c>
      <c r="G14" s="130">
        <f>SUM(H14-1/8)</f>
        <v>29.375</v>
      </c>
      <c r="H14" s="132">
        <v>29.5</v>
      </c>
      <c r="I14" s="130">
        <f>SUM(H14+0.125)</f>
        <v>29.625</v>
      </c>
      <c r="J14" s="130">
        <f>SUM(I14+0.125)</f>
        <v>29.75</v>
      </c>
      <c r="K14" s="130">
        <f>SUM(J14+0)</f>
        <v>29.75</v>
      </c>
      <c r="L14" s="130">
        <f>SUM(K14+0)</f>
        <v>29.75</v>
      </c>
    </row>
    <row r="15" ht="18" customHeight="1" spans="1:12">
      <c r="A15" s="108"/>
      <c r="B15" s="109" t="s">
        <v>38</v>
      </c>
      <c r="C15" s="110"/>
      <c r="D15" s="111" t="s">
        <v>39</v>
      </c>
      <c r="E15" s="112"/>
      <c r="F15" s="115">
        <v>0.5</v>
      </c>
      <c r="G15" s="133">
        <f t="shared" ref="G15:G19" si="3">SUM(H15-2)</f>
        <v>30.5</v>
      </c>
      <c r="H15" s="132">
        <v>32.5</v>
      </c>
      <c r="I15" s="133">
        <f t="shared" ref="I15:L15" si="4">SUM(H15+2)</f>
        <v>34.5</v>
      </c>
      <c r="J15" s="133">
        <f t="shared" ref="J15:J19" si="5">SUM(I15+2.5)</f>
        <v>37</v>
      </c>
      <c r="K15" s="133">
        <f t="shared" si="4"/>
        <v>39</v>
      </c>
      <c r="L15" s="133">
        <f t="shared" si="4"/>
        <v>41</v>
      </c>
    </row>
    <row r="16" ht="18" customHeight="1" spans="1:12">
      <c r="A16" s="108"/>
      <c r="B16" s="109" t="s">
        <v>40</v>
      </c>
      <c r="C16" s="110"/>
      <c r="D16" s="111" t="s">
        <v>41</v>
      </c>
      <c r="E16" s="112"/>
      <c r="F16" s="115">
        <v>0.5</v>
      </c>
      <c r="G16" s="133">
        <f t="shared" si="3"/>
        <v>26.4</v>
      </c>
      <c r="H16" s="132">
        <v>28.4</v>
      </c>
      <c r="I16" s="133">
        <f t="shared" ref="I16:L16" si="6">SUM(H16+2)</f>
        <v>30.4</v>
      </c>
      <c r="J16" s="133">
        <f t="shared" si="5"/>
        <v>32.9</v>
      </c>
      <c r="K16" s="133">
        <f t="shared" si="6"/>
        <v>34.9</v>
      </c>
      <c r="L16" s="133">
        <f t="shared" si="6"/>
        <v>36.9</v>
      </c>
    </row>
    <row r="17" ht="18" customHeight="1" spans="1:12">
      <c r="A17" s="108"/>
      <c r="B17" s="109" t="s">
        <v>42</v>
      </c>
      <c r="C17" s="110"/>
      <c r="D17" s="111" t="s">
        <v>43</v>
      </c>
      <c r="E17" s="112"/>
      <c r="F17" s="115">
        <v>0.5</v>
      </c>
      <c r="G17" s="133">
        <f t="shared" si="3"/>
        <v>38</v>
      </c>
      <c r="H17" s="132">
        <v>40</v>
      </c>
      <c r="I17" s="133">
        <f t="shared" ref="I17:L17" si="7">SUM(H17+2)</f>
        <v>42</v>
      </c>
      <c r="J17" s="133">
        <f t="shared" si="5"/>
        <v>44.5</v>
      </c>
      <c r="K17" s="133">
        <f t="shared" si="7"/>
        <v>46.5</v>
      </c>
      <c r="L17" s="133">
        <f t="shared" si="7"/>
        <v>48.5</v>
      </c>
    </row>
    <row r="18" ht="18" customHeight="1" spans="1:12">
      <c r="A18" s="108"/>
      <c r="B18" s="109" t="s">
        <v>44</v>
      </c>
      <c r="C18" s="110"/>
      <c r="D18" s="111" t="s">
        <v>45</v>
      </c>
      <c r="E18" s="112"/>
      <c r="F18" s="115">
        <v>0.5</v>
      </c>
      <c r="G18" s="133">
        <f t="shared" si="3"/>
        <v>42</v>
      </c>
      <c r="H18" s="132">
        <v>44</v>
      </c>
      <c r="I18" s="133">
        <f t="shared" ref="I18:L18" si="8">SUM(H18+2)</f>
        <v>46</v>
      </c>
      <c r="J18" s="133">
        <f t="shared" si="5"/>
        <v>48.5</v>
      </c>
      <c r="K18" s="133">
        <f t="shared" si="8"/>
        <v>50.5</v>
      </c>
      <c r="L18" s="133">
        <f t="shared" si="8"/>
        <v>52.5</v>
      </c>
    </row>
    <row r="19" ht="18" customHeight="1" spans="1:12">
      <c r="A19" s="108"/>
      <c r="B19" s="109" t="s">
        <v>46</v>
      </c>
      <c r="C19" s="110"/>
      <c r="D19" s="111" t="s">
        <v>47</v>
      </c>
      <c r="E19" s="112"/>
      <c r="F19" s="115">
        <v>0.5</v>
      </c>
      <c r="G19" s="133">
        <f t="shared" si="3"/>
        <v>41</v>
      </c>
      <c r="H19" s="132">
        <v>43</v>
      </c>
      <c r="I19" s="133">
        <f t="shared" ref="I19:L19" si="9">SUM(H19+2)</f>
        <v>45</v>
      </c>
      <c r="J19" s="133">
        <f t="shared" si="5"/>
        <v>47.5</v>
      </c>
      <c r="K19" s="133">
        <f t="shared" si="9"/>
        <v>49.5</v>
      </c>
      <c r="L19" s="133">
        <f t="shared" si="9"/>
        <v>51.5</v>
      </c>
    </row>
    <row r="20" ht="18" customHeight="1" spans="1:12">
      <c r="A20" s="108"/>
      <c r="B20" s="109" t="s">
        <v>48</v>
      </c>
      <c r="C20" s="110"/>
      <c r="D20" s="111" t="s">
        <v>49</v>
      </c>
      <c r="E20" s="112"/>
      <c r="F20" s="115">
        <v>0.25</v>
      </c>
      <c r="G20" s="130">
        <f>SUM(H20-1/4)</f>
        <v>21.25</v>
      </c>
      <c r="H20" s="132">
        <v>21.5</v>
      </c>
      <c r="I20" s="130">
        <f>SUM(H20+0.25)</f>
        <v>21.75</v>
      </c>
      <c r="J20" s="130">
        <f>SUM(I20+0.25)</f>
        <v>22</v>
      </c>
      <c r="K20" s="130">
        <f>SUM(J20+0)</f>
        <v>22</v>
      </c>
      <c r="L20" s="130">
        <f>SUM(K20+0)</f>
        <v>22</v>
      </c>
    </row>
    <row r="21" ht="18" customHeight="1" spans="1:12">
      <c r="A21" s="108"/>
      <c r="B21" s="109" t="s">
        <v>50</v>
      </c>
      <c r="C21" s="110"/>
      <c r="D21" s="111" t="s">
        <v>51</v>
      </c>
      <c r="E21" s="112"/>
      <c r="F21" s="115">
        <v>0.25</v>
      </c>
      <c r="G21" s="133">
        <f>SUM(H21+0)</f>
        <v>11.5</v>
      </c>
      <c r="H21" s="132">
        <v>11.5</v>
      </c>
      <c r="I21" s="134">
        <f>SUM(H21+0.5)</f>
        <v>12</v>
      </c>
      <c r="J21" s="134">
        <f>SUM(I21+0)</f>
        <v>12</v>
      </c>
      <c r="K21" s="134">
        <f>SUM(J21+0.5)</f>
        <v>12.5</v>
      </c>
      <c r="L21" s="134">
        <f>SUM(K21+0)</f>
        <v>12.5</v>
      </c>
    </row>
  </sheetData>
  <mergeCells count="29">
    <mergeCell ref="A1:E1"/>
    <mergeCell ref="G1:L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I9:L11 J12:L12 I13:L21">
    <cfRule type="notContainsBlanks" dxfId="0" priority="1">
      <formula>LEN(TRIM(I9))&gt;0</formula>
    </cfRule>
  </conditionalFormatting>
  <pageMargins left="0.306944444444444" right="0.306944444444444" top="0.357638888888889" bottom="0.35763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view="pageBreakPreview" zoomScaleNormal="100" workbookViewId="0">
      <selection activeCell="E25" sqref="E25"/>
    </sheetView>
  </sheetViews>
  <sheetFormatPr defaultColWidth="9" defaultRowHeight="13.5"/>
  <cols>
    <col min="3" max="3" width="55.3628318584071" customWidth="1"/>
    <col min="5" max="5" width="24.3008849557522" customWidth="1"/>
  </cols>
  <sheetData>
    <row r="1" ht="25.5" spans="1:12">
      <c r="A1" s="86" t="s">
        <v>0</v>
      </c>
      <c r="B1" s="87"/>
      <c r="C1" s="87"/>
      <c r="D1" s="87"/>
      <c r="E1" s="88"/>
      <c r="F1" s="89" t="s">
        <v>1</v>
      </c>
      <c r="G1" s="90"/>
      <c r="H1" s="91"/>
      <c r="I1" s="91"/>
      <c r="J1" s="91"/>
      <c r="K1" s="91"/>
      <c r="L1" s="124"/>
    </row>
    <row r="2" ht="15.75" spans="1:12">
      <c r="A2" s="7" t="s">
        <v>2</v>
      </c>
      <c r="B2" s="8"/>
      <c r="C2" s="92" t="s">
        <v>3</v>
      </c>
      <c r="D2" s="10" t="s">
        <v>4</v>
      </c>
      <c r="E2" s="93" t="s">
        <v>5</v>
      </c>
      <c r="F2" s="94"/>
      <c r="G2" s="95"/>
      <c r="H2" s="95"/>
      <c r="I2" s="95"/>
      <c r="J2" s="95"/>
      <c r="K2" s="95"/>
      <c r="L2" s="125"/>
    </row>
    <row r="3" ht="15.75" spans="1:12">
      <c r="A3" s="15" t="s">
        <v>6</v>
      </c>
      <c r="B3" s="16"/>
      <c r="C3" s="96"/>
      <c r="D3" s="18" t="s">
        <v>7</v>
      </c>
      <c r="E3" s="97"/>
      <c r="F3" s="98"/>
      <c r="G3" s="99"/>
      <c r="H3" s="99"/>
      <c r="I3" s="99"/>
      <c r="J3" s="99"/>
      <c r="K3" s="99"/>
      <c r="L3" s="126"/>
    </row>
    <row r="4" ht="15.75" spans="1:12">
      <c r="A4" s="15" t="s">
        <v>8</v>
      </c>
      <c r="B4" s="16"/>
      <c r="C4" s="96"/>
      <c r="D4" s="18" t="s">
        <v>9</v>
      </c>
      <c r="E4" s="97" t="s">
        <v>10</v>
      </c>
      <c r="F4" s="98"/>
      <c r="G4" s="99"/>
      <c r="H4" s="99"/>
      <c r="I4" s="99"/>
      <c r="J4" s="99"/>
      <c r="K4" s="99"/>
      <c r="L4" s="126"/>
    </row>
    <row r="5" ht="15.75" spans="1:12">
      <c r="A5" s="15" t="s">
        <v>11</v>
      </c>
      <c r="B5" s="16"/>
      <c r="C5" s="96"/>
      <c r="D5" s="18" t="s">
        <v>12</v>
      </c>
      <c r="E5" s="97" t="s">
        <v>13</v>
      </c>
      <c r="F5" s="98"/>
      <c r="G5" s="100"/>
      <c r="H5" s="100"/>
      <c r="I5" s="100"/>
      <c r="J5" s="100"/>
      <c r="K5" s="100"/>
      <c r="L5" s="127"/>
    </row>
    <row r="6" ht="15.75" spans="1:12">
      <c r="A6" s="15" t="s">
        <v>14</v>
      </c>
      <c r="B6" s="16"/>
      <c r="C6" s="96" t="s">
        <v>15</v>
      </c>
      <c r="D6" s="18" t="s">
        <v>16</v>
      </c>
      <c r="E6" s="97" t="s">
        <v>17</v>
      </c>
      <c r="F6" s="98"/>
      <c r="G6" s="101"/>
      <c r="H6" s="101"/>
      <c r="I6" s="101"/>
      <c r="J6" s="101"/>
      <c r="K6" s="101"/>
      <c r="L6" s="128"/>
    </row>
    <row r="7" ht="18" spans="1:12">
      <c r="A7" s="27"/>
      <c r="B7" s="102" t="s">
        <v>18</v>
      </c>
      <c r="C7" s="29"/>
      <c r="D7" s="29"/>
      <c r="E7" s="30"/>
      <c r="F7" s="103" t="s">
        <v>19</v>
      </c>
      <c r="G7" s="104" t="s">
        <v>20</v>
      </c>
      <c r="H7" s="105" t="s">
        <v>21</v>
      </c>
      <c r="I7" s="129" t="s">
        <v>22</v>
      </c>
      <c r="J7" s="104" t="s">
        <v>23</v>
      </c>
      <c r="K7" s="104" t="s">
        <v>24</v>
      </c>
      <c r="L7" s="104" t="s">
        <v>25</v>
      </c>
    </row>
    <row r="8" ht="18" spans="1:12">
      <c r="A8" s="33"/>
      <c r="B8" s="34"/>
      <c r="C8" s="35"/>
      <c r="D8" s="35"/>
      <c r="E8" s="36"/>
      <c r="F8" s="106"/>
      <c r="G8" s="107"/>
      <c r="H8" s="107"/>
      <c r="I8" s="107"/>
      <c r="J8" s="107"/>
      <c r="K8" s="107"/>
      <c r="L8" s="107"/>
    </row>
    <row r="9" ht="18" customHeight="1" spans="1:12">
      <c r="A9" s="108"/>
      <c r="B9" s="109" t="s">
        <v>26</v>
      </c>
      <c r="C9" s="110"/>
      <c r="D9" s="111" t="s">
        <v>27</v>
      </c>
      <c r="E9" s="112"/>
      <c r="F9" s="113">
        <v>0.25</v>
      </c>
      <c r="G9" s="114">
        <f>'XS-XXL'!G9*2.54</f>
        <v>16.1925</v>
      </c>
      <c r="H9" s="114">
        <f>'XS-XXL'!H9*2.54</f>
        <v>16.51</v>
      </c>
      <c r="I9" s="114">
        <f>'XS-XXL'!I9*2.54</f>
        <v>16.8275</v>
      </c>
      <c r="J9" s="114">
        <f>'XS-XXL'!J9*2.54</f>
        <v>17.145</v>
      </c>
      <c r="K9" s="114">
        <f>'XS-XXL'!K9*2.54</f>
        <v>17.4625</v>
      </c>
      <c r="L9" s="114">
        <f>'XS-XXL'!L9*2.54</f>
        <v>17.78</v>
      </c>
    </row>
    <row r="10" ht="18" customHeight="1" spans="1:12">
      <c r="A10" s="108"/>
      <c r="B10" s="109" t="s">
        <v>28</v>
      </c>
      <c r="C10" s="110"/>
      <c r="D10" s="111" t="s">
        <v>29</v>
      </c>
      <c r="E10" s="112"/>
      <c r="F10" s="113">
        <v>0.25</v>
      </c>
      <c r="G10" s="114">
        <f>'XS-XXL'!G10*2.54</f>
        <v>15.24</v>
      </c>
      <c r="H10" s="114">
        <f>'XS-XXL'!H10*2.54</f>
        <v>15.24</v>
      </c>
      <c r="I10" s="114">
        <f>'XS-XXL'!I10*2.54</f>
        <v>15.24</v>
      </c>
      <c r="J10" s="114">
        <f>'XS-XXL'!J10*2.54</f>
        <v>15.5575</v>
      </c>
      <c r="K10" s="114">
        <f>'XS-XXL'!K10*2.54</f>
        <v>15.5575</v>
      </c>
      <c r="L10" s="114">
        <f>'XS-XXL'!L10*2.54</f>
        <v>15.5575</v>
      </c>
    </row>
    <row r="11" ht="18" customHeight="1" spans="1:12">
      <c r="A11" s="108"/>
      <c r="B11" s="109" t="s">
        <v>30</v>
      </c>
      <c r="C11" s="110"/>
      <c r="D11" s="111" t="s">
        <v>31</v>
      </c>
      <c r="E11" s="112"/>
      <c r="F11" s="113">
        <v>0.25</v>
      </c>
      <c r="G11" s="114">
        <f>'XS-XXL'!G11*2.54</f>
        <v>20.955</v>
      </c>
      <c r="H11" s="114">
        <f>'XS-XXL'!H11*2.54</f>
        <v>21.59</v>
      </c>
      <c r="I11" s="114">
        <f>'XS-XXL'!I11*2.54</f>
        <v>22.225</v>
      </c>
      <c r="J11" s="114">
        <f>'XS-XXL'!J11*2.54</f>
        <v>22.86</v>
      </c>
      <c r="K11" s="114">
        <f>'XS-XXL'!K11*2.54</f>
        <v>23.495</v>
      </c>
      <c r="L11" s="114">
        <f>'XS-XXL'!L11*2.54</f>
        <v>24.13</v>
      </c>
    </row>
    <row r="12" ht="18" customHeight="1" spans="1:12">
      <c r="A12" s="108"/>
      <c r="B12" s="109" t="s">
        <v>32</v>
      </c>
      <c r="C12" s="110"/>
      <c r="D12" s="111" t="s">
        <v>33</v>
      </c>
      <c r="E12" s="112"/>
      <c r="F12" s="113">
        <v>0.25</v>
      </c>
      <c r="G12" s="114">
        <f>'XS-XXL'!G12*2.54</f>
        <v>10.795</v>
      </c>
      <c r="H12" s="114">
        <f>'XS-XXL'!H12*2.54</f>
        <v>11.43</v>
      </c>
      <c r="I12" s="114">
        <f>'XS-XXL'!I12*2.54</f>
        <v>11.43</v>
      </c>
      <c r="J12" s="114">
        <f>'XS-XXL'!J12*2.54</f>
        <v>11.7475</v>
      </c>
      <c r="K12" s="114">
        <f>'XS-XXL'!K12*2.54</f>
        <v>11.7475</v>
      </c>
      <c r="L12" s="114">
        <f>'XS-XXL'!L12*2.54</f>
        <v>11.7475</v>
      </c>
    </row>
    <row r="13" ht="18" customHeight="1" spans="1:12">
      <c r="A13" s="108"/>
      <c r="B13" s="109" t="s">
        <v>34</v>
      </c>
      <c r="C13" s="110"/>
      <c r="D13" s="111" t="s">
        <v>35</v>
      </c>
      <c r="E13" s="112"/>
      <c r="F13" s="115">
        <v>0.5</v>
      </c>
      <c r="G13" s="114">
        <f>'XS-XXL'!G13*2.54</f>
        <v>95.885</v>
      </c>
      <c r="H13" s="114">
        <f>'XS-XXL'!H13*2.54</f>
        <v>96.52</v>
      </c>
      <c r="I13" s="114">
        <f>'XS-XXL'!I13*2.54</f>
        <v>97.155</v>
      </c>
      <c r="J13" s="114">
        <f>'XS-XXL'!J13*2.54</f>
        <v>97.79</v>
      </c>
      <c r="K13" s="114">
        <f>'XS-XXL'!K13*2.54</f>
        <v>97.79</v>
      </c>
      <c r="L13" s="114">
        <f>'XS-XXL'!L13*2.54</f>
        <v>97.79</v>
      </c>
    </row>
    <row r="14" ht="18" customHeight="1" spans="1:12">
      <c r="A14" s="108"/>
      <c r="B14" s="109" t="s">
        <v>36</v>
      </c>
      <c r="C14" s="110"/>
      <c r="D14" s="111" t="s">
        <v>37</v>
      </c>
      <c r="E14" s="112"/>
      <c r="F14" s="115">
        <v>0.5</v>
      </c>
      <c r="G14" s="114">
        <f>'XS-XXL'!G14*2.54</f>
        <v>74.6125</v>
      </c>
      <c r="H14" s="114">
        <f>'XS-XXL'!H14*2.54</f>
        <v>74.93</v>
      </c>
      <c r="I14" s="114">
        <f>'XS-XXL'!I14*2.54</f>
        <v>75.2475</v>
      </c>
      <c r="J14" s="114">
        <f>'XS-XXL'!J14*2.54</f>
        <v>75.565</v>
      </c>
      <c r="K14" s="114">
        <f>'XS-XXL'!K14*2.54</f>
        <v>75.565</v>
      </c>
      <c r="L14" s="114">
        <f>'XS-XXL'!L14*2.54</f>
        <v>75.565</v>
      </c>
    </row>
    <row r="15" ht="18" customHeight="1" spans="1:12">
      <c r="A15" s="108"/>
      <c r="B15" s="109" t="s">
        <v>38</v>
      </c>
      <c r="C15" s="110"/>
      <c r="D15" s="111" t="s">
        <v>39</v>
      </c>
      <c r="E15" s="112"/>
      <c r="F15" s="115">
        <v>0.5</v>
      </c>
      <c r="G15" s="114">
        <f>'XS-XXL'!G15*2.54</f>
        <v>77.47</v>
      </c>
      <c r="H15" s="114">
        <f>'XS-XXL'!H15*2.54</f>
        <v>82.55</v>
      </c>
      <c r="I15" s="114">
        <f>'XS-XXL'!I15*2.54</f>
        <v>87.63</v>
      </c>
      <c r="J15" s="114">
        <f>'XS-XXL'!J15*2.54</f>
        <v>93.98</v>
      </c>
      <c r="K15" s="114">
        <f>'XS-XXL'!K15*2.54</f>
        <v>99.06</v>
      </c>
      <c r="L15" s="114">
        <f>'XS-XXL'!L15*2.54</f>
        <v>104.14</v>
      </c>
    </row>
    <row r="16" ht="18" customHeight="1" spans="1:12">
      <c r="A16" s="108"/>
      <c r="B16" s="109" t="s">
        <v>40</v>
      </c>
      <c r="C16" s="110"/>
      <c r="D16" s="111" t="s">
        <v>41</v>
      </c>
      <c r="E16" s="112"/>
      <c r="F16" s="115">
        <v>0.5</v>
      </c>
      <c r="G16" s="114">
        <f>'XS-XXL'!G16*2.54</f>
        <v>67.056</v>
      </c>
      <c r="H16" s="114">
        <f>'XS-XXL'!H16*2.54</f>
        <v>72.136</v>
      </c>
      <c r="I16" s="114">
        <f>'XS-XXL'!I16*2.54</f>
        <v>77.216</v>
      </c>
      <c r="J16" s="114">
        <f>'XS-XXL'!J16*2.54</f>
        <v>83.566</v>
      </c>
      <c r="K16" s="114">
        <f>'XS-XXL'!K16*2.54</f>
        <v>88.646</v>
      </c>
      <c r="L16" s="114">
        <f>'XS-XXL'!L16*2.54</f>
        <v>93.726</v>
      </c>
    </row>
    <row r="17" ht="18" customHeight="1" spans="1:12">
      <c r="A17" s="108"/>
      <c r="B17" s="109" t="s">
        <v>42</v>
      </c>
      <c r="C17" s="110"/>
      <c r="D17" s="111" t="s">
        <v>43</v>
      </c>
      <c r="E17" s="112"/>
      <c r="F17" s="115">
        <v>0.5</v>
      </c>
      <c r="G17" s="114">
        <f>'XS-XXL'!G17*2.54</f>
        <v>96.52</v>
      </c>
      <c r="H17" s="114">
        <f>'XS-XXL'!H17*2.54</f>
        <v>101.6</v>
      </c>
      <c r="I17" s="114">
        <f>'XS-XXL'!I17*2.54</f>
        <v>106.68</v>
      </c>
      <c r="J17" s="114">
        <f>'XS-XXL'!J17*2.54</f>
        <v>113.03</v>
      </c>
      <c r="K17" s="114">
        <f>'XS-XXL'!K17*2.54</f>
        <v>118.11</v>
      </c>
      <c r="L17" s="114">
        <f>'XS-XXL'!L17*2.54</f>
        <v>123.19</v>
      </c>
    </row>
    <row r="18" ht="18" customHeight="1" spans="1:12">
      <c r="A18" s="108"/>
      <c r="B18" s="109" t="s">
        <v>44</v>
      </c>
      <c r="C18" s="110"/>
      <c r="D18" s="111" t="s">
        <v>45</v>
      </c>
      <c r="E18" s="112"/>
      <c r="F18" s="115">
        <v>0.5</v>
      </c>
      <c r="G18" s="114">
        <f>'XS-XXL'!G18*2.54</f>
        <v>106.68</v>
      </c>
      <c r="H18" s="114">
        <f>'XS-XXL'!H18*2.54</f>
        <v>111.76</v>
      </c>
      <c r="I18" s="114">
        <f>'XS-XXL'!I18*2.54</f>
        <v>116.84</v>
      </c>
      <c r="J18" s="114">
        <f>'XS-XXL'!J18*2.54</f>
        <v>123.19</v>
      </c>
      <c r="K18" s="114">
        <f>'XS-XXL'!K18*2.54</f>
        <v>128.27</v>
      </c>
      <c r="L18" s="114">
        <f>'XS-XXL'!L18*2.54</f>
        <v>133.35</v>
      </c>
    </row>
    <row r="19" ht="18" customHeight="1" spans="1:12">
      <c r="A19" s="108"/>
      <c r="B19" s="109" t="s">
        <v>46</v>
      </c>
      <c r="C19" s="110"/>
      <c r="D19" s="111" t="s">
        <v>47</v>
      </c>
      <c r="E19" s="112"/>
      <c r="F19" s="115">
        <v>0.5</v>
      </c>
      <c r="G19" s="114">
        <f>'XS-XXL'!G19*2.54</f>
        <v>104.14</v>
      </c>
      <c r="H19" s="114">
        <f>'XS-XXL'!H19*2.54</f>
        <v>109.22</v>
      </c>
      <c r="I19" s="114">
        <f>'XS-XXL'!I19*2.54</f>
        <v>114.3</v>
      </c>
      <c r="J19" s="114">
        <f>'XS-XXL'!J19*2.54</f>
        <v>120.65</v>
      </c>
      <c r="K19" s="114">
        <f>'XS-XXL'!K19*2.54</f>
        <v>125.73</v>
      </c>
      <c r="L19" s="114">
        <f>'XS-XXL'!L19*2.54</f>
        <v>130.81</v>
      </c>
    </row>
    <row r="20" ht="18" customHeight="1" spans="1:12">
      <c r="A20" s="108"/>
      <c r="B20" s="109" t="s">
        <v>48</v>
      </c>
      <c r="C20" s="110"/>
      <c r="D20" s="111" t="s">
        <v>49</v>
      </c>
      <c r="E20" s="112"/>
      <c r="F20" s="115">
        <v>0.25</v>
      </c>
      <c r="G20" s="114">
        <f>'XS-XXL'!G20*2.54</f>
        <v>53.975</v>
      </c>
      <c r="H20" s="114">
        <f>'XS-XXL'!H20*2.54</f>
        <v>54.61</v>
      </c>
      <c r="I20" s="114">
        <f>'XS-XXL'!I20*2.54</f>
        <v>55.245</v>
      </c>
      <c r="J20" s="114">
        <f>'XS-XXL'!J20*2.54</f>
        <v>55.88</v>
      </c>
      <c r="K20" s="114">
        <f>'XS-XXL'!K20*2.54</f>
        <v>55.88</v>
      </c>
      <c r="L20" s="114">
        <f>'XS-XXL'!L20*2.54</f>
        <v>55.88</v>
      </c>
    </row>
    <row r="21" ht="18" customHeight="1" spans="1:12">
      <c r="A21" s="108"/>
      <c r="B21" s="109" t="s">
        <v>50</v>
      </c>
      <c r="C21" s="110"/>
      <c r="D21" s="111" t="s">
        <v>51</v>
      </c>
      <c r="E21" s="112"/>
      <c r="F21" s="115">
        <v>0.25</v>
      </c>
      <c r="G21" s="114">
        <f>'XS-XXL'!G21*2.54</f>
        <v>29.21</v>
      </c>
      <c r="H21" s="114">
        <f>'XS-XXL'!H21*2.54</f>
        <v>29.21</v>
      </c>
      <c r="I21" s="114">
        <f>'XS-XXL'!I21*2.54</f>
        <v>30.48</v>
      </c>
      <c r="J21" s="114">
        <f>'XS-XXL'!J21*2.54</f>
        <v>30.48</v>
      </c>
      <c r="K21" s="114">
        <f>'XS-XXL'!K21*2.54</f>
        <v>31.75</v>
      </c>
      <c r="L21" s="114">
        <f>'XS-XXL'!L21*2.54</f>
        <v>31.75</v>
      </c>
    </row>
    <row r="22" ht="18" customHeight="1" spans="1:12">
      <c r="A22" s="116"/>
      <c r="B22" s="117"/>
      <c r="C22" s="118"/>
      <c r="D22" s="119" t="s">
        <v>52</v>
      </c>
      <c r="E22" s="118"/>
      <c r="F22" s="116"/>
      <c r="G22" s="114">
        <v>10.5</v>
      </c>
      <c r="H22" s="114">
        <v>10.5</v>
      </c>
      <c r="I22" s="114">
        <v>10.5</v>
      </c>
      <c r="J22" s="114">
        <v>10.5</v>
      </c>
      <c r="K22" s="114">
        <v>10.5</v>
      </c>
      <c r="L22" s="114">
        <v>10.5</v>
      </c>
    </row>
    <row r="23" ht="18" customHeight="1" spans="1:12">
      <c r="A23" s="120"/>
      <c r="B23" s="121"/>
      <c r="C23" s="122"/>
      <c r="D23" s="119" t="s">
        <v>53</v>
      </c>
      <c r="E23" s="122"/>
      <c r="F23" s="120"/>
      <c r="G23" s="114">
        <v>9.8</v>
      </c>
      <c r="H23" s="114">
        <v>9.8</v>
      </c>
      <c r="I23" s="114">
        <v>9.8</v>
      </c>
      <c r="J23" s="114">
        <v>9.8</v>
      </c>
      <c r="K23" s="114">
        <v>9.8</v>
      </c>
      <c r="L23" s="114">
        <v>9.8</v>
      </c>
    </row>
    <row r="24" ht="18" customHeight="1" spans="1:12">
      <c r="A24" s="120"/>
      <c r="B24" s="121"/>
      <c r="C24" s="122"/>
      <c r="D24" s="119" t="s">
        <v>54</v>
      </c>
      <c r="E24" s="122"/>
      <c r="F24" s="120"/>
      <c r="G24" s="114">
        <v>15</v>
      </c>
      <c r="H24" s="114">
        <v>15</v>
      </c>
      <c r="I24" s="114">
        <v>15</v>
      </c>
      <c r="J24" s="114">
        <v>15</v>
      </c>
      <c r="K24" s="114">
        <v>15</v>
      </c>
      <c r="L24" s="114">
        <v>15</v>
      </c>
    </row>
    <row r="25" ht="18" customHeight="1" spans="1:12">
      <c r="A25" s="120"/>
      <c r="B25" s="121"/>
      <c r="C25" s="122"/>
      <c r="D25" s="119" t="s">
        <v>55</v>
      </c>
      <c r="E25" s="122"/>
      <c r="F25" s="120"/>
      <c r="G25" s="114">
        <v>28</v>
      </c>
      <c r="H25" s="114">
        <v>28</v>
      </c>
      <c r="I25" s="114">
        <v>28</v>
      </c>
      <c r="J25" s="114">
        <v>28</v>
      </c>
      <c r="K25" s="114">
        <v>28</v>
      </c>
      <c r="L25" s="114">
        <v>28</v>
      </c>
    </row>
    <row r="26" ht="18" customHeight="1" spans="1:12">
      <c r="A26" s="120"/>
      <c r="B26" s="121"/>
      <c r="C26" s="122"/>
      <c r="D26" s="119" t="s">
        <v>56</v>
      </c>
      <c r="E26" s="122"/>
      <c r="F26" s="120"/>
      <c r="G26" s="114">
        <v>35.58</v>
      </c>
      <c r="H26" s="114">
        <v>35.58</v>
      </c>
      <c r="I26" s="114">
        <v>35.58</v>
      </c>
      <c r="J26" s="114">
        <v>35.58</v>
      </c>
      <c r="K26" s="114">
        <v>35.58</v>
      </c>
      <c r="L26" s="114">
        <v>35.58</v>
      </c>
    </row>
    <row r="27" ht="18" customHeight="1" spans="1:12">
      <c r="A27" s="120"/>
      <c r="B27" s="121"/>
      <c r="C27" s="122"/>
      <c r="D27" s="119" t="s">
        <v>57</v>
      </c>
      <c r="E27" s="122"/>
      <c r="F27" s="120"/>
      <c r="G27" s="123">
        <v>39.4</v>
      </c>
      <c r="H27" s="123">
        <v>40</v>
      </c>
      <c r="I27" s="123">
        <v>40.6</v>
      </c>
      <c r="J27" s="123">
        <v>41.2</v>
      </c>
      <c r="K27" s="114">
        <v>41.8</v>
      </c>
      <c r="L27" s="114">
        <v>42.6</v>
      </c>
    </row>
  </sheetData>
  <mergeCells count="29">
    <mergeCell ref="A1:E1"/>
    <mergeCell ref="G1:L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pageMargins left="0.306944444444444" right="0.306944444444444" top="0.357638888888889" bottom="0.357638888888889" header="0.298611111111111" footer="0.298611111111111"/>
  <pageSetup paperSize="9" scale="8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6"/>
  <sheetViews>
    <sheetView view="pageBreakPreview" zoomScaleNormal="85" topLeftCell="A5" workbookViewId="0">
      <selection activeCell="K21" sqref="K21"/>
    </sheetView>
  </sheetViews>
  <sheetFormatPr defaultColWidth="11.9469026548673" defaultRowHeight="15.05" customHeight="1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0.8938053097345" style="1" customWidth="1"/>
    <col min="6" max="9" width="10.2920353982301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5"/>
      <c r="K1" s="65"/>
      <c r="L1" s="65"/>
      <c r="M1" s="65"/>
      <c r="N1" s="65"/>
      <c r="O1" s="65"/>
      <c r="P1" s="65"/>
      <c r="Q1" s="65"/>
      <c r="R1" s="65"/>
      <c r="S1" s="64"/>
      <c r="T1" s="64"/>
      <c r="U1" s="64"/>
      <c r="V1" s="64"/>
      <c r="W1" s="64"/>
      <c r="X1" s="64"/>
      <c r="Y1" s="64"/>
      <c r="Z1" s="64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6"/>
      <c r="J2" s="67"/>
      <c r="K2" s="67"/>
      <c r="L2" s="67"/>
      <c r="M2" s="67"/>
      <c r="N2" s="67"/>
      <c r="O2" s="67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8"/>
      <c r="J3" s="67"/>
      <c r="K3" s="67"/>
      <c r="L3" s="67"/>
      <c r="M3" s="67"/>
      <c r="N3" s="67"/>
      <c r="O3" s="67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8"/>
      <c r="J4" s="67"/>
      <c r="K4" s="67"/>
      <c r="L4" s="67"/>
      <c r="M4" s="67"/>
      <c r="N4" s="67"/>
      <c r="O4" s="67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8"/>
      <c r="J5" s="67"/>
      <c r="K5" s="67"/>
      <c r="L5" s="67"/>
      <c r="M5" s="67"/>
      <c r="N5" s="67"/>
      <c r="O5" s="67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="1" customFormat="1" ht="16.3" customHeight="1" spans="1:26">
      <c r="A6" s="15" t="s">
        <v>14</v>
      </c>
      <c r="B6" s="16"/>
      <c r="C6" s="24" t="s">
        <v>58</v>
      </c>
      <c r="D6" s="18" t="s">
        <v>16</v>
      </c>
      <c r="E6" s="19" t="s">
        <v>59</v>
      </c>
      <c r="F6" s="20"/>
      <c r="G6" s="25"/>
      <c r="H6" s="26"/>
      <c r="I6" s="69"/>
      <c r="J6" s="67"/>
      <c r="K6" s="67"/>
      <c r="L6" s="67"/>
      <c r="M6" s="67"/>
      <c r="N6" s="67"/>
      <c r="O6" s="70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59</v>
      </c>
      <c r="H7" s="31" t="s">
        <v>60</v>
      </c>
      <c r="I7" s="71" t="s">
        <v>61</v>
      </c>
      <c r="J7" s="72"/>
      <c r="K7" s="73"/>
      <c r="L7" s="72"/>
      <c r="M7" s="72"/>
      <c r="N7" s="72"/>
      <c r="O7" s="73"/>
      <c r="P7" s="72"/>
      <c r="Q7" s="72"/>
      <c r="R7" s="73"/>
      <c r="S7" s="74"/>
      <c r="T7" s="64"/>
      <c r="U7" s="64"/>
      <c r="V7" s="64"/>
      <c r="W7" s="64"/>
      <c r="X7" s="64"/>
      <c r="Y7" s="64"/>
      <c r="Z7" s="64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4"/>
      <c r="K8" s="74"/>
      <c r="L8" s="74"/>
      <c r="M8" s="75"/>
      <c r="N8" s="74"/>
      <c r="O8" s="74"/>
      <c r="P8" s="74"/>
      <c r="Q8" s="75"/>
      <c r="R8" s="74"/>
      <c r="S8" s="74"/>
      <c r="T8" s="64"/>
      <c r="U8" s="64"/>
      <c r="V8" s="64"/>
      <c r="W8" s="64"/>
      <c r="X8" s="64"/>
      <c r="Y8" s="64"/>
      <c r="Z8" s="64"/>
    </row>
    <row r="9" s="1" customFormat="1" ht="16.3" hidden="1" customHeight="1" spans="1:26">
      <c r="A9" s="38">
        <v>1</v>
      </c>
      <c r="B9" s="39" t="s">
        <v>62</v>
      </c>
      <c r="C9" s="3"/>
      <c r="D9" s="3"/>
      <c r="E9" s="4"/>
      <c r="F9" s="40">
        <v>44934</v>
      </c>
      <c r="G9" s="41"/>
      <c r="H9" s="41"/>
      <c r="I9" s="76"/>
      <c r="J9" s="77"/>
      <c r="K9" s="77"/>
      <c r="L9" s="78"/>
      <c r="M9" s="77"/>
      <c r="N9" s="77"/>
      <c r="O9" s="77"/>
      <c r="P9" s="78"/>
      <c r="Q9" s="77"/>
      <c r="R9" s="77"/>
      <c r="S9" s="79"/>
      <c r="T9" s="64"/>
      <c r="U9" s="64"/>
      <c r="V9" s="64"/>
      <c r="W9" s="64"/>
      <c r="X9" s="64"/>
      <c r="Y9" s="64"/>
      <c r="Z9" s="64"/>
    </row>
    <row r="10" s="1" customFormat="1" ht="16.3" hidden="1" customHeight="1" spans="1:26">
      <c r="A10" s="42">
        <f t="shared" ref="A10:A12" si="0">A9+1</f>
        <v>2</v>
      </c>
      <c r="B10" s="43" t="s">
        <v>63</v>
      </c>
      <c r="C10" s="35"/>
      <c r="D10" s="35"/>
      <c r="E10" s="36"/>
      <c r="F10" s="44">
        <v>44930</v>
      </c>
      <c r="G10" s="41"/>
      <c r="H10" s="41"/>
      <c r="I10" s="76"/>
      <c r="J10" s="77"/>
      <c r="K10" s="77"/>
      <c r="L10" s="78"/>
      <c r="M10" s="77"/>
      <c r="N10" s="77"/>
      <c r="O10" s="77"/>
      <c r="P10" s="78"/>
      <c r="Q10" s="77"/>
      <c r="R10" s="77"/>
      <c r="S10" s="79"/>
      <c r="T10" s="64"/>
      <c r="U10" s="64"/>
      <c r="V10" s="64"/>
      <c r="W10" s="64"/>
      <c r="X10" s="64"/>
      <c r="Y10" s="64"/>
      <c r="Z10" s="64"/>
    </row>
    <row r="11" s="1" customFormat="1" ht="16.3" hidden="1" customHeight="1" spans="1:26">
      <c r="A11" s="42">
        <f t="shared" si="0"/>
        <v>3</v>
      </c>
      <c r="B11" s="43" t="s">
        <v>64</v>
      </c>
      <c r="C11" s="35"/>
      <c r="D11" s="35"/>
      <c r="E11" s="36"/>
      <c r="F11" s="44">
        <v>44930</v>
      </c>
      <c r="G11" s="45"/>
      <c r="H11" s="41"/>
      <c r="I11" s="76"/>
      <c r="J11" s="77"/>
      <c r="K11" s="77"/>
      <c r="L11" s="78"/>
      <c r="M11" s="77"/>
      <c r="N11" s="77"/>
      <c r="O11" s="77"/>
      <c r="P11" s="78"/>
      <c r="Q11" s="77"/>
      <c r="R11" s="77"/>
      <c r="S11" s="79"/>
      <c r="T11" s="64"/>
      <c r="U11" s="64"/>
      <c r="V11" s="64"/>
      <c r="W11" s="64"/>
      <c r="X11" s="64"/>
      <c r="Y11" s="64"/>
      <c r="Z11" s="64"/>
    </row>
    <row r="12" s="1" customFormat="1" ht="16.3" hidden="1" customHeight="1" spans="1:26">
      <c r="A12" s="42">
        <f t="shared" si="0"/>
        <v>4</v>
      </c>
      <c r="B12" s="43" t="s">
        <v>65</v>
      </c>
      <c r="C12" s="35"/>
      <c r="D12" s="35"/>
      <c r="E12" s="36"/>
      <c r="F12" s="44">
        <v>44930</v>
      </c>
      <c r="G12" s="41"/>
      <c r="H12" s="41"/>
      <c r="I12" s="76"/>
      <c r="J12" s="77"/>
      <c r="K12" s="77"/>
      <c r="L12" s="78"/>
      <c r="M12" s="77"/>
      <c r="N12" s="77"/>
      <c r="O12" s="77"/>
      <c r="P12" s="78"/>
      <c r="Q12" s="77"/>
      <c r="R12" s="77"/>
      <c r="S12" s="79"/>
      <c r="T12" s="64"/>
      <c r="U12" s="64"/>
      <c r="V12" s="64"/>
      <c r="W12" s="64"/>
      <c r="X12" s="64"/>
      <c r="Y12" s="64"/>
      <c r="Z12" s="64"/>
    </row>
    <row r="13" s="1" customFormat="1" ht="18" customHeight="1" spans="1:26">
      <c r="A13" s="42"/>
      <c r="B13" s="43" t="s">
        <v>26</v>
      </c>
      <c r="C13" s="35"/>
      <c r="D13" s="35"/>
      <c r="E13" s="46" t="s">
        <v>27</v>
      </c>
      <c r="F13" s="47">
        <v>44930</v>
      </c>
      <c r="G13" s="80">
        <v>7.25</v>
      </c>
      <c r="H13" s="41">
        <f t="shared" ref="H13:H16" si="1">SUM(G13+0.125)</f>
        <v>7.375</v>
      </c>
      <c r="I13" s="41">
        <f t="shared" ref="I13:I16" si="2">SUM(H13+0.125)</f>
        <v>7.5</v>
      </c>
      <c r="J13" s="77"/>
      <c r="K13" s="77"/>
      <c r="L13" s="78"/>
      <c r="M13" s="77"/>
      <c r="N13" s="77"/>
      <c r="O13" s="77"/>
      <c r="P13" s="78"/>
      <c r="Q13" s="77"/>
      <c r="R13" s="77"/>
      <c r="S13" s="79"/>
      <c r="T13" s="64"/>
      <c r="U13" s="64"/>
      <c r="V13" s="64"/>
      <c r="W13" s="64"/>
      <c r="X13" s="64"/>
      <c r="Y13" s="64"/>
      <c r="Z13" s="64"/>
    </row>
    <row r="14" s="1" customFormat="1" ht="18" customHeight="1" spans="1:26">
      <c r="A14" s="42"/>
      <c r="B14" s="43" t="s">
        <v>66</v>
      </c>
      <c r="C14" s="35"/>
      <c r="D14" s="35"/>
      <c r="E14" s="49" t="s">
        <v>29</v>
      </c>
      <c r="F14" s="47">
        <v>44930</v>
      </c>
      <c r="G14" s="81">
        <v>6</v>
      </c>
      <c r="H14" s="41">
        <f t="shared" si="1"/>
        <v>6.125</v>
      </c>
      <c r="I14" s="41">
        <f t="shared" si="2"/>
        <v>6.25</v>
      </c>
      <c r="J14" s="77"/>
      <c r="K14" s="77"/>
      <c r="L14" s="78"/>
      <c r="M14" s="77"/>
      <c r="N14" s="77"/>
      <c r="O14" s="77"/>
      <c r="P14" s="78"/>
      <c r="Q14" s="77"/>
      <c r="R14" s="77"/>
      <c r="S14" s="79"/>
      <c r="T14" s="64"/>
      <c r="U14" s="64"/>
      <c r="V14" s="64"/>
      <c r="W14" s="64"/>
      <c r="X14" s="64"/>
      <c r="Y14" s="64"/>
      <c r="Z14" s="64"/>
    </row>
    <row r="15" s="1" customFormat="1" ht="18" customHeight="1" spans="1:26">
      <c r="A15" s="42"/>
      <c r="B15" s="43" t="s">
        <v>67</v>
      </c>
      <c r="C15" s="35"/>
      <c r="D15" s="35"/>
      <c r="E15" s="49" t="s">
        <v>68</v>
      </c>
      <c r="F15" s="47">
        <v>44930</v>
      </c>
      <c r="G15" s="81">
        <v>10.5</v>
      </c>
      <c r="H15" s="41">
        <f>SUM(G15+0.25)</f>
        <v>10.75</v>
      </c>
      <c r="I15" s="41">
        <f>SUM(H15+0.25)</f>
        <v>11</v>
      </c>
      <c r="J15" s="77"/>
      <c r="K15" s="77"/>
      <c r="L15" s="78"/>
      <c r="M15" s="77"/>
      <c r="N15" s="77"/>
      <c r="O15" s="77"/>
      <c r="P15" s="78"/>
      <c r="Q15" s="77"/>
      <c r="R15" s="77"/>
      <c r="S15" s="79"/>
      <c r="T15" s="64"/>
      <c r="U15" s="64"/>
      <c r="V15" s="64"/>
      <c r="W15" s="64"/>
      <c r="X15" s="64"/>
      <c r="Y15" s="64"/>
      <c r="Z15" s="64"/>
    </row>
    <row r="16" s="1" customFormat="1" ht="18" customHeight="1" spans="1:26">
      <c r="A16" s="42"/>
      <c r="B16" s="43" t="s">
        <v>69</v>
      </c>
      <c r="C16" s="35"/>
      <c r="D16" s="35"/>
      <c r="E16" s="46" t="s">
        <v>33</v>
      </c>
      <c r="F16" s="47">
        <v>44930</v>
      </c>
      <c r="G16" s="81">
        <v>4.5</v>
      </c>
      <c r="H16" s="41">
        <f t="shared" si="1"/>
        <v>4.625</v>
      </c>
      <c r="I16" s="41">
        <f t="shared" si="2"/>
        <v>4.75</v>
      </c>
      <c r="J16" s="77"/>
      <c r="K16" s="77"/>
      <c r="L16" s="78"/>
      <c r="M16" s="77"/>
      <c r="N16" s="77"/>
      <c r="O16" s="77"/>
      <c r="P16" s="78"/>
      <c r="Q16" s="77"/>
      <c r="R16" s="77"/>
      <c r="S16" s="79"/>
      <c r="T16" s="64"/>
      <c r="U16" s="64"/>
      <c r="V16" s="64"/>
      <c r="W16" s="64"/>
      <c r="X16" s="64"/>
      <c r="Y16" s="64"/>
      <c r="Z16" s="64"/>
    </row>
    <row r="17" s="1" customFormat="1" ht="18" customHeight="1" spans="1:26">
      <c r="A17" s="42"/>
      <c r="B17" s="43" t="s">
        <v>70</v>
      </c>
      <c r="C17" s="35"/>
      <c r="D17" s="35"/>
      <c r="E17" s="49" t="s">
        <v>71</v>
      </c>
      <c r="F17" s="50">
        <v>44928</v>
      </c>
      <c r="G17" s="81">
        <v>39.25</v>
      </c>
      <c r="H17" s="41">
        <f>SUM(G17+0.25)</f>
        <v>39.5</v>
      </c>
      <c r="I17" s="41">
        <f>SUM(H17+0.25)</f>
        <v>39.75</v>
      </c>
      <c r="J17" s="77"/>
      <c r="K17" s="77"/>
      <c r="L17" s="78"/>
      <c r="M17" s="77"/>
      <c r="N17" s="77"/>
      <c r="O17" s="77"/>
      <c r="P17" s="78"/>
      <c r="Q17" s="77"/>
      <c r="R17" s="77"/>
      <c r="S17" s="79"/>
      <c r="T17" s="64"/>
      <c r="U17" s="64"/>
      <c r="V17" s="64"/>
      <c r="W17" s="64"/>
      <c r="X17" s="64"/>
      <c r="Y17" s="64"/>
      <c r="Z17" s="64"/>
    </row>
    <row r="18" s="1" customFormat="1" ht="18" customHeight="1" spans="1:26">
      <c r="A18" s="42"/>
      <c r="B18" s="43" t="s">
        <v>72</v>
      </c>
      <c r="C18" s="35"/>
      <c r="D18" s="35"/>
      <c r="E18" s="49" t="s">
        <v>73</v>
      </c>
      <c r="F18" s="50">
        <v>44928</v>
      </c>
      <c r="G18" s="81">
        <v>31</v>
      </c>
      <c r="H18" s="41">
        <f>SUM(G18+0.125)</f>
        <v>31.125</v>
      </c>
      <c r="I18" s="41">
        <f>SUM(H18+0.125)</f>
        <v>31.25</v>
      </c>
      <c r="J18" s="77"/>
      <c r="K18" s="77"/>
      <c r="L18" s="78"/>
      <c r="M18" s="77"/>
      <c r="N18" s="77"/>
      <c r="O18" s="77"/>
      <c r="P18" s="78"/>
      <c r="Q18" s="77"/>
      <c r="R18" s="77"/>
      <c r="S18" s="79"/>
      <c r="T18" s="64"/>
      <c r="U18" s="64"/>
      <c r="V18" s="64"/>
      <c r="W18" s="64"/>
      <c r="X18" s="64"/>
      <c r="Y18" s="64"/>
      <c r="Z18" s="64"/>
    </row>
    <row r="19" s="1" customFormat="1" ht="18" customHeight="1" spans="1:26">
      <c r="A19" s="42"/>
      <c r="B19" s="43" t="s">
        <v>74</v>
      </c>
      <c r="C19" s="35"/>
      <c r="D19" s="35"/>
      <c r="E19" s="51" t="s">
        <v>75</v>
      </c>
      <c r="F19" s="44">
        <v>44928</v>
      </c>
      <c r="G19" s="81">
        <v>46</v>
      </c>
      <c r="H19" s="82">
        <f t="shared" ref="H19:H23" si="3">SUM(G19+2.5)</f>
        <v>48.5</v>
      </c>
      <c r="I19" s="82">
        <f t="shared" ref="I19:I23" si="4">SUM(H19+2.5)</f>
        <v>51</v>
      </c>
      <c r="J19" s="77"/>
      <c r="K19" s="77"/>
      <c r="L19" s="78"/>
      <c r="M19" s="77"/>
      <c r="N19" s="77"/>
      <c r="O19" s="77"/>
      <c r="P19" s="78"/>
      <c r="Q19" s="77"/>
      <c r="R19" s="77"/>
      <c r="S19" s="79"/>
      <c r="T19" s="64"/>
      <c r="U19" s="64"/>
      <c r="V19" s="64"/>
      <c r="W19" s="64"/>
      <c r="X19" s="64"/>
      <c r="Y19" s="64"/>
      <c r="Z19" s="64"/>
    </row>
    <row r="20" s="1" customFormat="1" ht="18" customHeight="1" spans="1:26">
      <c r="A20" s="42"/>
      <c r="B20" s="43" t="s">
        <v>76</v>
      </c>
      <c r="C20" s="35"/>
      <c r="D20" s="35"/>
      <c r="E20" s="52" t="s">
        <v>41</v>
      </c>
      <c r="F20" s="44">
        <v>44928</v>
      </c>
      <c r="G20" s="81">
        <v>41.5</v>
      </c>
      <c r="H20" s="82">
        <f t="shared" si="3"/>
        <v>44</v>
      </c>
      <c r="I20" s="82">
        <f t="shared" si="4"/>
        <v>46.5</v>
      </c>
      <c r="J20" s="77"/>
      <c r="K20" s="77"/>
      <c r="L20" s="78"/>
      <c r="M20" s="77"/>
      <c r="N20" s="77"/>
      <c r="O20" s="77"/>
      <c r="P20" s="78"/>
      <c r="Q20" s="77"/>
      <c r="R20" s="77"/>
      <c r="S20" s="79"/>
      <c r="T20" s="64"/>
      <c r="U20" s="64"/>
      <c r="V20" s="64"/>
      <c r="W20" s="64"/>
      <c r="X20" s="64"/>
      <c r="Y20" s="64"/>
      <c r="Z20" s="64"/>
    </row>
    <row r="21" s="1" customFormat="1" ht="18" customHeight="1" spans="1:26">
      <c r="A21" s="42"/>
      <c r="B21" s="43" t="s">
        <v>77</v>
      </c>
      <c r="C21" s="35"/>
      <c r="D21" s="35"/>
      <c r="E21" s="46" t="s">
        <v>78</v>
      </c>
      <c r="F21" s="44">
        <v>44928</v>
      </c>
      <c r="G21" s="81">
        <v>53.5</v>
      </c>
      <c r="H21" s="82">
        <f t="shared" si="3"/>
        <v>56</v>
      </c>
      <c r="I21" s="82">
        <f t="shared" si="4"/>
        <v>58.5</v>
      </c>
      <c r="J21" s="77"/>
      <c r="K21" s="77"/>
      <c r="L21" s="78"/>
      <c r="M21" s="77"/>
      <c r="N21" s="77"/>
      <c r="O21" s="77"/>
      <c r="P21" s="78"/>
      <c r="Q21" s="77"/>
      <c r="R21" s="77"/>
      <c r="S21" s="79"/>
      <c r="T21" s="64"/>
      <c r="U21" s="64"/>
      <c r="V21" s="64"/>
      <c r="W21" s="64"/>
      <c r="X21" s="64"/>
      <c r="Y21" s="64"/>
      <c r="Z21" s="64"/>
    </row>
    <row r="22" s="1" customFormat="1" ht="18" customHeight="1" spans="1:26">
      <c r="A22" s="42"/>
      <c r="B22" s="43" t="s">
        <v>79</v>
      </c>
      <c r="C22" s="35"/>
      <c r="D22" s="35"/>
      <c r="E22" s="49" t="s">
        <v>45</v>
      </c>
      <c r="F22" s="44">
        <v>44928</v>
      </c>
      <c r="G22" s="81">
        <v>56</v>
      </c>
      <c r="H22" s="82">
        <f t="shared" si="3"/>
        <v>58.5</v>
      </c>
      <c r="I22" s="82">
        <f t="shared" si="4"/>
        <v>61</v>
      </c>
      <c r="J22" s="77"/>
      <c r="K22" s="77"/>
      <c r="L22" s="78"/>
      <c r="M22" s="77"/>
      <c r="N22" s="77"/>
      <c r="O22" s="77"/>
      <c r="P22" s="78"/>
      <c r="Q22" s="77"/>
      <c r="R22" s="77"/>
      <c r="S22" s="79"/>
      <c r="T22" s="64"/>
      <c r="U22" s="64"/>
      <c r="V22" s="64"/>
      <c r="W22" s="64"/>
      <c r="X22" s="64"/>
      <c r="Y22" s="64"/>
      <c r="Z22" s="64"/>
    </row>
    <row r="23" s="1" customFormat="1" ht="18" customHeight="1" spans="1:26">
      <c r="A23" s="42"/>
      <c r="B23" s="43" t="s">
        <v>80</v>
      </c>
      <c r="C23" s="35"/>
      <c r="D23" s="35"/>
      <c r="E23" s="49" t="s">
        <v>47</v>
      </c>
      <c r="F23" s="44">
        <v>44928</v>
      </c>
      <c r="G23" s="81">
        <v>56</v>
      </c>
      <c r="H23" s="82">
        <f t="shared" si="3"/>
        <v>58.5</v>
      </c>
      <c r="I23" s="82">
        <f t="shared" si="4"/>
        <v>61</v>
      </c>
      <c r="J23" s="77"/>
      <c r="K23" s="77"/>
      <c r="L23" s="78"/>
      <c r="M23" s="77"/>
      <c r="N23" s="77"/>
      <c r="O23" s="77"/>
      <c r="P23" s="78"/>
      <c r="Q23" s="77"/>
      <c r="R23" s="77"/>
      <c r="S23" s="79"/>
      <c r="T23" s="64"/>
      <c r="U23" s="64"/>
      <c r="V23" s="64"/>
      <c r="W23" s="64"/>
      <c r="X23" s="64"/>
      <c r="Y23" s="64"/>
      <c r="Z23" s="64"/>
    </row>
    <row r="24" s="1" customFormat="1" ht="18" customHeight="1" spans="1:26">
      <c r="A24" s="42"/>
      <c r="B24" s="43" t="s">
        <v>81</v>
      </c>
      <c r="C24" s="35"/>
      <c r="D24" s="35"/>
      <c r="E24" s="51" t="s">
        <v>82</v>
      </c>
      <c r="F24" s="53">
        <v>44930</v>
      </c>
      <c r="G24" s="81">
        <v>3.75</v>
      </c>
      <c r="H24" s="83">
        <f t="shared" ref="H24:H26" si="5">SUM(G24+0)</f>
        <v>3.75</v>
      </c>
      <c r="I24" s="83">
        <f t="shared" ref="I24:I27" si="6">SUM(H24+0)</f>
        <v>3.75</v>
      </c>
      <c r="J24" s="77"/>
      <c r="K24" s="77"/>
      <c r="L24" s="78"/>
      <c r="M24" s="77"/>
      <c r="N24" s="77"/>
      <c r="O24" s="77"/>
      <c r="P24" s="78"/>
      <c r="Q24" s="77"/>
      <c r="R24" s="77"/>
      <c r="S24" s="79"/>
      <c r="T24" s="64"/>
      <c r="U24" s="64"/>
      <c r="V24" s="64"/>
      <c r="W24" s="64"/>
      <c r="X24" s="64"/>
      <c r="Y24" s="64"/>
      <c r="Z24" s="64"/>
    </row>
    <row r="25" s="1" customFormat="1" ht="18" customHeight="1" spans="1:26">
      <c r="A25" s="42"/>
      <c r="B25" s="43" t="s">
        <v>48</v>
      </c>
      <c r="C25" s="35"/>
      <c r="D25" s="35"/>
      <c r="E25" s="52" t="s">
        <v>49</v>
      </c>
      <c r="F25" s="54">
        <v>0.25</v>
      </c>
      <c r="G25" s="81">
        <v>21.875</v>
      </c>
      <c r="H25" s="83">
        <f t="shared" si="5"/>
        <v>21.875</v>
      </c>
      <c r="I25" s="83">
        <f t="shared" si="6"/>
        <v>21.875</v>
      </c>
      <c r="J25" s="77"/>
      <c r="K25" s="77"/>
      <c r="L25" s="78"/>
      <c r="M25" s="77"/>
      <c r="N25" s="77"/>
      <c r="O25" s="77"/>
      <c r="P25" s="78"/>
      <c r="Q25" s="77"/>
      <c r="R25" s="77"/>
      <c r="S25" s="79"/>
      <c r="T25" s="64"/>
      <c r="U25" s="64"/>
      <c r="V25" s="64"/>
      <c r="W25" s="64"/>
      <c r="X25" s="64"/>
      <c r="Y25" s="64"/>
      <c r="Z25" s="64"/>
    </row>
    <row r="26" s="1" customFormat="1" ht="18" customHeight="1" spans="1:26">
      <c r="A26" s="42"/>
      <c r="B26" s="43" t="s">
        <v>83</v>
      </c>
      <c r="C26" s="35"/>
      <c r="D26" s="35"/>
      <c r="E26" s="55" t="s">
        <v>84</v>
      </c>
      <c r="F26" s="53">
        <v>44930</v>
      </c>
      <c r="G26" s="81">
        <v>1.5</v>
      </c>
      <c r="H26" s="83">
        <f t="shared" si="5"/>
        <v>1.5</v>
      </c>
      <c r="I26" s="83">
        <f t="shared" si="6"/>
        <v>1.5</v>
      </c>
      <c r="J26" s="77"/>
      <c r="K26" s="77"/>
      <c r="L26" s="78"/>
      <c r="M26" s="77"/>
      <c r="N26" s="77"/>
      <c r="O26" s="77"/>
      <c r="P26" s="78"/>
      <c r="Q26" s="77"/>
      <c r="R26" s="77"/>
      <c r="S26" s="79"/>
      <c r="T26" s="64"/>
      <c r="U26" s="64"/>
      <c r="V26" s="64"/>
      <c r="W26" s="64"/>
      <c r="X26" s="64"/>
      <c r="Y26" s="64"/>
      <c r="Z26" s="64"/>
    </row>
    <row r="27" s="1" customFormat="1" ht="18" customHeight="1" spans="1:26">
      <c r="A27" s="42"/>
      <c r="B27" s="43" t="s">
        <v>50</v>
      </c>
      <c r="C27" s="35"/>
      <c r="D27" s="35"/>
      <c r="E27" s="52" t="s">
        <v>51</v>
      </c>
      <c r="F27" s="54">
        <v>0.25</v>
      </c>
      <c r="G27" s="81">
        <v>13</v>
      </c>
      <c r="H27" s="84">
        <f>SUM(G27+0.5)</f>
        <v>13.5</v>
      </c>
      <c r="I27" s="85">
        <f t="shared" si="6"/>
        <v>13.5</v>
      </c>
      <c r="J27" s="77"/>
      <c r="K27" s="77"/>
      <c r="L27" s="78"/>
      <c r="M27" s="77"/>
      <c r="N27" s="77"/>
      <c r="O27" s="77"/>
      <c r="P27" s="78"/>
      <c r="Q27" s="77"/>
      <c r="R27" s="77"/>
      <c r="S27" s="79"/>
      <c r="T27" s="64"/>
      <c r="U27" s="64"/>
      <c r="V27" s="64"/>
      <c r="W27" s="64"/>
      <c r="X27" s="64"/>
      <c r="Y27" s="64"/>
      <c r="Z27" s="64"/>
    </row>
    <row r="28" s="1" customFormat="1" ht="18" customHeight="1" spans="1:26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="1" customFormat="1" ht="18" customHeight="1" spans="1:26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="1" customFormat="1" ht="18" customHeight="1" spans="1:26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="1" customFormat="1" ht="18" customHeight="1" spans="1:26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="1" customFormat="1" ht="18" customHeight="1" spans="1:26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="1" customFormat="1" ht="16.3" customHeight="1" spans="1:26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="1" customFormat="1" ht="16.3" customHeight="1" spans="1:26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="1" customFormat="1" ht="16.3" customHeight="1" spans="1:26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="1" customFormat="1" ht="16.3" customHeight="1" spans="1:26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="1" customFormat="1" ht="16.3" customHeight="1" spans="1:26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="1" customFormat="1" ht="16.3" customHeight="1" spans="1:26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="1" customFormat="1" ht="16.3" customHeight="1" spans="1:26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="1" customFormat="1" ht="16.3" customHeight="1" spans="1:26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="1" customFormat="1" ht="16.3" customHeight="1" spans="1:26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="1" customFormat="1" ht="16.3" customHeight="1" spans="1:26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="1" customFormat="1" ht="16.3" customHeight="1" spans="1:26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="1" customFormat="1" ht="16.3" customHeight="1" spans="1:26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="1" customFormat="1" ht="16.3" customHeight="1" spans="1:26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="1" customFormat="1" ht="16.3" customHeight="1" spans="1:26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="1" customFormat="1" ht="16.3" customHeight="1" spans="1:26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="1" customFormat="1" ht="16.3" customHeight="1" spans="1:26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="1" customFormat="1" ht="16.3" customHeight="1" spans="1:26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="1" customFormat="1" ht="16.3" customHeight="1" spans="1:26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="1" customFormat="1" ht="16.3" customHeight="1" spans="1:26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="1" customFormat="1" ht="16.3" customHeight="1" spans="1:26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="1" customFormat="1" ht="16.3" customHeight="1" spans="1:26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="1" customFormat="1" ht="16.3" customHeight="1" spans="1:26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="1" customFormat="1" ht="16.3" customHeight="1" spans="1:26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="1" customFormat="1" ht="16.3" customHeight="1" spans="1:26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="1" customFormat="1" ht="16.3" customHeight="1" spans="1:26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="1" customFormat="1" ht="16.3" customHeight="1" spans="1:26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="1" customFormat="1" ht="16.3" customHeight="1" spans="1:26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="1" customFormat="1" ht="16.3" customHeight="1" spans="1:26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="1" customFormat="1" ht="16.3" customHeight="1" spans="1:26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="1" customFormat="1" ht="16.3" customHeight="1" spans="1:26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="1" customFormat="1" ht="16.3" customHeight="1" spans="1:26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="1" customFormat="1" ht="16.3" customHeight="1" spans="1:26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="1" customFormat="1" ht="16.3" customHeight="1" spans="1:26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="1" customFormat="1" ht="16.3" customHeight="1" spans="1:26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="1" customFormat="1" ht="16.3" customHeight="1" spans="1:26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="1" customFormat="1" ht="16.3" customHeight="1" spans="1:26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="1" customFormat="1" ht="16.3" customHeight="1" spans="1:26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="1" customFormat="1" ht="16.3" customHeight="1" spans="1:26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="1" customFormat="1" ht="16.3" customHeight="1" spans="1:26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="1" customFormat="1" ht="16.3" customHeight="1" spans="1:26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="1" customFormat="1" ht="16.3" customHeight="1" spans="1:26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="1" customFormat="1" ht="16.3" customHeight="1" spans="1:26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="1" customFormat="1" ht="16.3" customHeight="1" spans="1:26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="1" customFormat="1" ht="16.3" customHeight="1" spans="1:26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="1" customFormat="1" ht="16.3" customHeight="1" spans="1:26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="1" customFormat="1" ht="16.3" customHeight="1" spans="1:26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="1" customFormat="1" ht="16.3" customHeight="1" spans="1:26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="1" customFormat="1" ht="16.3" customHeight="1" spans="1:26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="1" customFormat="1" ht="16.3" customHeight="1" spans="1:26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="1" customFormat="1" ht="16.3" customHeight="1" spans="1:26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="1" customFormat="1" ht="16.3" customHeight="1" spans="1:26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="1" customFormat="1" ht="16.3" customHeight="1" spans="1:2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="1" customFormat="1" ht="16.3" customHeight="1" spans="1:26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="1" customFormat="1" ht="16.3" customHeight="1" spans="1:26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="1" customFormat="1" ht="16.3" customHeight="1" spans="1:26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="1" customFormat="1" ht="16.3" customHeight="1" spans="1:26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="1" customFormat="1" ht="16.3" customHeight="1" spans="1:26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="1" customFormat="1" ht="16.3" customHeight="1" spans="1:26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="1" customFormat="1" ht="16.3" customHeight="1" spans="1:26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="1" customFormat="1" ht="16.3" customHeight="1" spans="1:26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="1" customFormat="1" ht="16.3" customHeight="1" spans="1:26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="1" customFormat="1" ht="16.3" customHeight="1" spans="1:26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="1" customFormat="1" ht="16.3" customHeight="1" spans="1:26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="1" customFormat="1" ht="16.3" customHeight="1" spans="1:26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="1" customFormat="1" ht="16.3" customHeight="1" spans="1:26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="1" customFormat="1" ht="16.3" customHeight="1" spans="1:26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="1" customFormat="1" ht="16.3" customHeight="1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="1" customFormat="1" ht="16.3" customHeight="1" spans="1:26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="1" customFormat="1" ht="16.3" customHeight="1" spans="1:26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="1" customFormat="1" ht="16.3" customHeight="1" spans="1:26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="1" customFormat="1" ht="16.3" customHeight="1" spans="1:26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="1" customFormat="1" ht="16.3" customHeight="1" spans="1:26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="1" customFormat="1" ht="16.3" customHeight="1" spans="1:26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="1" customFormat="1" ht="16.3" customHeight="1" spans="1:26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="1" customFormat="1" ht="16.3" customHeight="1" spans="1:26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="1" customFormat="1" ht="16.3" customHeight="1" spans="1:26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="1" customFormat="1" ht="16.3" customHeight="1" spans="1:26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="1" customFormat="1" ht="16.3" customHeight="1" spans="1:26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="1" customFormat="1" ht="16.3" customHeight="1" spans="1:26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="1" customFormat="1" ht="16.3" customHeight="1" spans="1:26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="1" customFormat="1" ht="16.3" customHeight="1" spans="1:26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="1" customFormat="1" ht="16.3" customHeight="1" spans="1:26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="1" customFormat="1" ht="16.3" customHeight="1" spans="1:26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="1" customFormat="1" ht="16.3" customHeight="1" spans="1:26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="1" customFormat="1" ht="16.3" customHeight="1" spans="1:26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="1" customFormat="1" ht="16.3" customHeight="1" spans="1:26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="1" customFormat="1" ht="16.3" customHeight="1" spans="1:26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="1" customFormat="1" ht="16.3" customHeight="1" spans="1:26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="1" customFormat="1" ht="16.3" customHeight="1" spans="1:26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="1" customFormat="1" ht="16.3" customHeight="1" spans="1:26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="1" customFormat="1" ht="16.3" customHeight="1" spans="1:26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="1" customFormat="1" ht="16.3" customHeight="1" spans="1:26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="1" customFormat="1" ht="16.3" customHeight="1" spans="1:26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="1" customFormat="1" ht="16.3" customHeight="1" spans="1:26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="1" customFormat="1" ht="16.3" customHeight="1" spans="1:26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="1" customFormat="1" ht="16.3" customHeight="1" spans="1:26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="1" customFormat="1" ht="16.3" customHeight="1" spans="1:26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="1" customFormat="1" ht="16.3" customHeight="1" spans="1:26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="1" customFormat="1" ht="16.3" customHeight="1" spans="1:26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="1" customFormat="1" ht="16.3" customHeight="1" spans="1:26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="1" customFormat="1" ht="16.3" customHeight="1" spans="1:26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="1" customFormat="1" ht="16.3" customHeight="1" spans="1:26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="1" customFormat="1" ht="16.3" customHeight="1" spans="1:26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="1" customFormat="1" ht="16.3" customHeight="1" spans="1:26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="1" customFormat="1" ht="16.3" customHeight="1" spans="1:26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="1" customFormat="1" ht="16.3" customHeight="1" spans="1:26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="1" customFormat="1" ht="16.3" customHeight="1" spans="1:26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="1" customFormat="1" ht="16.3" customHeight="1" spans="1:26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="1" customFormat="1" ht="16.3" customHeight="1" spans="1:26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="1" customFormat="1" ht="16.3" customHeight="1" spans="1:26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="1" customFormat="1" ht="16.3" customHeight="1" spans="1:26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="1" customFormat="1" ht="16.3" customHeight="1" spans="1:26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="1" customFormat="1" ht="16.3" customHeight="1" spans="1:26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="1" customFormat="1" ht="16.3" customHeight="1" spans="1:26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="1" customFormat="1" ht="16.3" customHeight="1" spans="1:26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="1" customFormat="1" ht="16.3" customHeight="1" spans="1:26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="1" customFormat="1" ht="16.3" customHeight="1" spans="1:26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="1" customFormat="1" ht="16.3" customHeight="1" spans="1:26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="1" customFormat="1" ht="16.3" customHeight="1" spans="1:26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="1" customFormat="1" ht="16.3" customHeight="1" spans="1:26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="1" customFormat="1" ht="16.3" customHeight="1" spans="1:26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="1" customFormat="1" ht="16.3" customHeight="1" spans="1:26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="1" customFormat="1" ht="16.3" customHeight="1" spans="1:26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="1" customFormat="1" ht="16.3" customHeight="1" spans="1:26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="1" customFormat="1" ht="16.3" customHeight="1" spans="1:26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="1" customFormat="1" ht="16.3" customHeight="1" spans="1:26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="1" customFormat="1" ht="16.3" customHeight="1" spans="1:26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="1" customFormat="1" ht="16.3" customHeight="1" spans="1:26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="1" customFormat="1" ht="16.3" customHeight="1" spans="1:26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="1" customFormat="1" ht="16.3" customHeight="1" spans="1:26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="1" customFormat="1" ht="16.3" customHeight="1" spans="1:26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="1" customFormat="1" ht="16.3" customHeight="1" spans="1:26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="1" customFormat="1" ht="16.3" customHeight="1" spans="1:26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="1" customFormat="1" ht="16.3" customHeight="1" spans="1:26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="1" customFormat="1" ht="16.3" customHeight="1" spans="1:26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="1" customFormat="1" ht="16.3" customHeight="1" spans="1:26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="1" customFormat="1" ht="16.3" customHeight="1" spans="1:26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="1" customFormat="1" ht="16.3" customHeight="1" spans="1:26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="1" customFormat="1" ht="16.3" customHeight="1" spans="1:26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="1" customFormat="1" ht="16.3" customHeight="1" spans="1:26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="1" customFormat="1" ht="16.3" customHeight="1" spans="1:26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="1" customFormat="1" ht="16.3" customHeight="1" spans="1:26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="1" customFormat="1" ht="16.3" customHeight="1" spans="1:26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="1" customFormat="1" ht="16.3" customHeight="1" spans="1:26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="1" customFormat="1" ht="16.3" customHeight="1" spans="1:26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="1" customFormat="1" ht="16.3" customHeight="1" spans="1:26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="1" customFormat="1" ht="16.3" customHeight="1" spans="1:26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="1" customFormat="1" ht="16.3" customHeight="1" spans="1:26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="1" customFormat="1" ht="16.3" customHeight="1" spans="1:26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="1" customFormat="1" ht="16.3" customHeight="1" spans="1:26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="1" customFormat="1" ht="16.3" customHeight="1" spans="1:26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="1" customFormat="1" ht="16.3" customHeight="1" spans="1:26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="1" customFormat="1" ht="16.3" customHeight="1" spans="1:26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="1" customFormat="1" ht="16.3" customHeight="1" spans="1:26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="1" customFormat="1" ht="16.3" customHeight="1" spans="1:26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="1" customFormat="1" ht="16.3" customHeight="1" spans="1:26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="1" customFormat="1" ht="16.3" customHeight="1" spans="1:26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="1" customFormat="1" ht="16.3" customHeight="1" spans="1:26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="1" customFormat="1" ht="16.3" customHeight="1" spans="1:26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="1" customFormat="1" ht="16.3" customHeight="1" spans="1:26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="1" customFormat="1" ht="16.3" customHeight="1" spans="1:26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="1" customFormat="1" ht="16.3" customHeight="1" spans="1:26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="1" customFormat="1" ht="16.3" customHeight="1" spans="1:26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="1" customFormat="1" ht="16.3" customHeight="1" spans="1:26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="1" customFormat="1" ht="16.3" customHeight="1" spans="1:26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="1" customFormat="1" ht="16.3" customHeight="1" spans="1:26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="1" customFormat="1" ht="16.3" customHeight="1" spans="1:26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="1" customFormat="1" ht="16.3" customHeight="1" spans="1:26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="1" customFormat="1" ht="16.3" customHeight="1" spans="1:26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="1" customFormat="1" ht="16.3" customHeight="1" spans="1:26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="1" customFormat="1" ht="16.3" customHeight="1" spans="1:26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="1" customFormat="1" ht="16.3" customHeight="1" spans="1:26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="1" customFormat="1" ht="16.3" customHeight="1" spans="1:26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="1" customFormat="1" ht="16.3" customHeight="1" spans="1:26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="1" customFormat="1" ht="16.3" customHeight="1" spans="1:26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="1" customFormat="1" ht="16.3" customHeight="1" spans="1:26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="1" customFormat="1" ht="16.3" customHeight="1" spans="1:26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="1" customFormat="1" ht="16.3" customHeight="1" spans="1:26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="1" customFormat="1" ht="16.3" customHeight="1" spans="1:26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="1" customFormat="1" ht="16.3" customHeight="1" spans="1:26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="1" customFormat="1" ht="16.3" customHeight="1" spans="1:26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="1" customFormat="1" ht="16.3" customHeight="1" spans="1:26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="1" customFormat="1" ht="16.3" customHeight="1" spans="1:26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="1" customFormat="1" ht="16.3" customHeight="1" spans="1:26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="1" customFormat="1" ht="16.3" customHeight="1" spans="1:26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="1" customFormat="1" ht="16.3" customHeight="1" spans="1:26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="1" customFormat="1" ht="16.3" customHeight="1" spans="1:26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="1" customFormat="1" ht="16.3" customHeight="1" spans="1:26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="1" customFormat="1" ht="16.3" customHeight="1" spans="1:26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="1" customFormat="1" ht="16.3" customHeight="1" spans="1:26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="1" customFormat="1" ht="16.3" customHeight="1" spans="1:26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="1" customFormat="1" ht="16.3" customHeight="1" spans="1:26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="1" customFormat="1" ht="16.3" customHeight="1" spans="1:26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="1" customFormat="1" ht="16.3" customHeight="1" spans="1:26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="1" customFormat="1" ht="16.3" customHeight="1" spans="1:26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="1" customFormat="1" ht="16.3" customHeight="1" spans="1:26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="1" customFormat="1" ht="16.3" customHeight="1" spans="1:26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="1" customFormat="1" ht="16.3" customHeight="1" spans="1:26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="1" customFormat="1" ht="16.3" customHeight="1" spans="1:26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="1" customFormat="1" ht="16.3" customHeight="1" spans="1:26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="1" customFormat="1" ht="16.3" customHeight="1" spans="1:26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="1" customFormat="1" ht="16.3" customHeight="1" spans="1:26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="1" customFormat="1" ht="16.3" customHeight="1" spans="1:26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="1" customFormat="1" ht="16.3" customHeight="1" spans="1:26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="1" customFormat="1" ht="16.3" customHeight="1" spans="1:26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="1" customFormat="1" ht="16.3" customHeight="1" spans="1:26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="1" customFormat="1" ht="16.3" customHeight="1" spans="1:26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="1" customFormat="1" ht="16.3" customHeight="1" spans="1:26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="1" customFormat="1" ht="16.3" customHeight="1" spans="1:26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="1" customFormat="1" ht="16.3" customHeight="1" spans="1:26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="1" customFormat="1" ht="16.3" customHeight="1" spans="1:26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="1" customFormat="1" ht="16.3" customHeight="1" spans="1:26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="1" customFormat="1" ht="16.3" customHeight="1" spans="1:26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="1" customFormat="1" ht="16.3" customHeight="1" spans="1:26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="1" customFormat="1" ht="16.3" customHeight="1" spans="1:26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="1" customFormat="1" ht="16.3" customHeight="1" spans="1:26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="1" customFormat="1" ht="16.3" customHeight="1" spans="1:26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="1" customFormat="1" ht="16.3" customHeight="1" spans="1:26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="1" customFormat="1" ht="16.3" customHeight="1" spans="1:26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="1" customFormat="1" ht="16.3" customHeight="1" spans="1:26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="1" customFormat="1" ht="16.3" customHeight="1" spans="1:26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="1" customFormat="1" ht="16.3" customHeight="1" spans="1:26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="1" customFormat="1" ht="16.3" customHeight="1" spans="1:26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="1" customFormat="1" ht="16.3" customHeight="1" spans="1:26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="1" customFormat="1" ht="16.3" customHeight="1" spans="1:26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="1" customFormat="1" ht="16.3" customHeight="1" spans="1:26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="1" customFormat="1" ht="16.3" customHeight="1" spans="1:26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="1" customFormat="1" ht="16.3" customHeight="1" spans="1:26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="1" customFormat="1" ht="16.3" customHeight="1" spans="1:26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="1" customFormat="1" ht="16.3" customHeight="1" spans="1:26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="1" customFormat="1" ht="16.3" customHeight="1" spans="1:26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="1" customFormat="1" ht="16.3" customHeight="1" spans="1:26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="1" customFormat="1" ht="16.3" customHeight="1" spans="1:26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="1" customFormat="1" ht="16.3" customHeight="1" spans="1:26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="1" customFormat="1" ht="16.3" customHeight="1" spans="1:26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="1" customFormat="1" ht="16.3" customHeight="1" spans="1:26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="1" customFormat="1" ht="16.3" customHeight="1" spans="1:26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="1" customFormat="1" ht="16.3" customHeight="1" spans="1:26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="1" customFormat="1" ht="16.3" customHeight="1" spans="1:26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="1" customFormat="1" ht="16.3" customHeight="1" spans="1:26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="1" customFormat="1" ht="16.3" customHeight="1" spans="1:26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="1" customFormat="1" ht="16.3" customHeight="1" spans="1:26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="1" customFormat="1" ht="16.3" customHeight="1" spans="1:26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="1" customFormat="1" ht="16.3" customHeight="1" spans="1:26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="1" customFormat="1" ht="16.3" customHeight="1" spans="1:26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="1" customFormat="1" ht="16.3" customHeight="1" spans="1:26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="1" customFormat="1" ht="16.3" customHeight="1" spans="1:26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="1" customFormat="1" ht="16.3" customHeight="1" spans="1:26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="1" customFormat="1" ht="16.3" customHeight="1" spans="1:26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="1" customFormat="1" ht="16.3" customHeight="1" spans="1:26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="1" customFormat="1" ht="16.3" customHeight="1" spans="1:26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="1" customFormat="1" ht="16.3" customHeight="1" spans="1:26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="1" customFormat="1" ht="16.3" customHeight="1" spans="1:26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="1" customFormat="1" ht="16.3" customHeight="1" spans="1:26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="1" customFormat="1" ht="16.3" customHeight="1" spans="1:26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="1" customFormat="1" ht="16.3" customHeight="1" spans="1:26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="1" customFormat="1" ht="16.3" customHeight="1" spans="1:26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="1" customFormat="1" ht="16.3" customHeight="1" spans="1:26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="1" customFormat="1" ht="16.3" customHeight="1" spans="1:26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="1" customFormat="1" ht="16.3" customHeight="1" spans="1:26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="1" customFormat="1" ht="16.3" customHeight="1" spans="1:26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="1" customFormat="1" ht="16.3" customHeight="1" spans="1:26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="1" customFormat="1" ht="16.3" customHeight="1" spans="1:26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="1" customFormat="1" ht="16.3" customHeight="1" spans="1:26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="1" customFormat="1" ht="16.3" customHeight="1" spans="1:26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="1" customFormat="1" ht="16.3" customHeight="1" spans="1:26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="1" customFormat="1" ht="16.3" customHeight="1" spans="1:26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="1" customFormat="1" ht="16.3" customHeight="1" spans="1:26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="1" customFormat="1" ht="16.3" customHeight="1" spans="1:26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="1" customFormat="1" ht="16.3" customHeight="1" spans="1:26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="1" customFormat="1" ht="16.3" customHeight="1" spans="1:26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="1" customFormat="1" ht="16.3" customHeight="1" spans="1:26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="1" customFormat="1" ht="16.3" customHeight="1" spans="1:26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="1" customFormat="1" ht="16.3" customHeight="1" spans="1:26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="1" customFormat="1" ht="16.3" customHeight="1" spans="1:26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="1" customFormat="1" ht="16.3" customHeight="1" spans="1:26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="1" customFormat="1" ht="16.3" customHeight="1" spans="1:26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="1" customFormat="1" ht="16.3" customHeight="1" spans="1:26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="1" customFormat="1" ht="16.3" customHeight="1" spans="1:26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="1" customFormat="1" ht="16.3" customHeight="1" spans="1:26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="1" customFormat="1" ht="16.3" customHeight="1" spans="1:26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="1" customFormat="1" ht="16.3" customHeight="1" spans="1:26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="1" customFormat="1" ht="16.3" customHeight="1" spans="1:26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="1" customFormat="1" ht="16.3" customHeight="1" spans="1:26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="1" customFormat="1" ht="16.3" customHeight="1" spans="1:26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="1" customFormat="1" ht="16.3" customHeight="1" spans="1:26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="1" customFormat="1" ht="16.3" customHeight="1" spans="1:26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="1" customFormat="1" ht="16.3" customHeight="1" spans="1:26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="1" customFormat="1" ht="16.3" customHeight="1" spans="1:26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="1" customFormat="1" ht="16.3" customHeight="1" spans="1:26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="1" customFormat="1" ht="16.3" customHeight="1" spans="1:26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="1" customFormat="1" ht="16.3" customHeight="1" spans="1:26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="1" customFormat="1" ht="16.3" customHeight="1" spans="1:26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="1" customFormat="1" ht="16.3" customHeight="1" spans="1:26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="1" customFormat="1" ht="16.3" customHeight="1" spans="1:26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="1" customFormat="1" ht="16.3" customHeight="1" spans="1:26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="1" customFormat="1" ht="16.3" customHeight="1" spans="1:26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="1" customFormat="1" ht="16.3" customHeight="1" spans="1:26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="1" customFormat="1" ht="16.3" customHeight="1" spans="1:26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="1" customFormat="1" ht="16.3" customHeight="1" spans="1:26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="1" customFormat="1" ht="16.3" customHeight="1" spans="1:26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="1" customFormat="1" ht="16.3" customHeight="1" spans="1:26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="1" customFormat="1" ht="16.3" customHeight="1" spans="1:26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="1" customFormat="1" ht="16.3" customHeight="1" spans="1:26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="1" customFormat="1" ht="16.3" customHeight="1" spans="1:26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="1" customFormat="1" ht="16.3" customHeight="1" spans="1:26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="1" customFormat="1" ht="16.3" customHeight="1" spans="1:26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="1" customFormat="1" ht="16.3" customHeight="1" spans="1:26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="1" customFormat="1" ht="16.3" customHeight="1" spans="1:26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="1" customFormat="1" ht="16.3" customHeight="1" spans="1:26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="1" customFormat="1" ht="16.3" customHeight="1" spans="1:26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="1" customFormat="1" ht="16.3" customHeight="1" spans="1:26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="1" customFormat="1" ht="16.3" customHeight="1" spans="1:26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="1" customFormat="1" ht="16.3" customHeight="1" spans="1:26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="1" customFormat="1" ht="16.3" customHeight="1" spans="1:26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="1" customFormat="1" ht="16.3" customHeight="1" spans="1:26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="1" customFormat="1" ht="16.3" customHeight="1" spans="1:26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="1" customFormat="1" ht="16.3" customHeight="1" spans="1:26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="1" customFormat="1" ht="16.3" customHeight="1" spans="1:26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="1" customFormat="1" ht="16.3" customHeight="1" spans="1:26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="1" customFormat="1" ht="16.3" customHeight="1" spans="1:26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="1" customFormat="1" ht="16.3" customHeight="1" spans="1:26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="1" customFormat="1" ht="16.3" customHeight="1" spans="1:26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="1" customFormat="1" ht="16.3" customHeight="1" spans="1:26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="1" customFormat="1" ht="16.3" customHeight="1" spans="1:26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="1" customFormat="1" ht="16.3" customHeight="1" spans="1:26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="1" customFormat="1" ht="16.3" customHeight="1" spans="1:26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="1" customFormat="1" ht="16.3" customHeight="1" spans="1:26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="1" customFormat="1" ht="16.3" customHeight="1" spans="1:26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="1" customFormat="1" ht="16.3" customHeight="1" spans="1:26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="1" customFormat="1" ht="16.3" customHeight="1" spans="1:26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="1" customFormat="1" ht="16.3" customHeight="1" spans="1:26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="1" customFormat="1" ht="16.3" customHeight="1" spans="1:26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="1" customFormat="1" ht="16.3" customHeight="1" spans="1:26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="1" customFormat="1" ht="16.3" customHeight="1" spans="1:26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="1" customFormat="1" ht="16.3" customHeight="1" spans="1:26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="1" customFormat="1" ht="16.3" customHeight="1" spans="1:26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="1" customFormat="1" ht="16.3" customHeight="1" spans="1:26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="1" customFormat="1" ht="16.3" customHeight="1" spans="1:26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="1" customFormat="1" ht="16.3" customHeight="1" spans="1:26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="1" customFormat="1" ht="16.3" customHeight="1" spans="1:26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="1" customFormat="1" ht="16.3" customHeight="1" spans="1:26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="1" customFormat="1" ht="16.3" customHeight="1" spans="1:26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="1" customFormat="1" ht="16.3" customHeight="1" spans="1:26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="1" customFormat="1" ht="16.3" customHeight="1" spans="1:26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="1" customFormat="1" ht="16.3" customHeight="1" spans="1:26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="1" customFormat="1" ht="16.3" customHeight="1" spans="1:26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="1" customFormat="1" ht="16.3" customHeight="1" spans="1:26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="1" customFormat="1" ht="16.3" customHeight="1" spans="1:26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="1" customFormat="1" ht="16.3" customHeight="1" spans="1:26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="1" customFormat="1" ht="16.3" customHeight="1" spans="1:26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="1" customFormat="1" ht="16.3" customHeight="1" spans="1:26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="1" customFormat="1" ht="16.3" customHeight="1" spans="1:26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="1" customFormat="1" ht="16.3" customHeight="1" spans="1:26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="1" customFormat="1" ht="16.3" customHeight="1" spans="1:26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="1" customFormat="1" ht="16.3" customHeight="1" spans="1:26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="1" customFormat="1" ht="16.3" customHeight="1" spans="1:26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="1" customFormat="1" ht="16.3" customHeight="1" spans="1:26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="1" customFormat="1" ht="16.3" customHeight="1" spans="1:26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="1" customFormat="1" ht="16.3" customHeight="1" spans="1:26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="1" customFormat="1" ht="16.3" customHeight="1" spans="1:26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="1" customFormat="1" ht="16.3" customHeight="1" spans="1:26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="1" customFormat="1" ht="16.3" customHeight="1" spans="1:26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="1" customFormat="1" ht="16.3" customHeight="1" spans="1:26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="1" customFormat="1" ht="16.3" customHeight="1" spans="1:26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="1" customFormat="1" ht="16.3" customHeight="1" spans="1:26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="1" customFormat="1" ht="16.3" customHeight="1" spans="1:26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="1" customFormat="1" ht="16.3" customHeight="1" spans="1:26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="1" customFormat="1" ht="16.3" customHeight="1" spans="1:26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="1" customFormat="1" ht="16.3" customHeight="1" spans="1:26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="1" customFormat="1" ht="16.3" customHeight="1" spans="1:26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="1" customFormat="1" ht="16.3" customHeight="1" spans="1:26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="1" customFormat="1" ht="16.3" customHeight="1" spans="1:26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="1" customFormat="1" ht="16.3" customHeight="1" spans="1:26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="1" customFormat="1" ht="16.3" customHeight="1" spans="1:26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="1" customFormat="1" ht="16.3" customHeight="1" spans="1:26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="1" customFormat="1" ht="16.3" customHeight="1" spans="1:26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="1" customFormat="1" ht="16.3" customHeight="1" spans="1:26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="1" customFormat="1" ht="16.3" customHeight="1" spans="1:26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="1" customFormat="1" ht="16.3" customHeight="1" spans="1:26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="1" customFormat="1" ht="16.3" customHeight="1" spans="1:26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="1" customFormat="1" ht="16.3" customHeight="1" spans="1:26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="1" customFormat="1" ht="16.3" customHeight="1" spans="1:26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="1" customFormat="1" ht="16.3" customHeight="1" spans="1:26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="1" customFormat="1" ht="16.3" customHeight="1" spans="1:26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="1" customFormat="1" ht="16.3" customHeight="1" spans="1:26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="1" customFormat="1" ht="16.3" customHeight="1" spans="1:26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="1" customFormat="1" ht="16.3" customHeight="1" spans="1:26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="1" customFormat="1" ht="16.3" customHeight="1" spans="1:26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="1" customFormat="1" ht="16.3" customHeight="1" spans="1:26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="1" customFormat="1" ht="16.3" customHeight="1" spans="1:26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="1" customFormat="1" ht="16.3" customHeight="1" spans="1:26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="1" customFormat="1" ht="16.3" customHeight="1" spans="1:26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="1" customFormat="1" ht="16.3" customHeight="1" spans="1:26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="1" customFormat="1" ht="16.3" customHeight="1" spans="1:26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="1" customFormat="1" ht="16.3" customHeight="1" spans="1:26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="1" customFormat="1" ht="16.3" customHeight="1" spans="1:26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="1" customFormat="1" ht="16.3" customHeight="1" spans="1:26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="1" customFormat="1" ht="16.3" customHeight="1" spans="1:26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="1" customFormat="1" ht="16.3" customHeight="1" spans="1:26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="1" customFormat="1" ht="16.3" customHeight="1" spans="1:26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="1" customFormat="1" ht="16.3" customHeight="1" spans="1:26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="1" customFormat="1" ht="16.3" customHeight="1" spans="1:26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="1" customFormat="1" ht="16.3" customHeight="1" spans="1:26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="1" customFormat="1" ht="16.3" customHeight="1" spans="1:26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="1" customFormat="1" ht="16.3" customHeight="1" spans="1:26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="1" customFormat="1" ht="16.3" customHeight="1" spans="1:26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="1" customFormat="1" ht="16.3" customHeight="1" spans="1:26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="1" customFormat="1" ht="16.3" customHeight="1" spans="1:26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="1" customFormat="1" ht="16.3" customHeight="1" spans="1:26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="1" customFormat="1" ht="16.3" customHeight="1" spans="1:26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="1" customFormat="1" ht="16.3" customHeight="1" spans="1:26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="1" customFormat="1" ht="16.3" customHeight="1" spans="1:26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="1" customFormat="1" ht="16.3" customHeight="1" spans="1:26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="1" customFormat="1" ht="16.3" customHeight="1" spans="1:26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="1" customFormat="1" ht="16.3" customHeight="1" spans="1:26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="1" customFormat="1" ht="16.3" customHeight="1" spans="1:26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="1" customFormat="1" ht="16.3" customHeight="1" spans="1:26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="1" customFormat="1" ht="16.3" customHeight="1" spans="1:26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="1" customFormat="1" ht="16.3" customHeight="1" spans="1:26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="1" customFormat="1" ht="16.3" customHeight="1" spans="1:26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="1" customFormat="1" ht="16.3" customHeight="1" spans="1:26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="1" customFormat="1" ht="16.3" customHeight="1" spans="1:26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="1" customFormat="1" ht="16.3" customHeight="1" spans="1:26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="1" customFormat="1" ht="16.3" customHeight="1" spans="1:26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="1" customFormat="1" ht="16.3" customHeight="1" spans="1:26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="1" customFormat="1" ht="16.3" customHeight="1" spans="1:26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="1" customFormat="1" ht="16.3" customHeight="1" spans="1:26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="1" customFormat="1" ht="16.3" customHeight="1" spans="1:26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="1" customFormat="1" ht="16.3" customHeight="1" spans="1:26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="1" customFormat="1" ht="16.3" customHeight="1" spans="1:26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="1" customFormat="1" ht="16.3" customHeight="1" spans="1:26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="1" customFormat="1" ht="16.3" customHeight="1" spans="1:26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="1" customFormat="1" ht="16.3" customHeight="1" spans="1:26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="1" customFormat="1" ht="16.3" customHeight="1" spans="1:26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="1" customFormat="1" ht="16.3" customHeight="1" spans="1:26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="1" customFormat="1" ht="16.3" customHeight="1" spans="1:26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="1" customFormat="1" ht="16.3" customHeight="1" spans="1:26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="1" customFormat="1" ht="16.3" customHeight="1" spans="1:26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="1" customFormat="1" ht="16.3" customHeight="1" spans="1:26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="1" customFormat="1" ht="16.3" customHeight="1" spans="1:26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="1" customFormat="1" ht="16.3" customHeight="1" spans="1:26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="1" customFormat="1" ht="16.3" customHeight="1" spans="1:26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="1" customFormat="1" ht="16.3" customHeight="1" spans="1:26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="1" customFormat="1" ht="16.3" customHeight="1" spans="1:26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="1" customFormat="1" ht="16.3" customHeight="1" spans="1:26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="1" customFormat="1" ht="16.3" customHeight="1" spans="1:26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="1" customFormat="1" ht="16.3" customHeight="1" spans="1:26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="1" customFormat="1" ht="16.3" customHeight="1" spans="1:26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="1" customFormat="1" ht="16.3" customHeight="1" spans="1:26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="1" customFormat="1" ht="16.3" customHeight="1" spans="1:26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="1" customFormat="1" ht="16.3" customHeight="1" spans="1:26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="1" customFormat="1" ht="16.3" customHeight="1" spans="1:26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="1" customFormat="1" ht="16.3" customHeight="1" spans="1:26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="1" customFormat="1" ht="16.3" customHeight="1" spans="1:26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="1" customFormat="1" ht="16.3" customHeight="1" spans="1:26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="1" customFormat="1" ht="16.3" customHeight="1" spans="1:26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="1" customFormat="1" ht="16.3" customHeight="1" spans="1:26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="1" customFormat="1" ht="16.3" customHeight="1" spans="1:26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="1" customFormat="1" ht="16.3" customHeight="1" spans="1:26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="1" customFormat="1" ht="16.3" customHeight="1" spans="1:26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="1" customFormat="1" ht="16.3" customHeight="1" spans="1:26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="1" customFormat="1" ht="16.3" customHeight="1" spans="1:26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="1" customFormat="1" ht="16.3" customHeight="1" spans="1:26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="1" customFormat="1" ht="16.3" customHeight="1" spans="1:26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="1" customFormat="1" ht="16.3" customHeight="1" spans="1:26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="1" customFormat="1" ht="16.3" customHeight="1" spans="1:26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="1" customFormat="1" ht="16.3" customHeight="1" spans="1:26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="1" customFormat="1" ht="16.3" customHeight="1" spans="1:26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="1" customFormat="1" ht="16.3" customHeight="1" spans="1:26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="1" customFormat="1" ht="16.3" customHeight="1" spans="1:26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="1" customFormat="1" ht="16.3" customHeight="1" spans="1:26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="1" customFormat="1" ht="16.3" customHeight="1" spans="1:26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="1" customFormat="1" ht="16.3" customHeight="1" spans="1:26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="1" customFormat="1" ht="16.3" customHeight="1" spans="1:26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="1" customFormat="1" ht="16.3" customHeight="1" spans="1:26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="1" customFormat="1" ht="16.3" customHeight="1" spans="1:26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="1" customFormat="1" ht="16.3" customHeight="1" spans="1:26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="1" customFormat="1" ht="16.3" customHeight="1" spans="1:26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="1" customFormat="1" ht="16.3" customHeight="1" spans="1:26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="1" customFormat="1" ht="16.3" customHeight="1" spans="1:26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="1" customFormat="1" ht="16.3" customHeight="1" spans="1:26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="1" customFormat="1" ht="16.3" customHeight="1" spans="1:26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="1" customFormat="1" ht="16.3" customHeight="1" spans="1:26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="1" customFormat="1" ht="16.3" customHeight="1" spans="1:26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="1" customFormat="1" ht="16.3" customHeight="1" spans="1:26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="1" customFormat="1" ht="16.3" customHeight="1" spans="1:26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="1" customFormat="1" ht="16.3" customHeight="1" spans="1:26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="1" customFormat="1" ht="16.3" customHeight="1" spans="1:26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="1" customFormat="1" ht="16.3" customHeight="1" spans="1:26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="1" customFormat="1" ht="16.3" customHeight="1" spans="1:26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="1" customFormat="1" ht="16.3" customHeight="1" spans="1:26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="1" customFormat="1" ht="16.3" customHeight="1" spans="1:26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="1" customFormat="1" ht="16.3" customHeight="1" spans="1:26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="1" customFormat="1" ht="16.3" customHeight="1" spans="1:26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="1" customFormat="1" ht="16.3" customHeight="1" spans="1:26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="1" customFormat="1" ht="16.3" customHeight="1" spans="1:26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="1" customFormat="1" ht="16.3" customHeight="1" spans="1:26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="1" customFormat="1" ht="16.3" customHeight="1" spans="1:26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="1" customFormat="1" ht="16.3" customHeight="1" spans="1:26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="1" customFormat="1" ht="16.3" customHeight="1" spans="1:26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="1" customFormat="1" ht="16.3" customHeight="1" spans="1:26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="1" customFormat="1" ht="16.3" customHeight="1" spans="1:26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="1" customFormat="1" ht="16.3" customHeight="1" spans="1:26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="1" customFormat="1" ht="16.3" customHeight="1" spans="1:26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="1" customFormat="1" ht="16.3" customHeight="1" spans="1:26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="1" customFormat="1" ht="16.3" customHeight="1" spans="1:26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="1" customFormat="1" ht="16.3" customHeight="1" spans="1:26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="1" customFormat="1" ht="16.3" customHeight="1" spans="1:26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="1" customFormat="1" ht="16.3" customHeight="1" spans="1:26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="1" customFormat="1" ht="16.3" customHeight="1" spans="1:26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="1" customFormat="1" ht="16.3" customHeight="1" spans="1:26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="1" customFormat="1" ht="16.3" customHeight="1" spans="1:26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="1" customFormat="1" ht="16.3" customHeight="1" spans="1:26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="1" customFormat="1" ht="16.3" customHeight="1" spans="1:26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="1" customFormat="1" ht="16.3" customHeight="1" spans="1:26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="1" customFormat="1" ht="16.3" customHeight="1" spans="1:26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="1" customFormat="1" ht="16.3" customHeight="1" spans="1:26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="1" customFormat="1" ht="16.3" customHeight="1" spans="1:26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="1" customFormat="1" ht="16.3" customHeight="1" spans="1:26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="1" customFormat="1" ht="16.3" customHeight="1" spans="1:26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="1" customFormat="1" ht="16.3" customHeight="1" spans="1:26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="1" customFormat="1" ht="16.3" customHeight="1" spans="1:26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="1" customFormat="1" ht="16.3" customHeight="1" spans="1:26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="1" customFormat="1" ht="16.3" customHeight="1" spans="1:26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="1" customFormat="1" ht="16.3" customHeight="1" spans="1:26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="1" customFormat="1" ht="16.3" customHeight="1" spans="1:26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="1" customFormat="1" ht="16.3" customHeight="1" spans="1:26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="1" customFormat="1" ht="16.3" customHeight="1" spans="1:26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="1" customFormat="1" ht="16.3" customHeight="1" spans="1:26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="1" customFormat="1" ht="16.3" customHeight="1" spans="1:26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="1" customFormat="1" ht="16.3" customHeight="1" spans="1:26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="1" customFormat="1" ht="16.3" customHeight="1" spans="1:26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="1" customFormat="1" ht="16.3" customHeight="1" spans="1:26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="1" customFormat="1" ht="16.3" customHeight="1" spans="1:26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="1" customFormat="1" ht="16.3" customHeight="1" spans="1:26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="1" customFormat="1" ht="16.3" customHeight="1" spans="1:26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="1" customFormat="1" ht="16.3" customHeight="1" spans="1:26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="1" customFormat="1" ht="16.3" customHeight="1" spans="1:26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="1" customFormat="1" ht="16.3" customHeight="1" spans="1:26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="1" customFormat="1" ht="16.3" customHeight="1" spans="1:26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="1" customFormat="1" ht="16.3" customHeight="1" spans="1:26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="1" customFormat="1" ht="16.3" customHeight="1" spans="1:26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="1" customFormat="1" ht="16.3" customHeight="1" spans="1:26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="1" customFormat="1" ht="16.3" customHeight="1" spans="1:26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="1" customFormat="1" ht="16.3" customHeight="1" spans="1:26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="1" customFormat="1" ht="16.3" customHeight="1" spans="1:26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="1" customFormat="1" ht="16.3" customHeight="1" spans="1:26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="1" customFormat="1" ht="16.3" customHeight="1" spans="1:26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="1" customFormat="1" ht="16.3" customHeight="1" spans="1:26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="1" customFormat="1" ht="16.3" customHeight="1" spans="1:26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="1" customFormat="1" ht="16.3" customHeight="1" spans="1:26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="1" customFormat="1" ht="16.3" customHeight="1" spans="1:26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="1" customFormat="1" ht="16.3" customHeight="1" spans="1:26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="1" customFormat="1" ht="16.3" customHeight="1" spans="1:26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="1" customFormat="1" ht="16.3" customHeight="1" spans="1:26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="1" customFormat="1" ht="16.3" customHeight="1" spans="1:26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="1" customFormat="1" ht="16.3" customHeight="1" spans="1:26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="1" customFormat="1" ht="16.3" customHeight="1" spans="1:26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="1" customFormat="1" ht="16.3" customHeight="1" spans="1:26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="1" customFormat="1" ht="16.3" customHeight="1" spans="1:26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="1" customFormat="1" ht="16.3" customHeight="1" spans="1:26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="1" customFormat="1" ht="16.3" customHeight="1" spans="1:26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="1" customFormat="1" ht="16.3" customHeight="1" spans="1:26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="1" customFormat="1" ht="16.3" customHeight="1" spans="1:26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="1" customFormat="1" ht="16.3" customHeight="1" spans="1:26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="1" customFormat="1" ht="16.3" customHeight="1" spans="1:26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="1" customFormat="1" ht="16.3" customHeight="1" spans="1:26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="1" customFormat="1" ht="16.3" customHeight="1" spans="1:26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="1" customFormat="1" ht="16.3" customHeight="1" spans="1:26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="1" customFormat="1" ht="16.3" customHeight="1" spans="1:26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="1" customFormat="1" ht="16.3" customHeight="1" spans="1:26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="1" customFormat="1" ht="16.3" customHeight="1" spans="1:26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="1" customFormat="1" ht="16.3" customHeight="1" spans="1:26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="1" customFormat="1" ht="16.3" customHeight="1" spans="1:26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="1" customFormat="1" ht="16.3" customHeight="1" spans="1:26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="1" customFormat="1" ht="16.3" customHeight="1" spans="1:26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="1" customFormat="1" ht="16.3" customHeight="1" spans="1:26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="1" customFormat="1" ht="16.3" customHeight="1" spans="1:26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="1" customFormat="1" ht="16.3" customHeight="1" spans="1:26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="1" customFormat="1" ht="16.3" customHeight="1" spans="1:26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="1" customFormat="1" ht="16.3" customHeight="1" spans="1:26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="1" customFormat="1" ht="16.3" customHeight="1" spans="1:26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="1" customFormat="1" ht="16.3" customHeight="1" spans="1:26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="1" customFormat="1" ht="16.3" customHeight="1" spans="1:26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="1" customFormat="1" ht="16.3" customHeight="1" spans="1:26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="1" customFormat="1" ht="16.3" customHeight="1" spans="1:26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="1" customFormat="1" ht="16.3" customHeight="1" spans="1:26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="1" customFormat="1" ht="16.3" customHeight="1" spans="1:26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="1" customFormat="1" ht="16.3" customHeight="1" spans="1:26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="1" customFormat="1" ht="16.3" customHeight="1" spans="1:26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="1" customFormat="1" ht="16.3" customHeight="1" spans="1:26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="1" customFormat="1" ht="16.3" customHeight="1" spans="1:26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="1" customFormat="1" ht="16.3" customHeight="1" spans="1:26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="1" customFormat="1" ht="16.3" customHeight="1" spans="1:26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="1" customFormat="1" ht="16.3" customHeight="1" spans="1:26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="1" customFormat="1" ht="16.3" customHeight="1" spans="1:26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="1" customFormat="1" ht="16.3" customHeight="1" spans="1:26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="1" customFormat="1" ht="16.3" customHeight="1" spans="1:26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="1" customFormat="1" ht="16.3" customHeight="1" spans="1:26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="1" customFormat="1" ht="16.3" customHeight="1" spans="1:26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="1" customFormat="1" ht="16.3" customHeight="1" spans="1:26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="1" customFormat="1" ht="16.3" customHeight="1" spans="1:26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="1" customFormat="1" ht="16.3" customHeight="1" spans="1:26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="1" customFormat="1" ht="16.3" customHeight="1" spans="1:26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="1" customFormat="1" ht="16.3" customHeight="1" spans="1:26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="1" customFormat="1" ht="16.3" customHeight="1" spans="1:26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="1" customFormat="1" ht="16.3" customHeight="1" spans="1:26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="1" customFormat="1" ht="16.3" customHeight="1" spans="1:26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="1" customFormat="1" ht="16.3" customHeight="1" spans="1:26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="1" customFormat="1" ht="16.3" customHeight="1" spans="1:26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="1" customFormat="1" ht="16.3" customHeight="1" spans="1:26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="1" customFormat="1" ht="16.3" customHeight="1" spans="1:26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="1" customFormat="1" ht="16.3" customHeight="1" spans="1:26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="1" customFormat="1" ht="16.3" customHeight="1" spans="1:26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="1" customFormat="1" ht="16.3" customHeight="1" spans="1:26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="1" customFormat="1" ht="16.3" customHeight="1" spans="1:26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="1" customFormat="1" ht="16.3" customHeight="1" spans="1:26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="1" customFormat="1" ht="16.3" customHeight="1" spans="1:26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="1" customFormat="1" ht="16.3" customHeight="1" spans="1:26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="1" customFormat="1" ht="16.3" customHeight="1" spans="1:26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="1" customFormat="1" ht="16.3" customHeight="1" spans="1:26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="1" customFormat="1" ht="16.3" customHeight="1" spans="1:26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="1" customFormat="1" ht="16.3" customHeight="1" spans="1:26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="1" customFormat="1" ht="16.3" customHeight="1" spans="1:26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="1" customFormat="1" ht="16.3" customHeight="1" spans="1:26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="1" customFormat="1" ht="16.3" customHeight="1" spans="1:26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="1" customFormat="1" ht="16.3" customHeight="1" spans="1:26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="1" customFormat="1" ht="16.3" customHeight="1" spans="1:26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="1" customFormat="1" ht="16.3" customHeight="1" spans="1:26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="1" customFormat="1" ht="16.3" customHeight="1" spans="1:26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="1" customFormat="1" ht="16.3" customHeight="1" spans="1:26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="1" customFormat="1" ht="16.3" customHeight="1" spans="1:26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="1" customFormat="1" ht="16.3" customHeight="1" spans="1:26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="1" customFormat="1" ht="16.3" customHeight="1" spans="1:26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="1" customFormat="1" ht="16.3" customHeight="1" spans="1:26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="1" customFormat="1" ht="16.3" customHeight="1" spans="1:26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="1" customFormat="1" ht="16.3" customHeight="1" spans="1:26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="1" customFormat="1" ht="16.3" customHeight="1" spans="1:26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="1" customFormat="1" ht="16.3" customHeight="1" spans="1:26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="1" customFormat="1" ht="16.3" customHeight="1" spans="1:26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="1" customFormat="1" ht="16.3" customHeight="1" spans="1:26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="1" customFormat="1" ht="16.3" customHeight="1" spans="1:26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="1" customFormat="1" ht="16.3" customHeight="1" spans="1:26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="1" customFormat="1" ht="16.3" customHeight="1" spans="1:26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="1" customFormat="1" ht="16.3" customHeight="1" spans="1:26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="1" customFormat="1" ht="16.3" customHeight="1" spans="1:26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="1" customFormat="1" ht="16.3" customHeight="1" spans="1:26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="1" customFormat="1" ht="16.3" customHeight="1" spans="1:26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="1" customFormat="1" ht="16.3" customHeight="1" spans="1:26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="1" customFormat="1" ht="16.3" customHeight="1" spans="1:26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="1" customFormat="1" ht="16.3" customHeight="1" spans="1:26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="1" customFormat="1" ht="16.3" customHeight="1" spans="1:26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="1" customFormat="1" ht="16.3" customHeight="1" spans="1:26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="1" customFormat="1" ht="16.3" customHeight="1" spans="1:26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="1" customFormat="1" ht="16.3" customHeight="1" spans="1:26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="1" customFormat="1" ht="16.3" customHeight="1" spans="1:26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="1" customFormat="1" ht="16.3" customHeight="1" spans="1:26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="1" customFormat="1" ht="16.3" customHeight="1" spans="1:26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="1" customFormat="1" ht="16.3" customHeight="1" spans="1:26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="1" customFormat="1" ht="16.3" customHeight="1" spans="1:26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="1" customFormat="1" ht="16.3" customHeight="1" spans="1:26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="1" customFormat="1" ht="16.3" customHeight="1" spans="1:26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="1" customFormat="1" ht="16.3" customHeight="1" spans="1:26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="1" customFormat="1" ht="16.3" customHeight="1" spans="1:26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="1" customFormat="1" ht="16.3" customHeight="1" spans="1:26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="1" customFormat="1" ht="16.3" customHeight="1" spans="1:26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="1" customFormat="1" ht="16.3" customHeight="1" spans="1:26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="1" customFormat="1" ht="16.3" customHeight="1" spans="1:26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="1" customFormat="1" ht="16.3" customHeight="1" spans="1:26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="1" customFormat="1" ht="16.3" customHeight="1" spans="1:26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="1" customFormat="1" ht="16.3" customHeight="1" spans="1:26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="1" customFormat="1" ht="16.3" customHeight="1" spans="1:26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="1" customFormat="1" ht="16.3" customHeight="1" spans="1:26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="1" customFormat="1" ht="16.3" customHeight="1" spans="1:26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="1" customFormat="1" ht="16.3" customHeight="1" spans="1:26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="1" customFormat="1" ht="16.3" customHeight="1" spans="1:26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="1" customFormat="1" ht="16.3" customHeight="1" spans="1:26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="1" customFormat="1" ht="16.3" customHeight="1" spans="1:26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="1" customFormat="1" ht="16.3" customHeight="1" spans="1:26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="1" customFormat="1" ht="16.3" customHeight="1" spans="1:26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="1" customFormat="1" ht="16.3" customHeight="1" spans="1:26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="1" customFormat="1" ht="16.3" customHeight="1" spans="1:26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="1" customFormat="1" ht="16.3" customHeight="1" spans="1:26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="1" customFormat="1" ht="16.3" customHeight="1" spans="1:26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="1" customFormat="1" ht="16.3" customHeight="1" spans="1:26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="1" customFormat="1" ht="16.3" customHeight="1" spans="1:26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="1" customFormat="1" ht="16.3" customHeight="1" spans="1:26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="1" customFormat="1" ht="16.3" customHeight="1" spans="1:26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="1" customFormat="1" ht="16.3" customHeight="1" spans="1:26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="1" customFormat="1" ht="16.3" customHeight="1" spans="1:26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="1" customFormat="1" ht="16.3" customHeight="1" spans="1:26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="1" customFormat="1" ht="16.3" customHeight="1" spans="1:26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="1" customFormat="1" ht="16.3" customHeight="1" spans="1:26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="1" customFormat="1" ht="16.3" customHeight="1" spans="1:26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="1" customFormat="1" ht="16.3" customHeight="1" spans="1:26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="1" customFormat="1" ht="16.3" customHeight="1" spans="1:26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="1" customFormat="1" ht="16.3" customHeight="1" spans="1:26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="1" customFormat="1" ht="16.3" customHeight="1" spans="1:26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="1" customFormat="1" ht="16.3" customHeight="1" spans="1:26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="1" customFormat="1" ht="16.3" customHeight="1" spans="1:26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="1" customFormat="1" ht="16.3" customHeight="1" spans="1:26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="1" customFormat="1" ht="16.3" customHeight="1" spans="1:26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="1" customFormat="1" ht="16.3" customHeight="1" spans="1:26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="1" customFormat="1" ht="16.3" customHeight="1" spans="1:26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="1" customFormat="1" ht="16.3" customHeight="1" spans="1:26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="1" customFormat="1" ht="16.3" customHeight="1" spans="1:26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="1" customFormat="1" ht="16.3" customHeight="1" spans="1:26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="1" customFormat="1" ht="16.3" customHeight="1" spans="1:26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="1" customFormat="1" ht="16.3" customHeight="1" spans="1:26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="1" customFormat="1" ht="16.3" customHeight="1" spans="1:26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="1" customFormat="1" ht="16.3" customHeight="1" spans="1:26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="1" customFormat="1" ht="16.3" customHeight="1" spans="1:26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="1" customFormat="1" ht="16.3" customHeight="1" spans="1:26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="1" customFormat="1" ht="16.3" customHeight="1" spans="1:26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="1" customFormat="1" ht="16.3" customHeight="1" spans="1:26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="1" customFormat="1" ht="16.3" customHeight="1" spans="1:26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="1" customFormat="1" ht="16.3" customHeight="1" spans="1:26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="1" customFormat="1" ht="16.3" customHeight="1" spans="1:26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="1" customFormat="1" ht="16.3" customHeight="1" spans="1:26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="1" customFormat="1" ht="16.3" customHeight="1" spans="1:26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="1" customFormat="1" ht="16.3" customHeight="1" spans="1:26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="1" customFormat="1" ht="16.3" customHeight="1" spans="1:26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="1" customFormat="1" ht="16.3" customHeight="1" spans="1:26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="1" customFormat="1" ht="16.3" customHeight="1" spans="1:26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="1" customFormat="1" ht="16.3" customHeight="1" spans="1:26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="1" customFormat="1" ht="16.3" customHeight="1" spans="1:26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="1" customFormat="1" ht="16.3" customHeight="1" spans="1:26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="1" customFormat="1" ht="16.3" customHeight="1" spans="1:26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="1" customFormat="1" ht="16.3" customHeight="1" spans="1:26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="1" customFormat="1" ht="16.3" customHeight="1" spans="1:26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="1" customFormat="1" ht="16.3" customHeight="1" spans="1:26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="1" customFormat="1" ht="16.3" customHeight="1" spans="1:26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="1" customFormat="1" ht="16.3" customHeight="1" spans="1:26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="1" customFormat="1" ht="16.3" customHeight="1" spans="1:26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="1" customFormat="1" ht="16.3" customHeight="1" spans="1:26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="1" customFormat="1" ht="16.3" customHeight="1" spans="1:26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="1" customFormat="1" ht="16.3" customHeight="1" spans="1:26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="1" customFormat="1" ht="16.3" customHeight="1" spans="1:26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="1" customFormat="1" ht="16.3" customHeight="1" spans="1:26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="1" customFormat="1" ht="16.3" customHeight="1" spans="1:26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="1" customFormat="1" ht="16.3" customHeight="1" spans="1:26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="1" customFormat="1" ht="16.3" customHeight="1" spans="1:26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="1" customFormat="1" ht="16.3" customHeight="1" spans="1:26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="1" customFormat="1" ht="16.3" customHeight="1" spans="1:26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="1" customFormat="1" ht="16.3" customHeight="1" spans="1:26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="1" customFormat="1" ht="16.3" customHeight="1" spans="1:26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="1" customFormat="1" ht="16.3" customHeight="1" spans="1:26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="1" customFormat="1" ht="16.3" customHeight="1" spans="1:26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="1" customFormat="1" ht="16.3" customHeight="1" spans="1:26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="1" customFormat="1" ht="16.3" customHeight="1" spans="1:26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="1" customFormat="1" ht="16.3" customHeight="1" spans="1:26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="1" customFormat="1" ht="16.3" customHeight="1" spans="1:26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="1" customFormat="1" ht="16.3" customHeight="1" spans="1:26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="1" customFormat="1" ht="16.3" customHeight="1" spans="1:26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="1" customFormat="1" ht="16.3" customHeight="1" spans="1:26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="1" customFormat="1" ht="16.3" customHeight="1" spans="1:26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="1" customFormat="1" ht="16.3" customHeight="1" spans="1:26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="1" customFormat="1" ht="16.3" customHeight="1" spans="1:26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="1" customFormat="1" ht="16.3" customHeight="1" spans="1:26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="1" customFormat="1" ht="16.3" customHeight="1" spans="1:26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="1" customFormat="1" ht="16.3" customHeight="1" spans="1:26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="1" customFormat="1" ht="16.3" customHeight="1" spans="1:26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="1" customFormat="1" ht="16.3" customHeight="1" spans="1:26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="1" customFormat="1" ht="16.3" customHeight="1" spans="1:26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="1" customFormat="1" ht="16.3" customHeight="1" spans="1:26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="1" customFormat="1" ht="16.3" customHeight="1" spans="1:26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="1" customFormat="1" ht="16.3" customHeight="1" spans="1:26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="1" customFormat="1" ht="16.3" customHeight="1" spans="1:26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="1" customFormat="1" ht="16.3" customHeight="1" spans="1:26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="1" customFormat="1" ht="16.3" customHeight="1" spans="1:26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="1" customFormat="1" ht="16.3" customHeight="1" spans="1:26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="1" customFormat="1" ht="16.3" customHeight="1" spans="1:26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="1" customFormat="1" ht="16.3" customHeight="1" spans="1:26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="1" customFormat="1" ht="16.3" customHeight="1" spans="1:26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="1" customFormat="1" ht="16.3" customHeight="1" spans="1:26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="1" customFormat="1" ht="16.3" customHeight="1" spans="1:26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="1" customFormat="1" ht="16.3" customHeight="1" spans="1:26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="1" customFormat="1" ht="16.3" customHeight="1" spans="1:26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="1" customFormat="1" ht="16.3" customHeight="1" spans="1:26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="1" customFormat="1" ht="16.3" customHeight="1" spans="1:26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="1" customFormat="1" ht="16.3" customHeight="1" spans="1:26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="1" customFormat="1" ht="16.3" customHeight="1" spans="1:26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="1" customFormat="1" ht="16.3" customHeight="1" spans="1:26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="1" customFormat="1" ht="16.3" customHeight="1" spans="1:26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="1" customFormat="1" ht="16.3" customHeight="1" spans="1:26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="1" customFormat="1" ht="16.3" customHeight="1" spans="1:26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="1" customFormat="1" ht="16.3" customHeight="1" spans="1:26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="1" customFormat="1" ht="16.3" customHeight="1" spans="1:26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="1" customFormat="1" ht="16.3" customHeight="1" spans="1:26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="1" customFormat="1" ht="16.3" customHeight="1" spans="1:26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="1" customFormat="1" ht="16.3" customHeight="1" spans="1:26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="1" customFormat="1" ht="16.3" customHeight="1" spans="1:26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="1" customFormat="1" ht="16.3" customHeight="1" spans="1:26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="1" customFormat="1" ht="16.3" customHeight="1" spans="1:26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="1" customFormat="1" ht="16.3" customHeight="1" spans="1:26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="1" customFormat="1" ht="16.3" customHeight="1" spans="1:26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="1" customFormat="1" ht="16.3" customHeight="1" spans="1:26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="1" customFormat="1" ht="16.3" customHeight="1" spans="1:26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="1" customFormat="1" ht="16.3" customHeight="1" spans="1:26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="1" customFormat="1" ht="16.3" customHeight="1" spans="1:26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="1" customFormat="1" ht="16.3" customHeight="1" spans="1:26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="1" customFormat="1" ht="16.3" customHeight="1" spans="1:26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="1" customFormat="1" ht="16.3" customHeight="1" spans="1:26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="1" customFormat="1" ht="16.3" customHeight="1" spans="1:26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="1" customFormat="1" ht="16.3" customHeight="1" spans="1:26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="1" customFormat="1" ht="16.3" customHeight="1" spans="1:26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="1" customFormat="1" ht="16.3" customHeight="1" spans="1:26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="1" customFormat="1" ht="16.3" customHeight="1" spans="1:26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="1" customFormat="1" ht="16.3" customHeight="1" spans="1:26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="1" customFormat="1" ht="16.3" customHeight="1" spans="1:26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="1" customFormat="1" ht="16.3" customHeight="1" spans="1:26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="1" customFormat="1" ht="16.3" customHeight="1" spans="1:26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="1" customFormat="1" ht="16.3" customHeight="1" spans="1:26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="1" customFormat="1" ht="16.3" customHeight="1" spans="1:26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="1" customFormat="1" ht="16.3" customHeight="1" spans="1:26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="1" customFormat="1" ht="16.3" customHeight="1" spans="1:26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="1" customFormat="1" ht="16.3" customHeight="1" spans="1:26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="1" customFormat="1" ht="16.3" customHeight="1" spans="1:26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="1" customFormat="1" ht="16.3" customHeight="1" spans="1:26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="1" customFormat="1" ht="16.3" customHeight="1" spans="1:26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="1" customFormat="1" ht="16.3" customHeight="1" spans="1:26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="1" customFormat="1" ht="16.3" customHeight="1" spans="1:26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="1" customFormat="1" ht="16.3" customHeight="1" spans="1:26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="1" customFormat="1" ht="16.3" customHeight="1" spans="1:26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="1" customFormat="1" ht="16.3" customHeight="1" spans="1:26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="1" customFormat="1" ht="16.3" customHeight="1" spans="1:26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="1" customFormat="1" ht="16.3" customHeight="1" spans="1:26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="1" customFormat="1" ht="16.3" customHeight="1" spans="1:26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="1" customFormat="1" ht="16.3" customHeight="1" spans="1:26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="1" customFormat="1" ht="16.3" customHeight="1" spans="1:26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="1" customFormat="1" ht="16.3" customHeight="1" spans="1:26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="1" customFormat="1" ht="16.3" customHeight="1" spans="1:26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="1" customFormat="1" ht="16.3" customHeight="1" spans="1:26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="1" customFormat="1" ht="16.3" customHeight="1" spans="1:26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="1" customFormat="1" ht="16.3" customHeight="1" spans="1:26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="1" customFormat="1" ht="16.3" customHeight="1" spans="1:26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="1" customFormat="1" ht="16.3" customHeight="1" spans="1:26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="1" customFormat="1" ht="16.3" customHeight="1" spans="1:26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="1" customFormat="1" ht="16.3" customHeight="1" spans="1:26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="1" customFormat="1" ht="16.3" customHeight="1" spans="1:26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="1" customFormat="1" ht="16.3" customHeight="1" spans="1:26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="1" customFormat="1" ht="16.3" customHeight="1" spans="1:26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="1" customFormat="1" ht="16.3" customHeight="1" spans="1:26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="1" customFormat="1" ht="16.3" customHeight="1" spans="1:26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="1" customFormat="1" ht="16.3" customHeight="1" spans="1:26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="1" customFormat="1" ht="16.3" customHeight="1" spans="1:26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="1" customFormat="1" ht="16.3" customHeight="1" spans="1:26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="1" customFormat="1" ht="16.3" customHeight="1" spans="1:26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="1" customFormat="1" ht="16.3" customHeight="1" spans="1:26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="1" customFormat="1" ht="16.3" customHeight="1" spans="1:26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="1" customFormat="1" ht="16.3" customHeight="1" spans="1:26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="1" customFormat="1" ht="16.3" customHeight="1" spans="1:26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="1" customFormat="1" ht="16.3" customHeight="1" spans="1:26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="1" customFormat="1" ht="16.3" customHeight="1" spans="1:26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="1" customFormat="1" ht="16.3" customHeight="1" spans="1:26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="1" customFormat="1" ht="16.3" customHeight="1" spans="1:26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="1" customFormat="1" ht="16.3" customHeight="1" spans="1:26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="1" customFormat="1" ht="16.3" customHeight="1" spans="1:26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="1" customFormat="1" ht="16.3" customHeight="1" spans="1:26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="1" customFormat="1" ht="16.3" customHeight="1" spans="1:26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="1" customFormat="1" ht="16.3" customHeight="1" spans="1:26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="1" customFormat="1" ht="16.3" customHeight="1" spans="1:26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="1" customFormat="1" ht="16.3" customHeight="1" spans="1:26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="1" customFormat="1" ht="16.3" customHeight="1" spans="1:26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="1" customFormat="1" ht="16.3" customHeight="1" spans="1:26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="1" customFormat="1" ht="16.3" customHeight="1" spans="1:26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="1" customFormat="1" ht="16.3" customHeight="1" spans="1:26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="1" customFormat="1" ht="16.3" customHeight="1" spans="1:26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="1" customFormat="1" ht="16.3" customHeight="1" spans="1:26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="1" customFormat="1" ht="16.3" customHeight="1" spans="1:26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="1" customFormat="1" ht="16.3" customHeight="1" spans="1:26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="1" customFormat="1" ht="16.3" customHeight="1" spans="1:26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="1" customFormat="1" ht="16.3" customHeight="1" spans="1:26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="1" customFormat="1" ht="16.3" customHeight="1" spans="1:26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="1" customFormat="1" ht="16.3" customHeight="1" spans="1:26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="1" customFormat="1" ht="16.3" customHeight="1" spans="1:26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="1" customFormat="1" ht="16.3" customHeight="1" spans="1:26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="1" customFormat="1" ht="16.3" customHeight="1" spans="1:26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="1" customFormat="1" ht="16.3" customHeight="1" spans="1:26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="1" customFormat="1" ht="16.3" customHeight="1" spans="1:26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="1" customFormat="1" ht="16.3" customHeight="1" spans="1:26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="1" customFormat="1" ht="16.3" customHeight="1" spans="1:26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="1" customFormat="1" ht="16.3" customHeight="1" spans="1:26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27">
    <cfRule type="notContainsBlanks" dxfId="0" priority="1">
      <formula>LEN(TRIM(I27))&gt;0</formula>
    </cfRule>
  </conditionalFormatting>
  <conditionalFormatting sqref="I9:I12">
    <cfRule type="notContainsBlanks" dxfId="0" priority="4">
      <formula>LEN(TRIM(I9))&gt;0</formula>
    </cfRule>
  </conditionalFormatting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9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6"/>
  <sheetViews>
    <sheetView tabSelected="1" view="pageBreakPreview" zoomScaleNormal="85" topLeftCell="A5" workbookViewId="0">
      <selection activeCell="E32" sqref="E32"/>
    </sheetView>
  </sheetViews>
  <sheetFormatPr defaultColWidth="11.9469026548673" defaultRowHeight="15.05" customHeight="1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0.8938053097345" style="1" customWidth="1"/>
    <col min="6" max="9" width="10.2920353982301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5"/>
      <c r="K1" s="65"/>
      <c r="L1" s="65"/>
      <c r="M1" s="65"/>
      <c r="N1" s="65"/>
      <c r="O1" s="65"/>
      <c r="P1" s="65"/>
      <c r="Q1" s="65"/>
      <c r="R1" s="65"/>
      <c r="S1" s="64"/>
      <c r="T1" s="64"/>
      <c r="U1" s="64"/>
      <c r="V1" s="64"/>
      <c r="W1" s="64"/>
      <c r="X1" s="64"/>
      <c r="Y1" s="64"/>
      <c r="Z1" s="64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6"/>
      <c r="J2" s="67"/>
      <c r="K2" s="67"/>
      <c r="L2" s="67"/>
      <c r="M2" s="67"/>
      <c r="N2" s="67"/>
      <c r="O2" s="67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8"/>
      <c r="J3" s="67"/>
      <c r="K3" s="67"/>
      <c r="L3" s="67"/>
      <c r="M3" s="67"/>
      <c r="N3" s="67"/>
      <c r="O3" s="67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8"/>
      <c r="J4" s="67"/>
      <c r="K4" s="67"/>
      <c r="L4" s="67"/>
      <c r="M4" s="67"/>
      <c r="N4" s="67"/>
      <c r="O4" s="67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8"/>
      <c r="J5" s="67"/>
      <c r="K5" s="67"/>
      <c r="L5" s="67"/>
      <c r="M5" s="67"/>
      <c r="N5" s="67"/>
      <c r="O5" s="67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="1" customFormat="1" ht="16.3" customHeight="1" spans="1:26">
      <c r="A6" s="15" t="s">
        <v>14</v>
      </c>
      <c r="B6" s="16"/>
      <c r="C6" s="24" t="s">
        <v>58</v>
      </c>
      <c r="D6" s="18" t="s">
        <v>16</v>
      </c>
      <c r="E6" s="19" t="s">
        <v>59</v>
      </c>
      <c r="F6" s="20"/>
      <c r="G6" s="25"/>
      <c r="H6" s="26"/>
      <c r="I6" s="69"/>
      <c r="J6" s="67"/>
      <c r="K6" s="67"/>
      <c r="L6" s="67"/>
      <c r="M6" s="67"/>
      <c r="N6" s="67"/>
      <c r="O6" s="70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59</v>
      </c>
      <c r="H7" s="31" t="s">
        <v>60</v>
      </c>
      <c r="I7" s="71" t="s">
        <v>61</v>
      </c>
      <c r="J7" s="72"/>
      <c r="K7" s="73"/>
      <c r="L7" s="72"/>
      <c r="M7" s="72"/>
      <c r="N7" s="72"/>
      <c r="O7" s="73"/>
      <c r="P7" s="72"/>
      <c r="Q7" s="72"/>
      <c r="R7" s="73"/>
      <c r="S7" s="74"/>
      <c r="T7" s="64"/>
      <c r="U7" s="64"/>
      <c r="V7" s="64"/>
      <c r="W7" s="64"/>
      <c r="X7" s="64"/>
      <c r="Y7" s="64"/>
      <c r="Z7" s="64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4"/>
      <c r="K8" s="74"/>
      <c r="L8" s="74"/>
      <c r="M8" s="75"/>
      <c r="N8" s="74"/>
      <c r="O8" s="74"/>
      <c r="P8" s="74"/>
      <c r="Q8" s="75"/>
      <c r="R8" s="74"/>
      <c r="S8" s="74"/>
      <c r="T8" s="64"/>
      <c r="U8" s="64"/>
      <c r="V8" s="64"/>
      <c r="W8" s="64"/>
      <c r="X8" s="64"/>
      <c r="Y8" s="64"/>
      <c r="Z8" s="64"/>
    </row>
    <row r="9" s="1" customFormat="1" ht="16.3" hidden="1" customHeight="1" spans="1:26">
      <c r="A9" s="38">
        <v>1</v>
      </c>
      <c r="B9" s="39" t="s">
        <v>62</v>
      </c>
      <c r="C9" s="3"/>
      <c r="D9" s="3"/>
      <c r="E9" s="4"/>
      <c r="F9" s="40">
        <v>44934</v>
      </c>
      <c r="G9" s="41"/>
      <c r="H9" s="41"/>
      <c r="I9" s="76"/>
      <c r="J9" s="77"/>
      <c r="K9" s="77"/>
      <c r="L9" s="78"/>
      <c r="M9" s="77"/>
      <c r="N9" s="77"/>
      <c r="O9" s="77"/>
      <c r="P9" s="78"/>
      <c r="Q9" s="77"/>
      <c r="R9" s="77"/>
      <c r="S9" s="79"/>
      <c r="T9" s="64"/>
      <c r="U9" s="64"/>
      <c r="V9" s="64"/>
      <c r="W9" s="64"/>
      <c r="X9" s="64"/>
      <c r="Y9" s="64"/>
      <c r="Z9" s="64"/>
    </row>
    <row r="10" s="1" customFormat="1" ht="16.3" hidden="1" customHeight="1" spans="1:26">
      <c r="A10" s="42">
        <f t="shared" ref="A10:A12" si="0">A9+1</f>
        <v>2</v>
      </c>
      <c r="B10" s="43" t="s">
        <v>63</v>
      </c>
      <c r="C10" s="35"/>
      <c r="D10" s="35"/>
      <c r="E10" s="36"/>
      <c r="F10" s="44">
        <v>44930</v>
      </c>
      <c r="G10" s="41"/>
      <c r="H10" s="41"/>
      <c r="I10" s="76"/>
      <c r="J10" s="77"/>
      <c r="K10" s="77"/>
      <c r="L10" s="78"/>
      <c r="M10" s="77"/>
      <c r="N10" s="77"/>
      <c r="O10" s="77"/>
      <c r="P10" s="78"/>
      <c r="Q10" s="77"/>
      <c r="R10" s="77"/>
      <c r="S10" s="79"/>
      <c r="T10" s="64"/>
      <c r="U10" s="64"/>
      <c r="V10" s="64"/>
      <c r="W10" s="64"/>
      <c r="X10" s="64"/>
      <c r="Y10" s="64"/>
      <c r="Z10" s="64"/>
    </row>
    <row r="11" s="1" customFormat="1" ht="16.3" hidden="1" customHeight="1" spans="1:26">
      <c r="A11" s="42">
        <f t="shared" si="0"/>
        <v>3</v>
      </c>
      <c r="B11" s="43" t="s">
        <v>64</v>
      </c>
      <c r="C11" s="35"/>
      <c r="D11" s="35"/>
      <c r="E11" s="36"/>
      <c r="F11" s="44">
        <v>44930</v>
      </c>
      <c r="G11" s="45"/>
      <c r="H11" s="41"/>
      <c r="I11" s="76"/>
      <c r="J11" s="77"/>
      <c r="K11" s="77"/>
      <c r="L11" s="78"/>
      <c r="M11" s="77"/>
      <c r="N11" s="77"/>
      <c r="O11" s="77"/>
      <c r="P11" s="78"/>
      <c r="Q11" s="77"/>
      <c r="R11" s="77"/>
      <c r="S11" s="79"/>
      <c r="T11" s="64"/>
      <c r="U11" s="64"/>
      <c r="V11" s="64"/>
      <c r="W11" s="64"/>
      <c r="X11" s="64"/>
      <c r="Y11" s="64"/>
      <c r="Z11" s="64"/>
    </row>
    <row r="12" s="1" customFormat="1" ht="16.3" hidden="1" customHeight="1" spans="1:26">
      <c r="A12" s="42">
        <f t="shared" si="0"/>
        <v>4</v>
      </c>
      <c r="B12" s="43" t="s">
        <v>65</v>
      </c>
      <c r="C12" s="35"/>
      <c r="D12" s="35"/>
      <c r="E12" s="36"/>
      <c r="F12" s="44">
        <v>44930</v>
      </c>
      <c r="G12" s="41"/>
      <c r="H12" s="41"/>
      <c r="I12" s="76"/>
      <c r="J12" s="77"/>
      <c r="K12" s="77"/>
      <c r="L12" s="78"/>
      <c r="M12" s="77"/>
      <c r="N12" s="77"/>
      <c r="O12" s="77"/>
      <c r="P12" s="78"/>
      <c r="Q12" s="77"/>
      <c r="R12" s="77"/>
      <c r="S12" s="79"/>
      <c r="T12" s="64"/>
      <c r="U12" s="64"/>
      <c r="V12" s="64"/>
      <c r="W12" s="64"/>
      <c r="X12" s="64"/>
      <c r="Y12" s="64"/>
      <c r="Z12" s="64"/>
    </row>
    <row r="13" s="1" customFormat="1" ht="18" customHeight="1" spans="1:26">
      <c r="A13" s="42"/>
      <c r="B13" s="43" t="s">
        <v>26</v>
      </c>
      <c r="C13" s="35"/>
      <c r="D13" s="35"/>
      <c r="E13" s="46" t="s">
        <v>27</v>
      </c>
      <c r="F13" s="47">
        <v>44930</v>
      </c>
      <c r="G13" s="48">
        <f>'1X-3X'!G13*2.54</f>
        <v>18.415</v>
      </c>
      <c r="H13" s="48">
        <f>'1X-3X'!H13*2.54</f>
        <v>18.7325</v>
      </c>
      <c r="I13" s="48">
        <f>'1X-3X'!I13*2.54</f>
        <v>19.05</v>
      </c>
      <c r="J13" s="77"/>
      <c r="K13" s="77"/>
      <c r="L13" s="78"/>
      <c r="M13" s="77"/>
      <c r="N13" s="77"/>
      <c r="O13" s="77"/>
      <c r="P13" s="78"/>
      <c r="Q13" s="77"/>
      <c r="R13" s="77"/>
      <c r="S13" s="79"/>
      <c r="T13" s="64"/>
      <c r="U13" s="64"/>
      <c r="V13" s="64"/>
      <c r="W13" s="64"/>
      <c r="X13" s="64"/>
      <c r="Y13" s="64"/>
      <c r="Z13" s="64"/>
    </row>
    <row r="14" s="1" customFormat="1" ht="18" customHeight="1" spans="1:26">
      <c r="A14" s="42"/>
      <c r="B14" s="43" t="s">
        <v>66</v>
      </c>
      <c r="C14" s="35"/>
      <c r="D14" s="35"/>
      <c r="E14" s="49" t="s">
        <v>29</v>
      </c>
      <c r="F14" s="47">
        <v>44930</v>
      </c>
      <c r="G14" s="48">
        <f>'1X-3X'!G14*2.54</f>
        <v>15.24</v>
      </c>
      <c r="H14" s="48">
        <f>'1X-3X'!H14*2.54</f>
        <v>15.5575</v>
      </c>
      <c r="I14" s="48">
        <f>'1X-3X'!I14*2.54</f>
        <v>15.875</v>
      </c>
      <c r="J14" s="77"/>
      <c r="K14" s="77"/>
      <c r="L14" s="78"/>
      <c r="M14" s="77"/>
      <c r="N14" s="77"/>
      <c r="O14" s="77"/>
      <c r="P14" s="78"/>
      <c r="Q14" s="77"/>
      <c r="R14" s="77"/>
      <c r="S14" s="79"/>
      <c r="T14" s="64"/>
      <c r="U14" s="64"/>
      <c r="V14" s="64"/>
      <c r="W14" s="64"/>
      <c r="X14" s="64"/>
      <c r="Y14" s="64"/>
      <c r="Z14" s="64"/>
    </row>
    <row r="15" s="1" customFormat="1" ht="18" customHeight="1" spans="1:26">
      <c r="A15" s="42"/>
      <c r="B15" s="43" t="s">
        <v>67</v>
      </c>
      <c r="C15" s="35"/>
      <c r="D15" s="35"/>
      <c r="E15" s="49" t="s">
        <v>68</v>
      </c>
      <c r="F15" s="47">
        <v>44930</v>
      </c>
      <c r="G15" s="48">
        <f>'1X-3X'!G15*2.54</f>
        <v>26.67</v>
      </c>
      <c r="H15" s="48">
        <f>'1X-3X'!H15*2.54</f>
        <v>27.305</v>
      </c>
      <c r="I15" s="48">
        <f>'1X-3X'!I15*2.54</f>
        <v>27.94</v>
      </c>
      <c r="J15" s="77"/>
      <c r="K15" s="77"/>
      <c r="L15" s="78"/>
      <c r="M15" s="77"/>
      <c r="N15" s="77"/>
      <c r="O15" s="77"/>
      <c r="P15" s="78"/>
      <c r="Q15" s="77"/>
      <c r="R15" s="77"/>
      <c r="S15" s="79"/>
      <c r="T15" s="64"/>
      <c r="U15" s="64"/>
      <c r="V15" s="64"/>
      <c r="W15" s="64"/>
      <c r="X15" s="64"/>
      <c r="Y15" s="64"/>
      <c r="Z15" s="64"/>
    </row>
    <row r="16" s="1" customFormat="1" ht="18" customHeight="1" spans="1:26">
      <c r="A16" s="42"/>
      <c r="B16" s="43" t="s">
        <v>69</v>
      </c>
      <c r="C16" s="35"/>
      <c r="D16" s="35"/>
      <c r="E16" s="46" t="s">
        <v>33</v>
      </c>
      <c r="F16" s="47">
        <v>44930</v>
      </c>
      <c r="G16" s="48">
        <f>'1X-3X'!G16*2.54</f>
        <v>11.43</v>
      </c>
      <c r="H16" s="48">
        <f>'1X-3X'!H16*2.54</f>
        <v>11.7475</v>
      </c>
      <c r="I16" s="48">
        <f>'1X-3X'!I16*2.54</f>
        <v>12.065</v>
      </c>
      <c r="J16" s="77"/>
      <c r="K16" s="77"/>
      <c r="L16" s="78"/>
      <c r="M16" s="77"/>
      <c r="N16" s="77"/>
      <c r="O16" s="77"/>
      <c r="P16" s="78"/>
      <c r="Q16" s="77"/>
      <c r="R16" s="77"/>
      <c r="S16" s="79"/>
      <c r="T16" s="64"/>
      <c r="U16" s="64"/>
      <c r="V16" s="64"/>
      <c r="W16" s="64"/>
      <c r="X16" s="64"/>
      <c r="Y16" s="64"/>
      <c r="Z16" s="64"/>
    </row>
    <row r="17" s="1" customFormat="1" ht="18" customHeight="1" spans="1:26">
      <c r="A17" s="42"/>
      <c r="B17" s="43" t="s">
        <v>70</v>
      </c>
      <c r="C17" s="35"/>
      <c r="D17" s="35"/>
      <c r="E17" s="49" t="s">
        <v>71</v>
      </c>
      <c r="F17" s="50">
        <v>44928</v>
      </c>
      <c r="G17" s="48">
        <f>'1X-3X'!G17*2.54</f>
        <v>99.695</v>
      </c>
      <c r="H17" s="48">
        <f>'1X-3X'!H17*2.54</f>
        <v>100.33</v>
      </c>
      <c r="I17" s="48">
        <f>'1X-3X'!I17*2.54</f>
        <v>100.965</v>
      </c>
      <c r="J17" s="77"/>
      <c r="K17" s="77"/>
      <c r="L17" s="78"/>
      <c r="M17" s="77"/>
      <c r="N17" s="77"/>
      <c r="O17" s="77"/>
      <c r="P17" s="78"/>
      <c r="Q17" s="77"/>
      <c r="R17" s="77"/>
      <c r="S17" s="79"/>
      <c r="T17" s="64"/>
      <c r="U17" s="64"/>
      <c r="V17" s="64"/>
      <c r="W17" s="64"/>
      <c r="X17" s="64"/>
      <c r="Y17" s="64"/>
      <c r="Z17" s="64"/>
    </row>
    <row r="18" s="1" customFormat="1" ht="18" customHeight="1" spans="1:26">
      <c r="A18" s="42"/>
      <c r="B18" s="43" t="s">
        <v>72</v>
      </c>
      <c r="C18" s="35"/>
      <c r="D18" s="35"/>
      <c r="E18" s="49" t="s">
        <v>73</v>
      </c>
      <c r="F18" s="50">
        <v>44928</v>
      </c>
      <c r="G18" s="48">
        <f>'1X-3X'!G18*2.54</f>
        <v>78.74</v>
      </c>
      <c r="H18" s="48">
        <f>'1X-3X'!H18*2.54</f>
        <v>79.0575</v>
      </c>
      <c r="I18" s="48">
        <f>'1X-3X'!I18*2.54</f>
        <v>79.375</v>
      </c>
      <c r="J18" s="77"/>
      <c r="K18" s="77"/>
      <c r="L18" s="78"/>
      <c r="M18" s="77"/>
      <c r="N18" s="77"/>
      <c r="O18" s="77"/>
      <c r="P18" s="78"/>
      <c r="Q18" s="77"/>
      <c r="R18" s="77"/>
      <c r="S18" s="79"/>
      <c r="T18" s="64"/>
      <c r="U18" s="64"/>
      <c r="V18" s="64"/>
      <c r="W18" s="64"/>
      <c r="X18" s="64"/>
      <c r="Y18" s="64"/>
      <c r="Z18" s="64"/>
    </row>
    <row r="19" s="1" customFormat="1" ht="18" customHeight="1" spans="1:26">
      <c r="A19" s="42"/>
      <c r="B19" s="43" t="s">
        <v>74</v>
      </c>
      <c r="C19" s="35"/>
      <c r="D19" s="35"/>
      <c r="E19" s="51" t="s">
        <v>75</v>
      </c>
      <c r="F19" s="44">
        <v>44928</v>
      </c>
      <c r="G19" s="48">
        <f>'1X-3X'!G19*2.54</f>
        <v>116.84</v>
      </c>
      <c r="H19" s="48">
        <f>'1X-3X'!H19*2.54</f>
        <v>123.19</v>
      </c>
      <c r="I19" s="48">
        <f>'1X-3X'!I19*2.54</f>
        <v>129.54</v>
      </c>
      <c r="J19" s="77"/>
      <c r="K19" s="77"/>
      <c r="L19" s="78"/>
      <c r="M19" s="77"/>
      <c r="N19" s="77"/>
      <c r="O19" s="77"/>
      <c r="P19" s="78"/>
      <c r="Q19" s="77"/>
      <c r="R19" s="77"/>
      <c r="S19" s="79"/>
      <c r="T19" s="64"/>
      <c r="U19" s="64"/>
      <c r="V19" s="64"/>
      <c r="W19" s="64"/>
      <c r="X19" s="64"/>
      <c r="Y19" s="64"/>
      <c r="Z19" s="64"/>
    </row>
    <row r="20" s="1" customFormat="1" ht="18" customHeight="1" spans="1:26">
      <c r="A20" s="42"/>
      <c r="B20" s="43" t="s">
        <v>76</v>
      </c>
      <c r="C20" s="35"/>
      <c r="D20" s="35"/>
      <c r="E20" s="52" t="s">
        <v>41</v>
      </c>
      <c r="F20" s="44">
        <v>44928</v>
      </c>
      <c r="G20" s="48">
        <f>'1X-3X'!G20*2.54</f>
        <v>105.41</v>
      </c>
      <c r="H20" s="48">
        <f>'1X-3X'!H20*2.54</f>
        <v>111.76</v>
      </c>
      <c r="I20" s="48">
        <f>'1X-3X'!I20*2.54</f>
        <v>118.11</v>
      </c>
      <c r="J20" s="77"/>
      <c r="K20" s="77"/>
      <c r="L20" s="78"/>
      <c r="M20" s="77"/>
      <c r="N20" s="77"/>
      <c r="O20" s="77"/>
      <c r="P20" s="78"/>
      <c r="Q20" s="77"/>
      <c r="R20" s="77"/>
      <c r="S20" s="79"/>
      <c r="T20" s="64"/>
      <c r="U20" s="64"/>
      <c r="V20" s="64"/>
      <c r="W20" s="64"/>
      <c r="X20" s="64"/>
      <c r="Y20" s="64"/>
      <c r="Z20" s="64"/>
    </row>
    <row r="21" s="1" customFormat="1" ht="18" customHeight="1" spans="1:26">
      <c r="A21" s="42"/>
      <c r="B21" s="43" t="s">
        <v>77</v>
      </c>
      <c r="C21" s="35"/>
      <c r="D21" s="35"/>
      <c r="E21" s="46" t="s">
        <v>78</v>
      </c>
      <c r="F21" s="44">
        <v>44928</v>
      </c>
      <c r="G21" s="48">
        <f>'1X-3X'!G21*2.54</f>
        <v>135.89</v>
      </c>
      <c r="H21" s="48">
        <f>'1X-3X'!H21*2.54</f>
        <v>142.24</v>
      </c>
      <c r="I21" s="48">
        <f>'1X-3X'!I21*2.54</f>
        <v>148.59</v>
      </c>
      <c r="J21" s="77"/>
      <c r="K21" s="77"/>
      <c r="L21" s="78"/>
      <c r="M21" s="77"/>
      <c r="N21" s="77"/>
      <c r="O21" s="77"/>
      <c r="P21" s="78"/>
      <c r="Q21" s="77"/>
      <c r="R21" s="77"/>
      <c r="S21" s="79"/>
      <c r="T21" s="64"/>
      <c r="U21" s="64"/>
      <c r="V21" s="64"/>
      <c r="W21" s="64"/>
      <c r="X21" s="64"/>
      <c r="Y21" s="64"/>
      <c r="Z21" s="64"/>
    </row>
    <row r="22" s="1" customFormat="1" ht="18" customHeight="1" spans="1:26">
      <c r="A22" s="42"/>
      <c r="B22" s="43" t="s">
        <v>79</v>
      </c>
      <c r="C22" s="35"/>
      <c r="D22" s="35"/>
      <c r="E22" s="49" t="s">
        <v>45</v>
      </c>
      <c r="F22" s="44">
        <v>44928</v>
      </c>
      <c r="G22" s="48">
        <f>'1X-3X'!G22*2.54</f>
        <v>142.24</v>
      </c>
      <c r="H22" s="48">
        <f>'1X-3X'!H22*2.54</f>
        <v>148.59</v>
      </c>
      <c r="I22" s="48">
        <f>'1X-3X'!I22*2.54</f>
        <v>154.94</v>
      </c>
      <c r="J22" s="77"/>
      <c r="K22" s="77"/>
      <c r="L22" s="78"/>
      <c r="M22" s="77"/>
      <c r="N22" s="77"/>
      <c r="O22" s="77"/>
      <c r="P22" s="78"/>
      <c r="Q22" s="77"/>
      <c r="R22" s="77"/>
      <c r="S22" s="79"/>
      <c r="T22" s="64"/>
      <c r="U22" s="64"/>
      <c r="V22" s="64"/>
      <c r="W22" s="64"/>
      <c r="X22" s="64"/>
      <c r="Y22" s="64"/>
      <c r="Z22" s="64"/>
    </row>
    <row r="23" s="1" customFormat="1" ht="18" customHeight="1" spans="1:26">
      <c r="A23" s="42"/>
      <c r="B23" s="43" t="s">
        <v>80</v>
      </c>
      <c r="C23" s="35"/>
      <c r="D23" s="35"/>
      <c r="E23" s="49" t="s">
        <v>47</v>
      </c>
      <c r="F23" s="44">
        <v>44928</v>
      </c>
      <c r="G23" s="48">
        <f>'1X-3X'!G23*2.54</f>
        <v>142.24</v>
      </c>
      <c r="H23" s="48">
        <f>'1X-3X'!H23*2.54</f>
        <v>148.59</v>
      </c>
      <c r="I23" s="48">
        <f>'1X-3X'!I23*2.54</f>
        <v>154.94</v>
      </c>
      <c r="J23" s="77"/>
      <c r="K23" s="77"/>
      <c r="L23" s="78"/>
      <c r="M23" s="77"/>
      <c r="N23" s="77"/>
      <c r="O23" s="77"/>
      <c r="P23" s="78"/>
      <c r="Q23" s="77"/>
      <c r="R23" s="77"/>
      <c r="S23" s="79"/>
      <c r="T23" s="64"/>
      <c r="U23" s="64"/>
      <c r="V23" s="64"/>
      <c r="W23" s="64"/>
      <c r="X23" s="64"/>
      <c r="Y23" s="64"/>
      <c r="Z23" s="64"/>
    </row>
    <row r="24" s="1" customFormat="1" ht="18" customHeight="1" spans="1:26">
      <c r="A24" s="42"/>
      <c r="B24" s="43" t="s">
        <v>81</v>
      </c>
      <c r="C24" s="35"/>
      <c r="D24" s="35"/>
      <c r="E24" s="51" t="s">
        <v>82</v>
      </c>
      <c r="F24" s="53">
        <v>44930</v>
      </c>
      <c r="G24" s="48">
        <f>'1X-3X'!G24*2.54</f>
        <v>9.525</v>
      </c>
      <c r="H24" s="48">
        <f>'1X-3X'!H24*2.54</f>
        <v>9.525</v>
      </c>
      <c r="I24" s="48">
        <f>'1X-3X'!I24*2.54</f>
        <v>9.525</v>
      </c>
      <c r="J24" s="77"/>
      <c r="K24" s="77"/>
      <c r="L24" s="78"/>
      <c r="M24" s="77"/>
      <c r="N24" s="77"/>
      <c r="O24" s="77"/>
      <c r="P24" s="78"/>
      <c r="Q24" s="77"/>
      <c r="R24" s="77"/>
      <c r="S24" s="79"/>
      <c r="T24" s="64"/>
      <c r="U24" s="64"/>
      <c r="V24" s="64"/>
      <c r="W24" s="64"/>
      <c r="X24" s="64"/>
      <c r="Y24" s="64"/>
      <c r="Z24" s="64"/>
    </row>
    <row r="25" s="1" customFormat="1" ht="18" customHeight="1" spans="1:26">
      <c r="A25" s="42"/>
      <c r="B25" s="43" t="s">
        <v>48</v>
      </c>
      <c r="C25" s="35"/>
      <c r="D25" s="35"/>
      <c r="E25" s="52" t="s">
        <v>49</v>
      </c>
      <c r="F25" s="54">
        <v>0.25</v>
      </c>
      <c r="G25" s="48">
        <f>'1X-3X'!G25*2.54</f>
        <v>55.5625</v>
      </c>
      <c r="H25" s="48">
        <f>'1X-3X'!H25*2.54</f>
        <v>55.5625</v>
      </c>
      <c r="I25" s="48">
        <f>'1X-3X'!I25*2.54</f>
        <v>55.5625</v>
      </c>
      <c r="J25" s="77"/>
      <c r="K25" s="77"/>
      <c r="L25" s="78"/>
      <c r="M25" s="77"/>
      <c r="N25" s="77"/>
      <c r="O25" s="77"/>
      <c r="P25" s="78"/>
      <c r="Q25" s="77"/>
      <c r="R25" s="77"/>
      <c r="S25" s="79"/>
      <c r="T25" s="64"/>
      <c r="U25" s="64"/>
      <c r="V25" s="64"/>
      <c r="W25" s="64"/>
      <c r="X25" s="64"/>
      <c r="Y25" s="64"/>
      <c r="Z25" s="64"/>
    </row>
    <row r="26" s="1" customFormat="1" ht="18" customHeight="1" spans="1:26">
      <c r="A26" s="42"/>
      <c r="B26" s="43" t="s">
        <v>83</v>
      </c>
      <c r="C26" s="35"/>
      <c r="D26" s="35"/>
      <c r="E26" s="55" t="s">
        <v>84</v>
      </c>
      <c r="F26" s="53">
        <v>44930</v>
      </c>
      <c r="G26" s="48">
        <f>'1X-3X'!G26*2.54</f>
        <v>3.81</v>
      </c>
      <c r="H26" s="48">
        <f>'1X-3X'!H26*2.54</f>
        <v>3.81</v>
      </c>
      <c r="I26" s="48">
        <f>'1X-3X'!I26*2.54</f>
        <v>3.81</v>
      </c>
      <c r="J26" s="77"/>
      <c r="K26" s="77"/>
      <c r="L26" s="78"/>
      <c r="M26" s="77"/>
      <c r="N26" s="77"/>
      <c r="O26" s="77"/>
      <c r="P26" s="78"/>
      <c r="Q26" s="77"/>
      <c r="R26" s="77"/>
      <c r="S26" s="79"/>
      <c r="T26" s="64"/>
      <c r="U26" s="64"/>
      <c r="V26" s="64"/>
      <c r="W26" s="64"/>
      <c r="X26" s="64"/>
      <c r="Y26" s="64"/>
      <c r="Z26" s="64"/>
    </row>
    <row r="27" s="1" customFormat="1" ht="18" customHeight="1" spans="1:26">
      <c r="A27" s="42"/>
      <c r="B27" s="43" t="s">
        <v>50</v>
      </c>
      <c r="C27" s="35"/>
      <c r="D27" s="35"/>
      <c r="E27" s="52" t="s">
        <v>51</v>
      </c>
      <c r="F27" s="54">
        <v>0.25</v>
      </c>
      <c r="G27" s="48">
        <f>'1X-3X'!G27*2.54</f>
        <v>33.02</v>
      </c>
      <c r="H27" s="48">
        <f>'1X-3X'!H27*2.54</f>
        <v>34.29</v>
      </c>
      <c r="I27" s="48">
        <f>'1X-3X'!I27*2.54</f>
        <v>34.29</v>
      </c>
      <c r="J27" s="77"/>
      <c r="K27" s="77"/>
      <c r="L27" s="78"/>
      <c r="M27" s="77"/>
      <c r="N27" s="77"/>
      <c r="O27" s="77"/>
      <c r="P27" s="78"/>
      <c r="Q27" s="77"/>
      <c r="R27" s="77"/>
      <c r="S27" s="79"/>
      <c r="T27" s="64"/>
      <c r="U27" s="64"/>
      <c r="V27" s="64"/>
      <c r="W27" s="64"/>
      <c r="X27" s="64"/>
      <c r="Y27" s="64"/>
      <c r="Z27" s="64"/>
    </row>
    <row r="28" s="1" customFormat="1" ht="18" customHeight="1" spans="1:26">
      <c r="A28" s="56"/>
      <c r="B28" s="57"/>
      <c r="C28" s="58"/>
      <c r="D28" s="59"/>
      <c r="E28" s="52" t="s">
        <v>52</v>
      </c>
      <c r="F28" s="56"/>
      <c r="G28" s="48">
        <v>11.6</v>
      </c>
      <c r="H28" s="48">
        <v>11.6</v>
      </c>
      <c r="I28" s="48">
        <v>11.6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="1" customFormat="1" ht="18" customHeight="1" spans="1:26">
      <c r="A29" s="60"/>
      <c r="B29" s="61"/>
      <c r="C29" s="62"/>
      <c r="D29" s="63"/>
      <c r="E29" s="52" t="s">
        <v>53</v>
      </c>
      <c r="F29" s="60"/>
      <c r="G29" s="48">
        <v>9.7</v>
      </c>
      <c r="H29" s="48">
        <v>9.7</v>
      </c>
      <c r="I29" s="48">
        <v>9.7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="1" customFormat="1" ht="18" customHeight="1" spans="1:26">
      <c r="A30" s="60"/>
      <c r="B30" s="61"/>
      <c r="C30" s="62"/>
      <c r="D30" s="63"/>
      <c r="E30" s="52" t="s">
        <v>54</v>
      </c>
      <c r="F30" s="60"/>
      <c r="G30" s="48">
        <v>15</v>
      </c>
      <c r="H30" s="48">
        <v>15</v>
      </c>
      <c r="I30" s="48">
        <v>15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="1" customFormat="1" ht="18" customHeight="1" spans="1:26">
      <c r="A31" s="60"/>
      <c r="B31" s="61"/>
      <c r="C31" s="62"/>
      <c r="D31" s="63"/>
      <c r="E31" s="52" t="s">
        <v>55</v>
      </c>
      <c r="F31" s="60"/>
      <c r="G31" s="48">
        <v>27.7</v>
      </c>
      <c r="H31" s="48">
        <v>27.7</v>
      </c>
      <c r="I31" s="48">
        <v>27.7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="1" customFormat="1" ht="18" customHeight="1" spans="1:26">
      <c r="A32" s="60"/>
      <c r="B32" s="61"/>
      <c r="C32" s="62"/>
      <c r="D32" s="63"/>
      <c r="E32" s="52" t="s">
        <v>56</v>
      </c>
      <c r="F32" s="60"/>
      <c r="G32" s="48">
        <v>35.5</v>
      </c>
      <c r="H32" s="48">
        <v>35.5</v>
      </c>
      <c r="I32" s="48">
        <v>35.5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="1" customFormat="1" ht="18" customHeight="1" spans="1:26">
      <c r="A33" s="56"/>
      <c r="B33" s="57"/>
      <c r="C33" s="58"/>
      <c r="D33" s="59"/>
      <c r="E33" s="52" t="s">
        <v>57</v>
      </c>
      <c r="F33" s="56"/>
      <c r="G33" s="48">
        <v>40.69</v>
      </c>
      <c r="H33" s="48">
        <v>41.64</v>
      </c>
      <c r="I33" s="48">
        <v>42.6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="1" customFormat="1" ht="16.3" customHeight="1" spans="1:26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="1" customFormat="1" ht="16.3" customHeight="1" spans="1:26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="1" customFormat="1" ht="16.3" customHeight="1" spans="1:26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="1" customFormat="1" ht="16.3" customHeight="1" spans="1:26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="1" customFormat="1" ht="16.3" customHeight="1" spans="1:26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="1" customFormat="1" ht="16.3" customHeight="1" spans="1:26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="1" customFormat="1" ht="16.3" customHeight="1" spans="1:26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="1" customFormat="1" ht="16.3" customHeight="1" spans="1:26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="1" customFormat="1" ht="16.3" customHeight="1" spans="1:26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="1" customFormat="1" ht="16.3" customHeight="1" spans="1:26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="1" customFormat="1" ht="16.3" customHeight="1" spans="1:26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="1" customFormat="1" ht="16.3" customHeight="1" spans="1:26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="1" customFormat="1" ht="16.3" customHeight="1" spans="1:26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="1" customFormat="1" ht="16.3" customHeight="1" spans="1:26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="1" customFormat="1" ht="16.3" customHeight="1" spans="1:26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="1" customFormat="1" ht="16.3" customHeight="1" spans="1:26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="1" customFormat="1" ht="16.3" customHeight="1" spans="1:26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="1" customFormat="1" ht="16.3" customHeight="1" spans="1:26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="1" customFormat="1" ht="16.3" customHeight="1" spans="1:26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="1" customFormat="1" ht="16.3" customHeight="1" spans="1:26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="1" customFormat="1" ht="16.3" customHeight="1" spans="1:26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="1" customFormat="1" ht="16.3" customHeight="1" spans="1:26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="1" customFormat="1" ht="16.3" customHeight="1" spans="1:26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="1" customFormat="1" ht="16.3" customHeight="1" spans="1:26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="1" customFormat="1" ht="16.3" customHeight="1" spans="1:26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="1" customFormat="1" ht="16.3" customHeight="1" spans="1:26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="1" customFormat="1" ht="16.3" customHeight="1" spans="1:26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="1" customFormat="1" ht="16.3" customHeight="1" spans="1:26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="1" customFormat="1" ht="16.3" customHeight="1" spans="1:26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="1" customFormat="1" ht="16.3" customHeight="1" spans="1:26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="1" customFormat="1" ht="16.3" customHeight="1" spans="1:26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="1" customFormat="1" ht="16.3" customHeight="1" spans="1:26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="1" customFormat="1" ht="16.3" customHeight="1" spans="1:26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="1" customFormat="1" ht="16.3" customHeight="1" spans="1:26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="1" customFormat="1" ht="16.3" customHeight="1" spans="1:26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="1" customFormat="1" ht="16.3" customHeight="1" spans="1:26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="1" customFormat="1" ht="16.3" customHeight="1" spans="1:26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="1" customFormat="1" ht="16.3" customHeight="1" spans="1:26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="1" customFormat="1" ht="16.3" customHeight="1" spans="1:26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="1" customFormat="1" ht="16.3" customHeight="1" spans="1:26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="1" customFormat="1" ht="16.3" customHeight="1" spans="1:26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="1" customFormat="1" ht="16.3" customHeight="1" spans="1:26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="1" customFormat="1" ht="16.3" customHeight="1" spans="1:26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="1" customFormat="1" ht="16.3" customHeight="1" spans="1:26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="1" customFormat="1" ht="16.3" customHeight="1" spans="1:26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="1" customFormat="1" ht="16.3" customHeight="1" spans="1:26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="1" customFormat="1" ht="16.3" customHeight="1" spans="1:26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="1" customFormat="1" ht="16.3" customHeight="1" spans="1:26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="1" customFormat="1" ht="16.3" customHeight="1" spans="1:26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="1" customFormat="1" ht="16.3" customHeight="1" spans="1:26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="1" customFormat="1" ht="16.3" customHeight="1" spans="1:2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="1" customFormat="1" ht="16.3" customHeight="1" spans="1:26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="1" customFormat="1" ht="16.3" customHeight="1" spans="1:26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="1" customFormat="1" ht="16.3" customHeight="1" spans="1:26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="1" customFormat="1" ht="16.3" customHeight="1" spans="1:26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="1" customFormat="1" ht="16.3" customHeight="1" spans="1:26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="1" customFormat="1" ht="16.3" customHeight="1" spans="1:26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="1" customFormat="1" ht="16.3" customHeight="1" spans="1:26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="1" customFormat="1" ht="16.3" customHeight="1" spans="1:26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="1" customFormat="1" ht="16.3" customHeight="1" spans="1:26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="1" customFormat="1" ht="16.3" customHeight="1" spans="1:26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="1" customFormat="1" ht="16.3" customHeight="1" spans="1:26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="1" customFormat="1" ht="16.3" customHeight="1" spans="1:26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="1" customFormat="1" ht="16.3" customHeight="1" spans="1:26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="1" customFormat="1" ht="16.3" customHeight="1" spans="1:26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="1" customFormat="1" ht="16.3" customHeight="1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="1" customFormat="1" ht="16.3" customHeight="1" spans="1:26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="1" customFormat="1" ht="16.3" customHeight="1" spans="1:26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="1" customFormat="1" ht="16.3" customHeight="1" spans="1:26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="1" customFormat="1" ht="16.3" customHeight="1" spans="1:26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="1" customFormat="1" ht="16.3" customHeight="1" spans="1:26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="1" customFormat="1" ht="16.3" customHeight="1" spans="1:26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="1" customFormat="1" ht="16.3" customHeight="1" spans="1:26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="1" customFormat="1" ht="16.3" customHeight="1" spans="1:26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="1" customFormat="1" ht="16.3" customHeight="1" spans="1:26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="1" customFormat="1" ht="16.3" customHeight="1" spans="1:26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="1" customFormat="1" ht="16.3" customHeight="1" spans="1:26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="1" customFormat="1" ht="16.3" customHeight="1" spans="1:26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="1" customFormat="1" ht="16.3" customHeight="1" spans="1:26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="1" customFormat="1" ht="16.3" customHeight="1" spans="1:26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="1" customFormat="1" ht="16.3" customHeight="1" spans="1:26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="1" customFormat="1" ht="16.3" customHeight="1" spans="1:26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="1" customFormat="1" ht="16.3" customHeight="1" spans="1:26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="1" customFormat="1" ht="16.3" customHeight="1" spans="1:26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="1" customFormat="1" ht="16.3" customHeight="1" spans="1:26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="1" customFormat="1" ht="16.3" customHeight="1" spans="1:26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="1" customFormat="1" ht="16.3" customHeight="1" spans="1:26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="1" customFormat="1" ht="16.3" customHeight="1" spans="1:26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="1" customFormat="1" ht="16.3" customHeight="1" spans="1:26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="1" customFormat="1" ht="16.3" customHeight="1" spans="1:26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="1" customFormat="1" ht="16.3" customHeight="1" spans="1:26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="1" customFormat="1" ht="16.3" customHeight="1" spans="1:26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="1" customFormat="1" ht="16.3" customHeight="1" spans="1:26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="1" customFormat="1" ht="16.3" customHeight="1" spans="1:26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="1" customFormat="1" ht="16.3" customHeight="1" spans="1:26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="1" customFormat="1" ht="16.3" customHeight="1" spans="1:26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="1" customFormat="1" ht="16.3" customHeight="1" spans="1:26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="1" customFormat="1" ht="16.3" customHeight="1" spans="1:26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="1" customFormat="1" ht="16.3" customHeight="1" spans="1:26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="1" customFormat="1" ht="16.3" customHeight="1" spans="1:26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="1" customFormat="1" ht="16.3" customHeight="1" spans="1:26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="1" customFormat="1" ht="16.3" customHeight="1" spans="1:26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="1" customFormat="1" ht="16.3" customHeight="1" spans="1:26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="1" customFormat="1" ht="16.3" customHeight="1" spans="1:26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="1" customFormat="1" ht="16.3" customHeight="1" spans="1:26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="1" customFormat="1" ht="16.3" customHeight="1" spans="1:26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="1" customFormat="1" ht="16.3" customHeight="1" spans="1:26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="1" customFormat="1" ht="16.3" customHeight="1" spans="1:26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="1" customFormat="1" ht="16.3" customHeight="1" spans="1:26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="1" customFormat="1" ht="16.3" customHeight="1" spans="1:26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="1" customFormat="1" ht="16.3" customHeight="1" spans="1:26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="1" customFormat="1" ht="16.3" customHeight="1" spans="1:26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="1" customFormat="1" ht="16.3" customHeight="1" spans="1:26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="1" customFormat="1" ht="16.3" customHeight="1" spans="1:26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="1" customFormat="1" ht="16.3" customHeight="1" spans="1:26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="1" customFormat="1" ht="16.3" customHeight="1" spans="1:26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="1" customFormat="1" ht="16.3" customHeight="1" spans="1:26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="1" customFormat="1" ht="16.3" customHeight="1" spans="1:26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="1" customFormat="1" ht="16.3" customHeight="1" spans="1:26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="1" customFormat="1" ht="16.3" customHeight="1" spans="1:26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="1" customFormat="1" ht="16.3" customHeight="1" spans="1:26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="1" customFormat="1" ht="16.3" customHeight="1" spans="1:26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="1" customFormat="1" ht="16.3" customHeight="1" spans="1:26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="1" customFormat="1" ht="16.3" customHeight="1" spans="1:26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="1" customFormat="1" ht="16.3" customHeight="1" spans="1:26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="1" customFormat="1" ht="16.3" customHeight="1" spans="1:26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="1" customFormat="1" ht="16.3" customHeight="1" spans="1:26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="1" customFormat="1" ht="16.3" customHeight="1" spans="1:26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="1" customFormat="1" ht="16.3" customHeight="1" spans="1:26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="1" customFormat="1" ht="16.3" customHeight="1" spans="1:26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="1" customFormat="1" ht="16.3" customHeight="1" spans="1:26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="1" customFormat="1" ht="16.3" customHeight="1" spans="1:26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="1" customFormat="1" ht="16.3" customHeight="1" spans="1:26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="1" customFormat="1" ht="16.3" customHeight="1" spans="1:26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="1" customFormat="1" ht="16.3" customHeight="1" spans="1:26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="1" customFormat="1" ht="16.3" customHeight="1" spans="1:26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="1" customFormat="1" ht="16.3" customHeight="1" spans="1:26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="1" customFormat="1" ht="16.3" customHeight="1" spans="1:26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="1" customFormat="1" ht="16.3" customHeight="1" spans="1:26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="1" customFormat="1" ht="16.3" customHeight="1" spans="1:26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="1" customFormat="1" ht="16.3" customHeight="1" spans="1:26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="1" customFormat="1" ht="16.3" customHeight="1" spans="1:26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="1" customFormat="1" ht="16.3" customHeight="1" spans="1:26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="1" customFormat="1" ht="16.3" customHeight="1" spans="1:26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="1" customFormat="1" ht="16.3" customHeight="1" spans="1:26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="1" customFormat="1" ht="16.3" customHeight="1" spans="1:26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="1" customFormat="1" ht="16.3" customHeight="1" spans="1:26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="1" customFormat="1" ht="16.3" customHeight="1" spans="1:26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="1" customFormat="1" ht="16.3" customHeight="1" spans="1:26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="1" customFormat="1" ht="16.3" customHeight="1" spans="1:26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="1" customFormat="1" ht="16.3" customHeight="1" spans="1:26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="1" customFormat="1" ht="16.3" customHeight="1" spans="1:26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="1" customFormat="1" ht="16.3" customHeight="1" spans="1:26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="1" customFormat="1" ht="16.3" customHeight="1" spans="1:26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="1" customFormat="1" ht="16.3" customHeight="1" spans="1:26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="1" customFormat="1" ht="16.3" customHeight="1" spans="1:26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="1" customFormat="1" ht="16.3" customHeight="1" spans="1:26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="1" customFormat="1" ht="16.3" customHeight="1" spans="1:26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="1" customFormat="1" ht="16.3" customHeight="1" spans="1:26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="1" customFormat="1" ht="16.3" customHeight="1" spans="1:26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="1" customFormat="1" ht="16.3" customHeight="1" spans="1:26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="1" customFormat="1" ht="16.3" customHeight="1" spans="1:26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="1" customFormat="1" ht="16.3" customHeight="1" spans="1:26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="1" customFormat="1" ht="16.3" customHeight="1" spans="1:26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="1" customFormat="1" ht="16.3" customHeight="1" spans="1:26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="1" customFormat="1" ht="16.3" customHeight="1" spans="1:26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="1" customFormat="1" ht="16.3" customHeight="1" spans="1:26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="1" customFormat="1" ht="16.3" customHeight="1" spans="1:26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="1" customFormat="1" ht="16.3" customHeight="1" spans="1:26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="1" customFormat="1" ht="16.3" customHeight="1" spans="1:26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="1" customFormat="1" ht="16.3" customHeight="1" spans="1:26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="1" customFormat="1" ht="16.3" customHeight="1" spans="1:26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="1" customFormat="1" ht="16.3" customHeight="1" spans="1:26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="1" customFormat="1" ht="16.3" customHeight="1" spans="1:26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="1" customFormat="1" ht="16.3" customHeight="1" spans="1:26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="1" customFormat="1" ht="16.3" customHeight="1" spans="1:26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="1" customFormat="1" ht="16.3" customHeight="1" spans="1:26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="1" customFormat="1" ht="16.3" customHeight="1" spans="1:26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="1" customFormat="1" ht="16.3" customHeight="1" spans="1:26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="1" customFormat="1" ht="16.3" customHeight="1" spans="1:26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="1" customFormat="1" ht="16.3" customHeight="1" spans="1:26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="1" customFormat="1" ht="16.3" customHeight="1" spans="1:26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="1" customFormat="1" ht="16.3" customHeight="1" spans="1:26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="1" customFormat="1" ht="16.3" customHeight="1" spans="1:26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="1" customFormat="1" ht="16.3" customHeight="1" spans="1:26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="1" customFormat="1" ht="16.3" customHeight="1" spans="1:26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="1" customFormat="1" ht="16.3" customHeight="1" spans="1:26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="1" customFormat="1" ht="16.3" customHeight="1" spans="1:26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="1" customFormat="1" ht="16.3" customHeight="1" spans="1:26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="1" customFormat="1" ht="16.3" customHeight="1" spans="1:26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="1" customFormat="1" ht="16.3" customHeight="1" spans="1:26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="1" customFormat="1" ht="16.3" customHeight="1" spans="1:26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="1" customFormat="1" ht="16.3" customHeight="1" spans="1:26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="1" customFormat="1" ht="16.3" customHeight="1" spans="1:26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="1" customFormat="1" ht="16.3" customHeight="1" spans="1:26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="1" customFormat="1" ht="16.3" customHeight="1" spans="1:26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="1" customFormat="1" ht="16.3" customHeight="1" spans="1:26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="1" customFormat="1" ht="16.3" customHeight="1" spans="1:26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="1" customFormat="1" ht="16.3" customHeight="1" spans="1:26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="1" customFormat="1" ht="16.3" customHeight="1" spans="1:26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="1" customFormat="1" ht="16.3" customHeight="1" spans="1:26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="1" customFormat="1" ht="16.3" customHeight="1" spans="1:26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="1" customFormat="1" ht="16.3" customHeight="1" spans="1:26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="1" customFormat="1" ht="16.3" customHeight="1" spans="1:26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="1" customFormat="1" ht="16.3" customHeight="1" spans="1:26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="1" customFormat="1" ht="16.3" customHeight="1" spans="1:26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="1" customFormat="1" ht="16.3" customHeight="1" spans="1:26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="1" customFormat="1" ht="16.3" customHeight="1" spans="1:26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="1" customFormat="1" ht="16.3" customHeight="1" spans="1:26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="1" customFormat="1" ht="16.3" customHeight="1" spans="1:26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="1" customFormat="1" ht="16.3" customHeight="1" spans="1:26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="1" customFormat="1" ht="16.3" customHeight="1" spans="1:26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="1" customFormat="1" ht="16.3" customHeight="1" spans="1:26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="1" customFormat="1" ht="16.3" customHeight="1" spans="1:26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="1" customFormat="1" ht="16.3" customHeight="1" spans="1:26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="1" customFormat="1" ht="16.3" customHeight="1" spans="1:26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="1" customFormat="1" ht="16.3" customHeight="1" spans="1:26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="1" customFormat="1" ht="16.3" customHeight="1" spans="1:26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="1" customFormat="1" ht="16.3" customHeight="1" spans="1:26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="1" customFormat="1" ht="16.3" customHeight="1" spans="1:26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="1" customFormat="1" ht="16.3" customHeight="1" spans="1:26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="1" customFormat="1" ht="16.3" customHeight="1" spans="1:26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="1" customFormat="1" ht="16.3" customHeight="1" spans="1:26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="1" customFormat="1" ht="16.3" customHeight="1" spans="1:26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="1" customFormat="1" ht="16.3" customHeight="1" spans="1:26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="1" customFormat="1" ht="16.3" customHeight="1" spans="1:26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="1" customFormat="1" ht="16.3" customHeight="1" spans="1:26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="1" customFormat="1" ht="16.3" customHeight="1" spans="1:26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="1" customFormat="1" ht="16.3" customHeight="1" spans="1:26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="1" customFormat="1" ht="16.3" customHeight="1" spans="1:26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="1" customFormat="1" ht="16.3" customHeight="1" spans="1:26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="1" customFormat="1" ht="16.3" customHeight="1" spans="1:26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="1" customFormat="1" ht="16.3" customHeight="1" spans="1:26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="1" customFormat="1" ht="16.3" customHeight="1" spans="1:26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="1" customFormat="1" ht="16.3" customHeight="1" spans="1:26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="1" customFormat="1" ht="16.3" customHeight="1" spans="1:26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="1" customFormat="1" ht="16.3" customHeight="1" spans="1:26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="1" customFormat="1" ht="16.3" customHeight="1" spans="1:26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="1" customFormat="1" ht="16.3" customHeight="1" spans="1:26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="1" customFormat="1" ht="16.3" customHeight="1" spans="1:26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="1" customFormat="1" ht="16.3" customHeight="1" spans="1:26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="1" customFormat="1" ht="16.3" customHeight="1" spans="1:26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="1" customFormat="1" ht="16.3" customHeight="1" spans="1:26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="1" customFormat="1" ht="16.3" customHeight="1" spans="1:26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="1" customFormat="1" ht="16.3" customHeight="1" spans="1:26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="1" customFormat="1" ht="16.3" customHeight="1" spans="1:26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="1" customFormat="1" ht="16.3" customHeight="1" spans="1:26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="1" customFormat="1" ht="16.3" customHeight="1" spans="1:26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="1" customFormat="1" ht="16.3" customHeight="1" spans="1:26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="1" customFormat="1" ht="16.3" customHeight="1" spans="1:26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="1" customFormat="1" ht="16.3" customHeight="1" spans="1:26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="1" customFormat="1" ht="16.3" customHeight="1" spans="1:26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="1" customFormat="1" ht="16.3" customHeight="1" spans="1:26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="1" customFormat="1" ht="16.3" customHeight="1" spans="1:26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="1" customFormat="1" ht="16.3" customHeight="1" spans="1:26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="1" customFormat="1" ht="16.3" customHeight="1" spans="1:26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="1" customFormat="1" ht="16.3" customHeight="1" spans="1:26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="1" customFormat="1" ht="16.3" customHeight="1" spans="1:26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="1" customFormat="1" ht="16.3" customHeight="1" spans="1:26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="1" customFormat="1" ht="16.3" customHeight="1" spans="1:26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="1" customFormat="1" ht="16.3" customHeight="1" spans="1:26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="1" customFormat="1" ht="16.3" customHeight="1" spans="1:26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="1" customFormat="1" ht="16.3" customHeight="1" spans="1:26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="1" customFormat="1" ht="16.3" customHeight="1" spans="1:26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="1" customFormat="1" ht="16.3" customHeight="1" spans="1:26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="1" customFormat="1" ht="16.3" customHeight="1" spans="1:26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="1" customFormat="1" ht="16.3" customHeight="1" spans="1:26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="1" customFormat="1" ht="16.3" customHeight="1" spans="1:26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="1" customFormat="1" ht="16.3" customHeight="1" spans="1:26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="1" customFormat="1" ht="16.3" customHeight="1" spans="1:26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="1" customFormat="1" ht="16.3" customHeight="1" spans="1:26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="1" customFormat="1" ht="16.3" customHeight="1" spans="1:26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="1" customFormat="1" ht="16.3" customHeight="1" spans="1:26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="1" customFormat="1" ht="16.3" customHeight="1" spans="1:26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="1" customFormat="1" ht="16.3" customHeight="1" spans="1:26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="1" customFormat="1" ht="16.3" customHeight="1" spans="1:26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="1" customFormat="1" ht="16.3" customHeight="1" spans="1:26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="1" customFormat="1" ht="16.3" customHeight="1" spans="1:26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="1" customFormat="1" ht="16.3" customHeight="1" spans="1:26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="1" customFormat="1" ht="16.3" customHeight="1" spans="1:26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="1" customFormat="1" ht="16.3" customHeight="1" spans="1:26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="1" customFormat="1" ht="16.3" customHeight="1" spans="1:26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="1" customFormat="1" ht="16.3" customHeight="1" spans="1:26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="1" customFormat="1" ht="16.3" customHeight="1" spans="1:26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="1" customFormat="1" ht="16.3" customHeight="1" spans="1:26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="1" customFormat="1" ht="16.3" customHeight="1" spans="1:26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="1" customFormat="1" ht="16.3" customHeight="1" spans="1:26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="1" customFormat="1" ht="16.3" customHeight="1" spans="1:26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="1" customFormat="1" ht="16.3" customHeight="1" spans="1:26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="1" customFormat="1" ht="16.3" customHeight="1" spans="1:26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="1" customFormat="1" ht="16.3" customHeight="1" spans="1:26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="1" customFormat="1" ht="16.3" customHeight="1" spans="1:26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="1" customFormat="1" ht="16.3" customHeight="1" spans="1:26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="1" customFormat="1" ht="16.3" customHeight="1" spans="1:26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="1" customFormat="1" ht="16.3" customHeight="1" spans="1:26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="1" customFormat="1" ht="16.3" customHeight="1" spans="1:26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="1" customFormat="1" ht="16.3" customHeight="1" spans="1:26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="1" customFormat="1" ht="16.3" customHeight="1" spans="1:26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="1" customFormat="1" ht="16.3" customHeight="1" spans="1:26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="1" customFormat="1" ht="16.3" customHeight="1" spans="1:26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="1" customFormat="1" ht="16.3" customHeight="1" spans="1:26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="1" customFormat="1" ht="16.3" customHeight="1" spans="1:26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="1" customFormat="1" ht="16.3" customHeight="1" spans="1:26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="1" customFormat="1" ht="16.3" customHeight="1" spans="1:26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="1" customFormat="1" ht="16.3" customHeight="1" spans="1:26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="1" customFormat="1" ht="16.3" customHeight="1" spans="1:26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="1" customFormat="1" ht="16.3" customHeight="1" spans="1:26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="1" customFormat="1" ht="16.3" customHeight="1" spans="1:26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="1" customFormat="1" ht="16.3" customHeight="1" spans="1:26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="1" customFormat="1" ht="16.3" customHeight="1" spans="1:26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="1" customFormat="1" ht="16.3" customHeight="1" spans="1:26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="1" customFormat="1" ht="16.3" customHeight="1" spans="1:26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="1" customFormat="1" ht="16.3" customHeight="1" spans="1:26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="1" customFormat="1" ht="16.3" customHeight="1" spans="1:26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="1" customFormat="1" ht="16.3" customHeight="1" spans="1:26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="1" customFormat="1" ht="16.3" customHeight="1" spans="1:26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="1" customFormat="1" ht="16.3" customHeight="1" spans="1:26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="1" customFormat="1" ht="16.3" customHeight="1" spans="1:26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="1" customFormat="1" ht="16.3" customHeight="1" spans="1:26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="1" customFormat="1" ht="16.3" customHeight="1" spans="1:26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="1" customFormat="1" ht="16.3" customHeight="1" spans="1:26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="1" customFormat="1" ht="16.3" customHeight="1" spans="1:26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="1" customFormat="1" ht="16.3" customHeight="1" spans="1:26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="1" customFormat="1" ht="16.3" customHeight="1" spans="1:26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="1" customFormat="1" ht="16.3" customHeight="1" spans="1:26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="1" customFormat="1" ht="16.3" customHeight="1" spans="1:26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="1" customFormat="1" ht="16.3" customHeight="1" spans="1:26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="1" customFormat="1" ht="16.3" customHeight="1" spans="1:26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="1" customFormat="1" ht="16.3" customHeight="1" spans="1:26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="1" customFormat="1" ht="16.3" customHeight="1" spans="1:26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="1" customFormat="1" ht="16.3" customHeight="1" spans="1:26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="1" customFormat="1" ht="16.3" customHeight="1" spans="1:26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="1" customFormat="1" ht="16.3" customHeight="1" spans="1:26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="1" customFormat="1" ht="16.3" customHeight="1" spans="1:26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="1" customFormat="1" ht="16.3" customHeight="1" spans="1:26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="1" customFormat="1" ht="16.3" customHeight="1" spans="1:26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="1" customFormat="1" ht="16.3" customHeight="1" spans="1:26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="1" customFormat="1" ht="16.3" customHeight="1" spans="1:26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="1" customFormat="1" ht="16.3" customHeight="1" spans="1:26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="1" customFormat="1" ht="16.3" customHeight="1" spans="1:26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="1" customFormat="1" ht="16.3" customHeight="1" spans="1:26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="1" customFormat="1" ht="16.3" customHeight="1" spans="1:26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="1" customFormat="1" ht="16.3" customHeight="1" spans="1:26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="1" customFormat="1" ht="16.3" customHeight="1" spans="1:26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="1" customFormat="1" ht="16.3" customHeight="1" spans="1:26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="1" customFormat="1" ht="16.3" customHeight="1" spans="1:26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="1" customFormat="1" ht="16.3" customHeight="1" spans="1:26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="1" customFormat="1" ht="16.3" customHeight="1" spans="1:26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="1" customFormat="1" ht="16.3" customHeight="1" spans="1:26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="1" customFormat="1" ht="16.3" customHeight="1" spans="1:26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="1" customFormat="1" ht="16.3" customHeight="1" spans="1:26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="1" customFormat="1" ht="16.3" customHeight="1" spans="1:26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="1" customFormat="1" ht="16.3" customHeight="1" spans="1:26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="1" customFormat="1" ht="16.3" customHeight="1" spans="1:26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="1" customFormat="1" ht="16.3" customHeight="1" spans="1:26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="1" customFormat="1" ht="16.3" customHeight="1" spans="1:26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="1" customFormat="1" ht="16.3" customHeight="1" spans="1:26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="1" customFormat="1" ht="16.3" customHeight="1" spans="1:26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="1" customFormat="1" ht="16.3" customHeight="1" spans="1:26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="1" customFormat="1" ht="16.3" customHeight="1" spans="1:26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="1" customFormat="1" ht="16.3" customHeight="1" spans="1:26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="1" customFormat="1" ht="16.3" customHeight="1" spans="1:26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="1" customFormat="1" ht="16.3" customHeight="1" spans="1:26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="1" customFormat="1" ht="16.3" customHeight="1" spans="1:26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="1" customFormat="1" ht="16.3" customHeight="1" spans="1:26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="1" customFormat="1" ht="16.3" customHeight="1" spans="1:26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="1" customFormat="1" ht="16.3" customHeight="1" spans="1:26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="1" customFormat="1" ht="16.3" customHeight="1" spans="1:26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="1" customFormat="1" ht="16.3" customHeight="1" spans="1:26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="1" customFormat="1" ht="16.3" customHeight="1" spans="1:26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="1" customFormat="1" ht="16.3" customHeight="1" spans="1:26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="1" customFormat="1" ht="16.3" customHeight="1" spans="1:26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="1" customFormat="1" ht="16.3" customHeight="1" spans="1:26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="1" customFormat="1" ht="16.3" customHeight="1" spans="1:26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="1" customFormat="1" ht="16.3" customHeight="1" spans="1:26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="1" customFormat="1" ht="16.3" customHeight="1" spans="1:26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="1" customFormat="1" ht="16.3" customHeight="1" spans="1:26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="1" customFormat="1" ht="16.3" customHeight="1" spans="1:26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="1" customFormat="1" ht="16.3" customHeight="1" spans="1:26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="1" customFormat="1" ht="16.3" customHeight="1" spans="1:26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="1" customFormat="1" ht="16.3" customHeight="1" spans="1:26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="1" customFormat="1" ht="16.3" customHeight="1" spans="1:26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="1" customFormat="1" ht="16.3" customHeight="1" spans="1:26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="1" customFormat="1" ht="16.3" customHeight="1" spans="1:26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="1" customFormat="1" ht="16.3" customHeight="1" spans="1:26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="1" customFormat="1" ht="16.3" customHeight="1" spans="1:26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="1" customFormat="1" ht="16.3" customHeight="1" spans="1:26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="1" customFormat="1" ht="16.3" customHeight="1" spans="1:26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="1" customFormat="1" ht="16.3" customHeight="1" spans="1:26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="1" customFormat="1" ht="16.3" customHeight="1" spans="1:26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="1" customFormat="1" ht="16.3" customHeight="1" spans="1:26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="1" customFormat="1" ht="16.3" customHeight="1" spans="1:26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="1" customFormat="1" ht="16.3" customHeight="1" spans="1:26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="1" customFormat="1" ht="16.3" customHeight="1" spans="1:26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="1" customFormat="1" ht="16.3" customHeight="1" spans="1:26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="1" customFormat="1" ht="16.3" customHeight="1" spans="1:26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="1" customFormat="1" ht="16.3" customHeight="1" spans="1:26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="1" customFormat="1" ht="16.3" customHeight="1" spans="1:26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="1" customFormat="1" ht="16.3" customHeight="1" spans="1:26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="1" customFormat="1" ht="16.3" customHeight="1" spans="1:26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="1" customFormat="1" ht="16.3" customHeight="1" spans="1:26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="1" customFormat="1" ht="16.3" customHeight="1" spans="1:26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="1" customFormat="1" ht="16.3" customHeight="1" spans="1:26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="1" customFormat="1" ht="16.3" customHeight="1" spans="1:26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="1" customFormat="1" ht="16.3" customHeight="1" spans="1:26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="1" customFormat="1" ht="16.3" customHeight="1" spans="1:26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="1" customFormat="1" ht="16.3" customHeight="1" spans="1:26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="1" customFormat="1" ht="16.3" customHeight="1" spans="1:26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="1" customFormat="1" ht="16.3" customHeight="1" spans="1:26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="1" customFormat="1" ht="16.3" customHeight="1" spans="1:26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="1" customFormat="1" ht="16.3" customHeight="1" spans="1:26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="1" customFormat="1" ht="16.3" customHeight="1" spans="1:26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="1" customFormat="1" ht="16.3" customHeight="1" spans="1:26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="1" customFormat="1" ht="16.3" customHeight="1" spans="1:26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="1" customFormat="1" ht="16.3" customHeight="1" spans="1:26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="1" customFormat="1" ht="16.3" customHeight="1" spans="1:26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="1" customFormat="1" ht="16.3" customHeight="1" spans="1:26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="1" customFormat="1" ht="16.3" customHeight="1" spans="1:26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="1" customFormat="1" ht="16.3" customHeight="1" spans="1:26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="1" customFormat="1" ht="16.3" customHeight="1" spans="1:26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="1" customFormat="1" ht="16.3" customHeight="1" spans="1:26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="1" customFormat="1" ht="16.3" customHeight="1" spans="1:26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="1" customFormat="1" ht="16.3" customHeight="1" spans="1:26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="1" customFormat="1" ht="16.3" customHeight="1" spans="1:26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="1" customFormat="1" ht="16.3" customHeight="1" spans="1:26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="1" customFormat="1" ht="16.3" customHeight="1" spans="1:26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="1" customFormat="1" ht="16.3" customHeight="1" spans="1:26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="1" customFormat="1" ht="16.3" customHeight="1" spans="1:26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="1" customFormat="1" ht="16.3" customHeight="1" spans="1:26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="1" customFormat="1" ht="16.3" customHeight="1" spans="1:26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="1" customFormat="1" ht="16.3" customHeight="1" spans="1:26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="1" customFormat="1" ht="16.3" customHeight="1" spans="1:26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="1" customFormat="1" ht="16.3" customHeight="1" spans="1:26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="1" customFormat="1" ht="16.3" customHeight="1" spans="1:26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="1" customFormat="1" ht="16.3" customHeight="1" spans="1:26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="1" customFormat="1" ht="16.3" customHeight="1" spans="1:26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="1" customFormat="1" ht="16.3" customHeight="1" spans="1:26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="1" customFormat="1" ht="16.3" customHeight="1" spans="1:26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="1" customFormat="1" ht="16.3" customHeight="1" spans="1:26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="1" customFormat="1" ht="16.3" customHeight="1" spans="1:26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="1" customFormat="1" ht="16.3" customHeight="1" spans="1:26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="1" customFormat="1" ht="16.3" customHeight="1" spans="1:26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="1" customFormat="1" ht="16.3" customHeight="1" spans="1:26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="1" customFormat="1" ht="16.3" customHeight="1" spans="1:26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="1" customFormat="1" ht="16.3" customHeight="1" spans="1:26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="1" customFormat="1" ht="16.3" customHeight="1" spans="1:26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="1" customFormat="1" ht="16.3" customHeight="1" spans="1:26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="1" customFormat="1" ht="16.3" customHeight="1" spans="1:26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="1" customFormat="1" ht="16.3" customHeight="1" spans="1:26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="1" customFormat="1" ht="16.3" customHeight="1" spans="1:26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="1" customFormat="1" ht="16.3" customHeight="1" spans="1:26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="1" customFormat="1" ht="16.3" customHeight="1" spans="1:26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="1" customFormat="1" ht="16.3" customHeight="1" spans="1:26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="1" customFormat="1" ht="16.3" customHeight="1" spans="1:26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="1" customFormat="1" ht="16.3" customHeight="1" spans="1:26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="1" customFormat="1" ht="16.3" customHeight="1" spans="1:26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="1" customFormat="1" ht="16.3" customHeight="1" spans="1:26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="1" customFormat="1" ht="16.3" customHeight="1" spans="1:26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="1" customFormat="1" ht="16.3" customHeight="1" spans="1:26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="1" customFormat="1" ht="16.3" customHeight="1" spans="1:26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="1" customFormat="1" ht="16.3" customHeight="1" spans="1:26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="1" customFormat="1" ht="16.3" customHeight="1" spans="1:26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="1" customFormat="1" ht="16.3" customHeight="1" spans="1:26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="1" customFormat="1" ht="16.3" customHeight="1" spans="1:26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="1" customFormat="1" ht="16.3" customHeight="1" spans="1:26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="1" customFormat="1" ht="16.3" customHeight="1" spans="1:26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="1" customFormat="1" ht="16.3" customHeight="1" spans="1:26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="1" customFormat="1" ht="16.3" customHeight="1" spans="1:26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="1" customFormat="1" ht="16.3" customHeight="1" spans="1:26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="1" customFormat="1" ht="16.3" customHeight="1" spans="1:26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="1" customFormat="1" ht="16.3" customHeight="1" spans="1:26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="1" customFormat="1" ht="16.3" customHeight="1" spans="1:26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="1" customFormat="1" ht="16.3" customHeight="1" spans="1:26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="1" customFormat="1" ht="16.3" customHeight="1" spans="1:26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="1" customFormat="1" ht="16.3" customHeight="1" spans="1:26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="1" customFormat="1" ht="16.3" customHeight="1" spans="1:26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="1" customFormat="1" ht="16.3" customHeight="1" spans="1:26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="1" customFormat="1" ht="16.3" customHeight="1" spans="1:26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="1" customFormat="1" ht="16.3" customHeight="1" spans="1:26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="1" customFormat="1" ht="16.3" customHeight="1" spans="1:26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="1" customFormat="1" ht="16.3" customHeight="1" spans="1:26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="1" customFormat="1" ht="16.3" customHeight="1" spans="1:26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="1" customFormat="1" ht="16.3" customHeight="1" spans="1:26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="1" customFormat="1" ht="16.3" customHeight="1" spans="1:26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="1" customFormat="1" ht="16.3" customHeight="1" spans="1:26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="1" customFormat="1" ht="16.3" customHeight="1" spans="1:26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="1" customFormat="1" ht="16.3" customHeight="1" spans="1:26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="1" customFormat="1" ht="16.3" customHeight="1" spans="1:26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="1" customFormat="1" ht="16.3" customHeight="1" spans="1:26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="1" customFormat="1" ht="16.3" customHeight="1" spans="1:26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="1" customFormat="1" ht="16.3" customHeight="1" spans="1:26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="1" customFormat="1" ht="16.3" customHeight="1" spans="1:26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="1" customFormat="1" ht="16.3" customHeight="1" spans="1:26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="1" customFormat="1" ht="16.3" customHeight="1" spans="1:26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="1" customFormat="1" ht="16.3" customHeight="1" spans="1:26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="1" customFormat="1" ht="16.3" customHeight="1" spans="1:26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="1" customFormat="1" ht="16.3" customHeight="1" spans="1:26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="1" customFormat="1" ht="16.3" customHeight="1" spans="1:26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="1" customFormat="1" ht="16.3" customHeight="1" spans="1:26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="1" customFormat="1" ht="16.3" customHeight="1" spans="1:26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="1" customFormat="1" ht="16.3" customHeight="1" spans="1:26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="1" customFormat="1" ht="16.3" customHeight="1" spans="1:26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="1" customFormat="1" ht="16.3" customHeight="1" spans="1:26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="1" customFormat="1" ht="16.3" customHeight="1" spans="1:26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="1" customFormat="1" ht="16.3" customHeight="1" spans="1:26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="1" customFormat="1" ht="16.3" customHeight="1" spans="1:26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="1" customFormat="1" ht="16.3" customHeight="1" spans="1:26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="1" customFormat="1" ht="16.3" customHeight="1" spans="1:26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="1" customFormat="1" ht="16.3" customHeight="1" spans="1:26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="1" customFormat="1" ht="16.3" customHeight="1" spans="1:26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="1" customFormat="1" ht="16.3" customHeight="1" spans="1:26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="1" customFormat="1" ht="16.3" customHeight="1" spans="1:26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="1" customFormat="1" ht="16.3" customHeight="1" spans="1:26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="1" customFormat="1" ht="16.3" customHeight="1" spans="1:26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="1" customFormat="1" ht="16.3" customHeight="1" spans="1:26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="1" customFormat="1" ht="16.3" customHeight="1" spans="1:26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="1" customFormat="1" ht="16.3" customHeight="1" spans="1:26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="1" customFormat="1" ht="16.3" customHeight="1" spans="1:26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="1" customFormat="1" ht="16.3" customHeight="1" spans="1:26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="1" customFormat="1" ht="16.3" customHeight="1" spans="1:26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="1" customFormat="1" ht="16.3" customHeight="1" spans="1:26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="1" customFormat="1" ht="16.3" customHeight="1" spans="1:26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="1" customFormat="1" ht="16.3" customHeight="1" spans="1:26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="1" customFormat="1" ht="16.3" customHeight="1" spans="1:26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="1" customFormat="1" ht="16.3" customHeight="1" spans="1:26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="1" customFormat="1" ht="16.3" customHeight="1" spans="1:26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="1" customFormat="1" ht="16.3" customHeight="1" spans="1:26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="1" customFormat="1" ht="16.3" customHeight="1" spans="1:26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="1" customFormat="1" ht="16.3" customHeight="1" spans="1:26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="1" customFormat="1" ht="16.3" customHeight="1" spans="1:26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="1" customFormat="1" ht="16.3" customHeight="1" spans="1:26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="1" customFormat="1" ht="16.3" customHeight="1" spans="1:26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="1" customFormat="1" ht="16.3" customHeight="1" spans="1:26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="1" customFormat="1" ht="16.3" customHeight="1" spans="1:26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="1" customFormat="1" ht="16.3" customHeight="1" spans="1:26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="1" customFormat="1" ht="16.3" customHeight="1" spans="1:26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="1" customFormat="1" ht="16.3" customHeight="1" spans="1:26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="1" customFormat="1" ht="16.3" customHeight="1" spans="1:26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="1" customFormat="1" ht="16.3" customHeight="1" spans="1:26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="1" customFormat="1" ht="16.3" customHeight="1" spans="1:26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="1" customFormat="1" ht="16.3" customHeight="1" spans="1:26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="1" customFormat="1" ht="16.3" customHeight="1" spans="1:26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="1" customFormat="1" ht="16.3" customHeight="1" spans="1:26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="1" customFormat="1" ht="16.3" customHeight="1" spans="1:26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="1" customFormat="1" ht="16.3" customHeight="1" spans="1:26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="1" customFormat="1" ht="16.3" customHeight="1" spans="1:26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="1" customFormat="1" ht="16.3" customHeight="1" spans="1:26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="1" customFormat="1" ht="16.3" customHeight="1" spans="1:26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="1" customFormat="1" ht="16.3" customHeight="1" spans="1:26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="1" customFormat="1" ht="16.3" customHeight="1" spans="1:26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="1" customFormat="1" ht="16.3" customHeight="1" spans="1:26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="1" customFormat="1" ht="16.3" customHeight="1" spans="1:26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="1" customFormat="1" ht="16.3" customHeight="1" spans="1:26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="1" customFormat="1" ht="16.3" customHeight="1" spans="1:26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="1" customFormat="1" ht="16.3" customHeight="1" spans="1:26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="1" customFormat="1" ht="16.3" customHeight="1" spans="1:26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="1" customFormat="1" ht="16.3" customHeight="1" spans="1:26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="1" customFormat="1" ht="16.3" customHeight="1" spans="1:26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="1" customFormat="1" ht="16.3" customHeight="1" spans="1:26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="1" customFormat="1" ht="16.3" customHeight="1" spans="1:26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="1" customFormat="1" ht="16.3" customHeight="1" spans="1:26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="1" customFormat="1" ht="16.3" customHeight="1" spans="1:26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="1" customFormat="1" ht="16.3" customHeight="1" spans="1:26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="1" customFormat="1" ht="16.3" customHeight="1" spans="1:26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="1" customFormat="1" ht="16.3" customHeight="1" spans="1:26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="1" customFormat="1" ht="16.3" customHeight="1" spans="1:26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="1" customFormat="1" ht="16.3" customHeight="1" spans="1:26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="1" customFormat="1" ht="16.3" customHeight="1" spans="1:26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="1" customFormat="1" ht="16.3" customHeight="1" spans="1:26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="1" customFormat="1" ht="16.3" customHeight="1" spans="1:26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="1" customFormat="1" ht="16.3" customHeight="1" spans="1:26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="1" customFormat="1" ht="16.3" customHeight="1" spans="1:26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="1" customFormat="1" ht="16.3" customHeight="1" spans="1:26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="1" customFormat="1" ht="16.3" customHeight="1" spans="1:26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="1" customFormat="1" ht="16.3" customHeight="1" spans="1:26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="1" customFormat="1" ht="16.3" customHeight="1" spans="1:26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="1" customFormat="1" ht="16.3" customHeight="1" spans="1:26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="1" customFormat="1" ht="16.3" customHeight="1" spans="1:26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="1" customFormat="1" ht="16.3" customHeight="1" spans="1:26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="1" customFormat="1" ht="16.3" customHeight="1" spans="1:26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="1" customFormat="1" ht="16.3" customHeight="1" spans="1:26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="1" customFormat="1" ht="16.3" customHeight="1" spans="1:26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="1" customFormat="1" ht="16.3" customHeight="1" spans="1:26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="1" customFormat="1" ht="16.3" customHeight="1" spans="1:26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="1" customFormat="1" ht="16.3" customHeight="1" spans="1:26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="1" customFormat="1" ht="16.3" customHeight="1" spans="1:26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="1" customFormat="1" ht="16.3" customHeight="1" spans="1:26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="1" customFormat="1" ht="16.3" customHeight="1" spans="1:26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="1" customFormat="1" ht="16.3" customHeight="1" spans="1:26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="1" customFormat="1" ht="16.3" customHeight="1" spans="1:26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="1" customFormat="1" ht="16.3" customHeight="1" spans="1:26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="1" customFormat="1" ht="16.3" customHeight="1" spans="1:26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="1" customFormat="1" ht="16.3" customHeight="1" spans="1:26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="1" customFormat="1" ht="16.3" customHeight="1" spans="1:26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="1" customFormat="1" ht="16.3" customHeight="1" spans="1:26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="1" customFormat="1" ht="16.3" customHeight="1" spans="1:26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="1" customFormat="1" ht="16.3" customHeight="1" spans="1:26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="1" customFormat="1" ht="16.3" customHeight="1" spans="1:26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="1" customFormat="1" ht="16.3" customHeight="1" spans="1:26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="1" customFormat="1" ht="16.3" customHeight="1" spans="1:26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="1" customFormat="1" ht="16.3" customHeight="1" spans="1:26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="1" customFormat="1" ht="16.3" customHeight="1" spans="1:26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="1" customFormat="1" ht="16.3" customHeight="1" spans="1:26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="1" customFormat="1" ht="16.3" customHeight="1" spans="1:26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="1" customFormat="1" ht="16.3" customHeight="1" spans="1:26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="1" customFormat="1" ht="16.3" customHeight="1" spans="1:26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="1" customFormat="1" ht="16.3" customHeight="1" spans="1:26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="1" customFormat="1" ht="16.3" customHeight="1" spans="1:26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="1" customFormat="1" ht="16.3" customHeight="1" spans="1:26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="1" customFormat="1" ht="16.3" customHeight="1" spans="1:26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="1" customFormat="1" ht="16.3" customHeight="1" spans="1:26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="1" customFormat="1" ht="16.3" customHeight="1" spans="1:26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="1" customFormat="1" ht="16.3" customHeight="1" spans="1:26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="1" customFormat="1" ht="16.3" customHeight="1" spans="1:26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="1" customFormat="1" ht="16.3" customHeight="1" spans="1:26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="1" customFormat="1" ht="16.3" customHeight="1" spans="1:26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="1" customFormat="1" ht="16.3" customHeight="1" spans="1:26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="1" customFormat="1" ht="16.3" customHeight="1" spans="1:26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="1" customFormat="1" ht="16.3" customHeight="1" spans="1:26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="1" customFormat="1" ht="16.3" customHeight="1" spans="1:26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="1" customFormat="1" ht="16.3" customHeight="1" spans="1:26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="1" customFormat="1" ht="16.3" customHeight="1" spans="1:26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="1" customFormat="1" ht="16.3" customHeight="1" spans="1:26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="1" customFormat="1" ht="16.3" customHeight="1" spans="1:26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="1" customFormat="1" ht="16.3" customHeight="1" spans="1:26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="1" customFormat="1" ht="16.3" customHeight="1" spans="1:26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="1" customFormat="1" ht="16.3" customHeight="1" spans="1:26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="1" customFormat="1" ht="16.3" customHeight="1" spans="1:26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="1" customFormat="1" ht="16.3" customHeight="1" spans="1:26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="1" customFormat="1" ht="16.3" customHeight="1" spans="1:26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="1" customFormat="1" ht="16.3" customHeight="1" spans="1:26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="1" customFormat="1" ht="16.3" customHeight="1" spans="1:26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="1" customFormat="1" ht="16.3" customHeight="1" spans="1:26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="1" customFormat="1" ht="16.3" customHeight="1" spans="1:26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="1" customFormat="1" ht="16.3" customHeight="1" spans="1:26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="1" customFormat="1" ht="16.3" customHeight="1" spans="1:26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="1" customFormat="1" ht="16.3" customHeight="1" spans="1:26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="1" customFormat="1" ht="16.3" customHeight="1" spans="1:26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="1" customFormat="1" ht="16.3" customHeight="1" spans="1:26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="1" customFormat="1" ht="16.3" customHeight="1" spans="1:26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="1" customFormat="1" ht="16.3" customHeight="1" spans="1:26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="1" customFormat="1" ht="16.3" customHeight="1" spans="1:26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="1" customFormat="1" ht="16.3" customHeight="1" spans="1:26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="1" customFormat="1" ht="16.3" customHeight="1" spans="1:26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="1" customFormat="1" ht="16.3" customHeight="1" spans="1:26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="1" customFormat="1" ht="16.3" customHeight="1" spans="1:26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="1" customFormat="1" ht="16.3" customHeight="1" spans="1:26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="1" customFormat="1" ht="16.3" customHeight="1" spans="1:26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="1" customFormat="1" ht="16.3" customHeight="1" spans="1:26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="1" customFormat="1" ht="16.3" customHeight="1" spans="1:26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="1" customFormat="1" ht="16.3" customHeight="1" spans="1:26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="1" customFormat="1" ht="16.3" customHeight="1" spans="1:26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="1" customFormat="1" ht="16.3" customHeight="1" spans="1:26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="1" customFormat="1" ht="16.3" customHeight="1" spans="1:26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="1" customFormat="1" ht="16.3" customHeight="1" spans="1:26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="1" customFormat="1" ht="16.3" customHeight="1" spans="1:26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="1" customFormat="1" ht="16.3" customHeight="1" spans="1:26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="1" customFormat="1" ht="16.3" customHeight="1" spans="1:26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="1" customFormat="1" ht="16.3" customHeight="1" spans="1:26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="1" customFormat="1" ht="16.3" customHeight="1" spans="1:26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="1" customFormat="1" ht="16.3" customHeight="1" spans="1:26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="1" customFormat="1" ht="16.3" customHeight="1" spans="1:26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="1" customFormat="1" ht="16.3" customHeight="1" spans="1:26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="1" customFormat="1" ht="16.3" customHeight="1" spans="1:26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="1" customFormat="1" ht="16.3" customHeight="1" spans="1:26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="1" customFormat="1" ht="16.3" customHeight="1" spans="1:26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="1" customFormat="1" ht="16.3" customHeight="1" spans="1:26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="1" customFormat="1" ht="16.3" customHeight="1" spans="1:26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="1" customFormat="1" ht="16.3" customHeight="1" spans="1:26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="1" customFormat="1" ht="16.3" customHeight="1" spans="1:26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="1" customFormat="1" ht="16.3" customHeight="1" spans="1:26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="1" customFormat="1" ht="16.3" customHeight="1" spans="1:26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="1" customFormat="1" ht="16.3" customHeight="1" spans="1:26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="1" customFormat="1" ht="16.3" customHeight="1" spans="1:26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="1" customFormat="1" ht="16.3" customHeight="1" spans="1:26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="1" customFormat="1" ht="16.3" customHeight="1" spans="1:26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="1" customFormat="1" ht="16.3" customHeight="1" spans="1:26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="1" customFormat="1" ht="16.3" customHeight="1" spans="1:26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="1" customFormat="1" ht="16.3" customHeight="1" spans="1:26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="1" customFormat="1" ht="16.3" customHeight="1" spans="1:26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="1" customFormat="1" ht="16.3" customHeight="1" spans="1:26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="1" customFormat="1" ht="16.3" customHeight="1" spans="1:26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="1" customFormat="1" ht="16.3" customHeight="1" spans="1:26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="1" customFormat="1" ht="16.3" customHeight="1" spans="1:26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="1" customFormat="1" ht="16.3" customHeight="1" spans="1:26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="1" customFormat="1" ht="16.3" customHeight="1" spans="1:26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="1" customFormat="1" ht="16.3" customHeight="1" spans="1:26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="1" customFormat="1" ht="16.3" customHeight="1" spans="1:26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="1" customFormat="1" ht="16.3" customHeight="1" spans="1:26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="1" customFormat="1" ht="16.3" customHeight="1" spans="1:26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="1" customFormat="1" ht="16.3" customHeight="1" spans="1:26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="1" customFormat="1" ht="16.3" customHeight="1" spans="1:26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="1" customFormat="1" ht="16.3" customHeight="1" spans="1:26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="1" customFormat="1" ht="16.3" customHeight="1" spans="1:26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="1" customFormat="1" ht="16.3" customHeight="1" spans="1:26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="1" customFormat="1" ht="16.3" customHeight="1" spans="1:26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="1" customFormat="1" ht="16.3" customHeight="1" spans="1:26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="1" customFormat="1" ht="16.3" customHeight="1" spans="1:26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="1" customFormat="1" ht="16.3" customHeight="1" spans="1:26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="1" customFormat="1" ht="16.3" customHeight="1" spans="1:26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="1" customFormat="1" ht="16.3" customHeight="1" spans="1:26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="1" customFormat="1" ht="16.3" customHeight="1" spans="1:26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="1" customFormat="1" ht="16.3" customHeight="1" spans="1:26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="1" customFormat="1" ht="16.3" customHeight="1" spans="1:26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="1" customFormat="1" ht="16.3" customHeight="1" spans="1:26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="1" customFormat="1" ht="16.3" customHeight="1" spans="1:26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="1" customFormat="1" ht="16.3" customHeight="1" spans="1:26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="1" customFormat="1" ht="16.3" customHeight="1" spans="1:26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="1" customFormat="1" ht="16.3" customHeight="1" spans="1:26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="1" customFormat="1" ht="16.3" customHeight="1" spans="1:26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="1" customFormat="1" ht="16.3" customHeight="1" spans="1:26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="1" customFormat="1" ht="16.3" customHeight="1" spans="1:26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="1" customFormat="1" ht="16.3" customHeight="1" spans="1:26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="1" customFormat="1" ht="16.3" customHeight="1" spans="1:26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="1" customFormat="1" ht="16.3" customHeight="1" spans="1:26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="1" customFormat="1" ht="16.3" customHeight="1" spans="1:26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="1" customFormat="1" ht="16.3" customHeight="1" spans="1:26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="1" customFormat="1" ht="16.3" customHeight="1" spans="1:26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="1" customFormat="1" ht="16.3" customHeight="1" spans="1:26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="1" customFormat="1" ht="16.3" customHeight="1" spans="1:26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="1" customFormat="1" ht="16.3" customHeight="1" spans="1:26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="1" customFormat="1" ht="16.3" customHeight="1" spans="1:26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="1" customFormat="1" ht="16.3" customHeight="1" spans="1:26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="1" customFormat="1" ht="16.3" customHeight="1" spans="1:26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="1" customFormat="1" ht="16.3" customHeight="1" spans="1:26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="1" customFormat="1" ht="16.3" customHeight="1" spans="1:26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="1" customFormat="1" ht="16.3" customHeight="1" spans="1:26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="1" customFormat="1" ht="16.3" customHeight="1" spans="1:26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="1" customFormat="1" ht="16.3" customHeight="1" spans="1:26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="1" customFormat="1" ht="16.3" customHeight="1" spans="1:26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="1" customFormat="1" ht="16.3" customHeight="1" spans="1:26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="1" customFormat="1" ht="16.3" customHeight="1" spans="1:26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="1" customFormat="1" ht="16.3" customHeight="1" spans="1:26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="1" customFormat="1" ht="16.3" customHeight="1" spans="1:26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="1" customFormat="1" ht="16.3" customHeight="1" spans="1:26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="1" customFormat="1" ht="16.3" customHeight="1" spans="1:26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="1" customFormat="1" ht="16.3" customHeight="1" spans="1:26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="1" customFormat="1" ht="16.3" customHeight="1" spans="1:26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="1" customFormat="1" ht="16.3" customHeight="1" spans="1:26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="1" customFormat="1" ht="16.3" customHeight="1" spans="1:26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="1" customFormat="1" ht="16.3" customHeight="1" spans="1:26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="1" customFormat="1" ht="16.3" customHeight="1" spans="1:26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="1" customFormat="1" ht="16.3" customHeight="1" spans="1:26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="1" customFormat="1" ht="16.3" customHeight="1" spans="1:26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="1" customFormat="1" ht="16.3" customHeight="1" spans="1:26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="1" customFormat="1" ht="16.3" customHeight="1" spans="1:26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="1" customFormat="1" ht="16.3" customHeight="1" spans="1:26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="1" customFormat="1" ht="16.3" customHeight="1" spans="1:26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="1" customFormat="1" ht="16.3" customHeight="1" spans="1:26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="1" customFormat="1" ht="16.3" customHeight="1" spans="1:26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="1" customFormat="1" ht="16.3" customHeight="1" spans="1:26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="1" customFormat="1" ht="16.3" customHeight="1" spans="1:26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="1" customFormat="1" ht="16.3" customHeight="1" spans="1:26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="1" customFormat="1" ht="16.3" customHeight="1" spans="1:26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="1" customFormat="1" ht="16.3" customHeight="1" spans="1:26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="1" customFormat="1" ht="16.3" customHeight="1" spans="1:26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="1" customFormat="1" ht="16.3" customHeight="1" spans="1:26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="1" customFormat="1" ht="16.3" customHeight="1" spans="1:26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="1" customFormat="1" ht="16.3" customHeight="1" spans="1:26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="1" customFormat="1" ht="16.3" customHeight="1" spans="1:26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="1" customFormat="1" ht="16.3" customHeight="1" spans="1:26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="1" customFormat="1" ht="16.3" customHeight="1" spans="1:26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="1" customFormat="1" ht="16.3" customHeight="1" spans="1:26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="1" customFormat="1" ht="16.3" customHeight="1" spans="1:26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="1" customFormat="1" ht="16.3" customHeight="1" spans="1:26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="1" customFormat="1" ht="16.3" customHeight="1" spans="1:26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="1" customFormat="1" ht="16.3" customHeight="1" spans="1:26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="1" customFormat="1" ht="16.3" customHeight="1" spans="1:26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="1" customFormat="1" ht="16.3" customHeight="1" spans="1:26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="1" customFormat="1" ht="16.3" customHeight="1" spans="1:26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="1" customFormat="1" ht="16.3" customHeight="1" spans="1:26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="1" customFormat="1" ht="16.3" customHeight="1" spans="1:26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="1" customFormat="1" ht="16.3" customHeight="1" spans="1:26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="1" customFormat="1" ht="16.3" customHeight="1" spans="1:26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="1" customFormat="1" ht="16.3" customHeight="1" spans="1:26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="1" customFormat="1" ht="16.3" customHeight="1" spans="1:26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="1" customFormat="1" ht="16.3" customHeight="1" spans="1:26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="1" customFormat="1" ht="16.3" customHeight="1" spans="1:26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="1" customFormat="1" ht="16.3" customHeight="1" spans="1:26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="1" customFormat="1" ht="16.3" customHeight="1" spans="1:26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="1" customFormat="1" ht="16.3" customHeight="1" spans="1:26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="1" customFormat="1" ht="16.3" customHeight="1" spans="1:26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="1" customFormat="1" ht="16.3" customHeight="1" spans="1:26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="1" customFormat="1" ht="16.3" customHeight="1" spans="1:26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="1" customFormat="1" ht="16.3" customHeight="1" spans="1:26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="1" customFormat="1" ht="16.3" customHeight="1" spans="1:26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="1" customFormat="1" ht="16.3" customHeight="1" spans="1:26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="1" customFormat="1" ht="16.3" customHeight="1" spans="1:26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="1" customFormat="1" ht="16.3" customHeight="1" spans="1:26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="1" customFormat="1" ht="16.3" customHeight="1" spans="1:26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="1" customFormat="1" ht="16.3" customHeight="1" spans="1:26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="1" customFormat="1" ht="16.3" customHeight="1" spans="1:26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="1" customFormat="1" ht="16.3" customHeight="1" spans="1:26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="1" customFormat="1" ht="16.3" customHeight="1" spans="1:26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="1" customFormat="1" ht="16.3" customHeight="1" spans="1:26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="1" customFormat="1" ht="16.3" customHeight="1" spans="1:26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="1" customFormat="1" ht="16.3" customHeight="1" spans="1:26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="1" customFormat="1" ht="16.3" customHeight="1" spans="1:26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="1" customFormat="1" ht="16.3" customHeight="1" spans="1:26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="1" customFormat="1" ht="16.3" customHeight="1" spans="1:26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="1" customFormat="1" ht="16.3" customHeight="1" spans="1:26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="1" customFormat="1" ht="16.3" customHeight="1" spans="1:26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="1" customFormat="1" ht="16.3" customHeight="1" spans="1:26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="1" customFormat="1" ht="16.3" customHeight="1" spans="1:26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="1" customFormat="1" ht="16.3" customHeight="1" spans="1:26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="1" customFormat="1" ht="16.3" customHeight="1" spans="1:26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="1" customFormat="1" ht="16.3" customHeight="1" spans="1:26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="1" customFormat="1" ht="16.3" customHeight="1" spans="1:26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="1" customFormat="1" ht="16.3" customHeight="1" spans="1:26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="1" customFormat="1" ht="16.3" customHeight="1" spans="1:26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="1" customFormat="1" ht="16.3" customHeight="1" spans="1:26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="1" customFormat="1" ht="16.3" customHeight="1" spans="1:26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="1" customFormat="1" ht="16.3" customHeight="1" spans="1:26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="1" customFormat="1" ht="16.3" customHeight="1" spans="1:26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="1" customFormat="1" ht="16.3" customHeight="1" spans="1:26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="1" customFormat="1" ht="16.3" customHeight="1" spans="1:26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="1" customFormat="1" ht="16.3" customHeight="1" spans="1:26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="1" customFormat="1" ht="16.3" customHeight="1" spans="1:26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="1" customFormat="1" ht="16.3" customHeight="1" spans="1:26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="1" customFormat="1" ht="16.3" customHeight="1" spans="1:26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="1" customFormat="1" ht="16.3" customHeight="1" spans="1:26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="1" customFormat="1" ht="16.3" customHeight="1" spans="1:26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="1" customFormat="1" ht="16.3" customHeight="1" spans="1:26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="1" customFormat="1" ht="16.3" customHeight="1" spans="1:26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="1" customFormat="1" ht="16.3" customHeight="1" spans="1:26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="1" customFormat="1" ht="16.3" customHeight="1" spans="1:26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="1" customFormat="1" ht="16.3" customHeight="1" spans="1:26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="1" customFormat="1" ht="16.3" customHeight="1" spans="1:26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="1" customFormat="1" ht="16.3" customHeight="1" spans="1:26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="1" customFormat="1" ht="16.3" customHeight="1" spans="1:26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="1" customFormat="1" ht="16.3" customHeight="1" spans="1:26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="1" customFormat="1" ht="16.3" customHeight="1" spans="1:26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="1" customFormat="1" ht="16.3" customHeight="1" spans="1:26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="1" customFormat="1" ht="16.3" customHeight="1" spans="1:26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="1" customFormat="1" ht="16.3" customHeight="1" spans="1:26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="1" customFormat="1" ht="16.3" customHeight="1" spans="1:26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="1" customFormat="1" ht="16.3" customHeight="1" spans="1:26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="1" customFormat="1" ht="16.3" customHeight="1" spans="1:26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="1" customFormat="1" ht="16.3" customHeight="1" spans="1:26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="1" customFormat="1" ht="16.3" customHeight="1" spans="1:26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="1" customFormat="1" ht="16.3" customHeight="1" spans="1:26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="1" customFormat="1" ht="16.3" customHeight="1" spans="1:26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="1" customFormat="1" ht="16.3" customHeight="1" spans="1:26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="1" customFormat="1" ht="16.3" customHeight="1" spans="1:26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="1" customFormat="1" ht="16.3" customHeight="1" spans="1:26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="1" customFormat="1" ht="16.3" customHeight="1" spans="1:26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="1" customFormat="1" ht="16.3" customHeight="1" spans="1:26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="1" customFormat="1" ht="16.3" customHeight="1" spans="1:26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="1" customFormat="1" ht="16.3" customHeight="1" spans="1:26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="1" customFormat="1" ht="16.3" customHeight="1" spans="1:26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="1" customFormat="1" ht="16.3" customHeight="1" spans="1:26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="1" customFormat="1" ht="16.3" customHeight="1" spans="1:26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="1" customFormat="1" ht="16.3" customHeight="1" spans="1:26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="1" customFormat="1" ht="16.3" customHeight="1" spans="1:26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="1" customFormat="1" ht="16.3" customHeight="1" spans="1:26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="1" customFormat="1" ht="16.3" customHeight="1" spans="1:26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="1" customFormat="1" ht="16.3" customHeight="1" spans="1:26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="1" customFormat="1" ht="16.3" customHeight="1" spans="1:26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="1" customFormat="1" ht="16.3" customHeight="1" spans="1:26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="1" customFormat="1" ht="16.3" customHeight="1" spans="1:26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="1" customFormat="1" ht="16.3" customHeight="1" spans="1:26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="1" customFormat="1" ht="16.3" customHeight="1" spans="1:26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="1" customFormat="1" ht="16.3" customHeight="1" spans="1:26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="1" customFormat="1" ht="16.3" customHeight="1" spans="1:26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="1" customFormat="1" ht="16.3" customHeight="1" spans="1:26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="1" customFormat="1" ht="16.3" customHeight="1" spans="1:26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="1" customFormat="1" ht="16.3" customHeight="1" spans="1:26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="1" customFormat="1" ht="16.3" customHeight="1" spans="1:26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="1" customFormat="1" ht="16.3" customHeight="1" spans="1:26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="1" customFormat="1" ht="16.3" customHeight="1" spans="1:26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="1" customFormat="1" ht="16.3" customHeight="1" spans="1:26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="1" customFormat="1" ht="16.3" customHeight="1" spans="1:26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="1" customFormat="1" ht="16.3" customHeight="1" spans="1:26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="1" customFormat="1" ht="16.3" customHeight="1" spans="1:26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="1" customFormat="1" ht="16.3" customHeight="1" spans="1:26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="1" customFormat="1" ht="16.3" customHeight="1" spans="1:26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="1" customFormat="1" ht="16.3" customHeight="1" spans="1:26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="1" customFormat="1" ht="16.3" customHeight="1" spans="1:26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="1" customFormat="1" ht="16.3" customHeight="1" spans="1:26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="1" customFormat="1" ht="16.3" customHeight="1" spans="1:26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="1" customFormat="1" ht="16.3" customHeight="1" spans="1:26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="1" customFormat="1" ht="16.3" customHeight="1" spans="1:26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="1" customFormat="1" ht="16.3" customHeight="1" spans="1:26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2023-12-18T12:25:52Z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