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'XS-XXL'!$A$1:$M$29</definedName>
    <definedName name="_xlnm.Print_Area" localSheetId="1">'XS-XXL (CM)'!$A$1:$M$29</definedName>
    <definedName name="_xlnm.Print_Area" localSheetId="2">'1X-3X'!$A$1:$J$25</definedName>
    <definedName name="_xlnm.Print_Area" localSheetId="3">'1X-3X (CM)'!$A$1:$J$25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<sst xmlns="http://schemas.openxmlformats.org/spreadsheetml/2006/main" count="252" uniqueCount="83">
  <si>
    <t>GRADED SPEC PAGE</t>
  </si>
  <si>
    <t>STYLE NAME:</t>
  </si>
  <si>
    <t>BG5206 IVY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</si>
  <si>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</si>
  <si>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</si>
  <si>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</si>
  <si>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</si>
  <si>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</si>
  <si>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</si>
  <si>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</si>
  <si>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</si>
  <si>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</si>
  <si>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</si>
  <si>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</si>
  <si>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</si>
  <si>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</si>
  <si>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</si>
  <si>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</si>
  <si>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</si>
  <si>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</si>
  <si>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</si>
  <si>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</si>
  <si>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</si>
  <si>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</si>
  <si>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</si>
  <si>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</si>
  <si>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</si>
  <si>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r>
      <rPr>
        <sz val="11"/>
        <color theme="1"/>
        <rFont val="宋体"/>
        <charset val="134"/>
      </rPr>
      <t>上身长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肩高点到腰</t>
    </r>
  </si>
  <si>
    <t>CF SKIRT LENGTH (FROM WAIST JOINT SEAM TO HEM)</t>
  </si>
  <si>
    <t>前中裙长</t>
  </si>
  <si>
    <t>SHOULDER SEAM FORWARD</t>
  </si>
  <si>
    <t>前倾</t>
  </si>
  <si>
    <t>SHOULDER SLOPE</t>
  </si>
  <si>
    <t>肩斜</t>
  </si>
  <si>
    <t>CF NECKDROP (FROM HPS) - STRAIGHT DOWN</t>
  </si>
  <si>
    <t>前领滴</t>
  </si>
  <si>
    <t>CB NECKDROP (FROM HPS) - STRAIGHT DOWN</t>
  </si>
  <si>
    <t>后领滴</t>
  </si>
  <si>
    <t xml:space="preserve">FRONT NECK WIDTH </t>
  </si>
  <si>
    <t>前领宽</t>
  </si>
  <si>
    <t xml:space="preserve">BUST CIRC. - 1" BELOW A/H (SIDE SEAMS ALIGNED, CB TO CF) </t>
  </si>
  <si>
    <r>
      <rPr>
        <sz val="11"/>
        <color theme="1"/>
        <rFont val="宋体"/>
        <charset val="134"/>
      </rPr>
      <t>胸围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1‘’</t>
    </r>
  </si>
  <si>
    <t>UNDERBUST (3.5" BELOW AH)</t>
  </si>
  <si>
    <t>下胸围</t>
  </si>
  <si>
    <t>WAIST SEAM WIDTH</t>
  </si>
  <si>
    <t>腰围</t>
  </si>
  <si>
    <t>HIP WIDTH (8.5" BELOW WAIST JOINT SEAM) - 3PT MEASUREMENT</t>
  </si>
  <si>
    <r>
      <rPr>
        <sz val="11"/>
        <color theme="1"/>
        <rFont val="宋体"/>
        <charset val="134"/>
      </rPr>
      <t>臀围三点量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8.5''</t>
    </r>
  </si>
  <si>
    <r>
      <rPr>
        <sz val="10"/>
        <color theme="1"/>
        <rFont val="Calibri"/>
        <charset val="134"/>
      </rPr>
      <t>SWEEP WIDTH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 - ALONG THE CURVE</t>
    </r>
  </si>
  <si>
    <t>面布摆围弧量</t>
  </si>
  <si>
    <t>SLIT HEIGHT</t>
  </si>
  <si>
    <t>开叉长</t>
  </si>
  <si>
    <t>AH STRAIGHT</t>
  </si>
  <si>
    <t>袖笼直量</t>
  </si>
  <si>
    <t>VENDOR TO ADVISE GRADING</t>
  </si>
  <si>
    <t>AH CIRCUMFERENCE</t>
  </si>
  <si>
    <t>袖笼围</t>
  </si>
  <si>
    <t>SLV LENGTH</t>
  </si>
  <si>
    <t>袖长</t>
  </si>
  <si>
    <t>BICEP 1" BELOW ARMHOLE</t>
  </si>
  <si>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1''</t>
    </r>
    <r>
      <rPr>
        <sz val="11"/>
        <color theme="1"/>
        <rFont val="宋体"/>
        <charset val="134"/>
      </rPr>
      <t>臂围</t>
    </r>
  </si>
  <si>
    <t>ELBOW 8" BELOW ARMHOLE</t>
  </si>
  <si>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8''</t>
    </r>
    <r>
      <rPr>
        <sz val="11"/>
        <color theme="1"/>
        <rFont val="宋体"/>
        <charset val="134"/>
      </rPr>
      <t>肘围</t>
    </r>
  </si>
  <si>
    <t>FOREARM 10" BELOW ARMHOLE</t>
  </si>
  <si>
    <t>前臂围-袖笼下10‘’</t>
  </si>
  <si>
    <t>SLEEVE OPENING ALONG BOTTOM EDGE</t>
  </si>
  <si>
    <t>袖口围</t>
  </si>
  <si>
    <t>ZIPPER LENGTH</t>
  </si>
  <si>
    <t>拉链长</t>
  </si>
  <si>
    <t>BRAND:</t>
  </si>
  <si>
    <t>BG5206 IVY DRESS</t>
  </si>
  <si>
    <t>MAYRA</t>
  </si>
  <si>
    <t>1X-3X</t>
  </si>
  <si>
    <t>1X</t>
  </si>
  <si>
    <t>0X</t>
  </si>
  <si>
    <t>2X</t>
  </si>
  <si>
    <t>3X</t>
  </si>
  <si>
    <r>
      <rPr>
        <sz val="12"/>
        <color theme="1"/>
        <rFont val="宋体"/>
        <charset val="134"/>
      </rP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肩高点到腰</t>
    </r>
  </si>
  <si>
    <t>BUST WIDTH (1" BELOW AH)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</si>
  <si>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</si>
  <si>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8.5''</t>
    </r>
  </si>
  <si>
    <t>KNEE WIDTH (25" BELOW AH)</t>
  </si>
  <si>
    <r>
      <rPr>
        <sz val="12"/>
        <color theme="1"/>
        <rFont val="宋体"/>
        <charset val="134"/>
      </rPr>
      <t>膝盖围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25''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</si>
</sst>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?/16"/>
    <numFmt numFmtId="182" formatCode="#\ ?/?;\-?/?;0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12"/>
      <color theme="1"/>
      <name val="宋体"/>
      <charset val="134"/>
    </font>
    <font>
      <sz val="10"/>
      <color rgb="FFFF0000"/>
      <name val="Calibri"/>
      <charset val="134"/>
    </font>
    <font>
      <sz val="10"/>
      <color rgb="FFDD0806"/>
      <name val="Calibri"/>
      <charset val="134"/>
    </font>
    <font>
      <sz val="9"/>
      <color rgb="FF7F7F7F"/>
      <name val="Calibri"/>
      <charset val="134"/>
    </font>
    <font>
      <b/>
      <sz val="15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theme="1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9A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3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4" borderId="40" applyNumberFormat="0" applyAlignment="0" applyProtection="0">
      <alignment vertical="center"/>
    </xf>
    <xf numFmtId="0" fontId="35" fillId="15" borderId="41" applyNumberFormat="0" applyAlignment="0" applyProtection="0">
      <alignment vertical="center"/>
    </xf>
    <xf numFmtId="0" fontId="36" fillId="15" borderId="40" applyNumberFormat="0" applyAlignment="0" applyProtection="0">
      <alignment vertical="center"/>
    </xf>
    <xf numFmtId="0" fontId="37" fillId="16" borderId="42" applyNumberFormat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0" fontId="39" fillId="0" borderId="44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</cellStyleXfs>
  <cellXfs count="134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4" borderId="8" xfId="49" applyFont="1" applyFill="1" applyBorder="1" applyAlignment="1">
      <alignment horizontal="left" vertical="center"/>
    </xf>
    <xf numFmtId="0" fontId="8" fillId="0" borderId="9" xfId="49" applyFont="1" applyFill="1" applyBorder="1" applyAlignment="1"/>
    <xf numFmtId="0" fontId="8" fillId="0" borderId="0" xfId="49" applyFont="1" applyFill="1" applyBorder="1" applyAlignment="1"/>
    <xf numFmtId="176" fontId="7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5" borderId="12" xfId="49" applyNumberFormat="1" applyFont="1" applyFill="1" applyBorder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0" fontId="8" fillId="0" borderId="6" xfId="49" applyFont="1" applyFill="1" applyBorder="1" applyAlignment="1"/>
    <xf numFmtId="176" fontId="7" fillId="5" borderId="8" xfId="49" applyNumberFormat="1" applyFont="1" applyFill="1" applyBorder="1" applyAlignment="1">
      <alignment horizontal="center" vertical="center"/>
    </xf>
    <xf numFmtId="0" fontId="10" fillId="6" borderId="13" xfId="49" applyFont="1" applyFill="1" applyBorder="1" applyAlignment="1">
      <alignment horizontal="center" vertical="center" wrapText="1"/>
    </xf>
    <xf numFmtId="0" fontId="10" fillId="6" borderId="14" xfId="49" applyFont="1" applyFill="1" applyBorder="1" applyAlignment="1">
      <alignment horizontal="center" vertical="center" wrapText="1"/>
    </xf>
    <xf numFmtId="0" fontId="11" fillId="6" borderId="15" xfId="49" applyFont="1" applyFill="1" applyBorder="1" applyAlignment="1">
      <alignment horizontal="center" vertical="center" wrapText="1"/>
    </xf>
    <xf numFmtId="0" fontId="12" fillId="6" borderId="15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9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/>
    <xf numFmtId="0" fontId="13" fillId="0" borderId="16" xfId="49" applyFont="1" applyFill="1" applyBorder="1" applyAlignment="1"/>
    <xf numFmtId="0" fontId="9" fillId="0" borderId="1" xfId="51" applyFont="1" applyFill="1" applyBorder="1" applyAlignment="1">
      <alignment horizontal="left" wrapText="1"/>
    </xf>
    <xf numFmtId="0" fontId="9" fillId="0" borderId="2" xfId="51" applyFont="1" applyFill="1" applyBorder="1" applyAlignment="1">
      <alignment horizontal="left" wrapText="1"/>
    </xf>
    <xf numFmtId="0" fontId="14" fillId="0" borderId="4" xfId="51" applyFont="1" applyFill="1" applyBorder="1" applyAlignment="1">
      <alignment wrapText="1"/>
    </xf>
    <xf numFmtId="177" fontId="15" fillId="7" borderId="16" xfId="49" applyNumberFormat="1" applyFont="1" applyFill="1" applyBorder="1" applyAlignment="1">
      <alignment horizontal="center"/>
    </xf>
    <xf numFmtId="178" fontId="7" fillId="0" borderId="4" xfId="49" applyNumberFormat="1" applyFont="1" applyFill="1" applyBorder="1" applyAlignment="1">
      <alignment horizontal="center" wrapText="1"/>
    </xf>
    <xf numFmtId="177" fontId="15" fillId="0" borderId="16" xfId="49" applyNumberFormat="1" applyFont="1" applyFill="1" applyBorder="1" applyAlignment="1">
      <alignment horizontal="center"/>
    </xf>
    <xf numFmtId="179" fontId="16" fillId="0" borderId="3" xfId="51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wrapText="1"/>
    </xf>
    <xf numFmtId="0" fontId="7" fillId="0" borderId="2" xfId="49" applyFont="1" applyFill="1" applyBorder="1" applyAlignment="1">
      <alignment horizontal="left" wrapText="1"/>
    </xf>
    <xf numFmtId="0" fontId="17" fillId="0" borderId="1" xfId="49" applyFont="1" applyFill="1" applyBorder="1" applyAlignment="1">
      <alignment horizontal="center"/>
    </xf>
    <xf numFmtId="0" fontId="17" fillId="0" borderId="2" xfId="49" applyFont="1" applyFill="1" applyBorder="1" applyAlignment="1">
      <alignment horizontal="center"/>
    </xf>
    <xf numFmtId="0" fontId="17" fillId="0" borderId="3" xfId="49" applyFont="1" applyFill="1" applyBorder="1" applyAlignment="1">
      <alignment horizontal="center"/>
    </xf>
    <xf numFmtId="179" fontId="15" fillId="7" borderId="9" xfId="49" applyNumberFormat="1" applyFont="1" applyFill="1" applyBorder="1" applyAlignment="1">
      <alignment horizontal="center" vertical="center" wrapText="1"/>
    </xf>
    <xf numFmtId="179" fontId="15" fillId="7" borderId="9" xfId="49" applyNumberFormat="1" applyFont="1" applyFill="1" applyBorder="1" applyAlignment="1">
      <alignment horizontal="center" vertical="center" wrapText="1"/>
    </xf>
    <xf numFmtId="179" fontId="6" fillId="0" borderId="4" xfId="51" applyNumberFormat="1" applyFont="1" applyFill="1" applyBorder="1" applyAlignment="1">
      <alignment horizontal="center" vertical="center" wrapText="1"/>
    </xf>
    <xf numFmtId="0" fontId="7" fillId="0" borderId="0" xfId="49" applyFont="1" applyFill="1" applyAlignment="1"/>
    <xf numFmtId="0" fontId="18" fillId="0" borderId="0" xfId="49" applyFont="1" applyFill="1" applyAlignment="1"/>
    <xf numFmtId="176" fontId="7" fillId="5" borderId="13" xfId="49" applyNumberFormat="1" applyFont="1" applyFill="1" applyBorder="1" applyAlignment="1">
      <alignment horizontal="center" vertical="center"/>
    </xf>
    <xf numFmtId="176" fontId="7" fillId="5" borderId="14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5" borderId="0" xfId="49" applyNumberFormat="1" applyFont="1" applyFill="1" applyAlignment="1">
      <alignment horizontal="center" vertical="center"/>
    </xf>
    <xf numFmtId="176" fontId="7" fillId="5" borderId="17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9" fillId="8" borderId="0" xfId="49" applyFont="1" applyFill="1" applyAlignment="1"/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/>
    </xf>
    <xf numFmtId="179" fontId="9" fillId="0" borderId="0" xfId="49" applyNumberFormat="1" applyFont="1" applyFill="1" applyAlignment="1">
      <alignment horizontal="center" vertical="center" wrapText="1"/>
    </xf>
    <xf numFmtId="179" fontId="20" fillId="0" borderId="0" xfId="49" applyNumberFormat="1" applyFont="1" applyFill="1" applyAlignment="1">
      <alignment horizontal="center" vertical="center" wrapText="1"/>
    </xf>
    <xf numFmtId="180" fontId="9" fillId="7" borderId="3" xfId="54" applyNumberFormat="1" applyFont="1" applyFill="1" applyBorder="1" applyAlignment="1">
      <alignment horizontal="center" wrapText="1"/>
    </xf>
    <xf numFmtId="0" fontId="9" fillId="0" borderId="0" xfId="49" applyFont="1" applyFill="1" applyAlignment="1">
      <alignment horizontal="center" vertical="center"/>
    </xf>
    <xf numFmtId="179" fontId="7" fillId="7" borderId="4" xfId="49" applyNumberFormat="1" applyFont="1" applyFill="1" applyBorder="1" applyAlignment="1">
      <alignment horizontal="center" wrapText="1"/>
    </xf>
    <xf numFmtId="180" fontId="7" fillId="9" borderId="4" xfId="49" applyNumberFormat="1" applyFont="1" applyFill="1" applyBorder="1" applyAlignment="1">
      <alignment horizontal="center" wrapText="1"/>
    </xf>
    <xf numFmtId="181" fontId="7" fillId="7" borderId="4" xfId="49" applyNumberFormat="1" applyFont="1" applyFill="1" applyBorder="1" applyAlignment="1">
      <alignment horizontal="center" wrapText="1"/>
    </xf>
    <xf numFmtId="179" fontId="6" fillId="10" borderId="4" xfId="51" applyNumberFormat="1" applyFont="1" applyFill="1" applyBorder="1" applyAlignment="1">
      <alignment horizontal="center" vertical="center" wrapText="1"/>
    </xf>
    <xf numFmtId="180" fontId="7" fillId="9" borderId="4" xfId="54" applyNumberFormat="1" applyFont="1" applyFill="1" applyBorder="1" applyAlignment="1">
      <alignment horizontal="center" wrapText="1"/>
    </xf>
    <xf numFmtId="0" fontId="21" fillId="6" borderId="15" xfId="49" applyFont="1" applyFill="1" applyBorder="1" applyAlignment="1">
      <alignment horizontal="center" vertical="center" wrapText="1"/>
    </xf>
    <xf numFmtId="0" fontId="22" fillId="6" borderId="15" xfId="49" applyFont="1" applyFill="1" applyBorder="1" applyAlignment="1">
      <alignment horizontal="center" vertical="center" wrapText="1"/>
    </xf>
    <xf numFmtId="180" fontId="7" fillId="7" borderId="4" xfId="49" applyNumberFormat="1" applyFont="1" applyFill="1" applyBorder="1" applyAlignment="1">
      <alignment horizontal="center" wrapText="1"/>
    </xf>
    <xf numFmtId="180" fontId="9" fillId="7" borderId="3" xfId="49" applyNumberFormat="1" applyFont="1" applyFill="1" applyBorder="1" applyAlignment="1">
      <alignment horizontal="center" wrapText="1"/>
    </xf>
    <xf numFmtId="180" fontId="9" fillId="0" borderId="3" xfId="54" applyNumberFormat="1" applyFont="1" applyFill="1" applyBorder="1" applyAlignment="1">
      <alignment horizontal="center" wrapText="1"/>
    </xf>
    <xf numFmtId="0" fontId="2" fillId="0" borderId="18" xfId="49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2" fillId="0" borderId="20" xfId="49" applyFont="1" applyFill="1" applyBorder="1" applyAlignment="1">
      <alignment horizontal="center" vertical="center"/>
    </xf>
    <xf numFmtId="0" fontId="4" fillId="11" borderId="21" xfId="49" applyFont="1" applyFill="1" applyBorder="1" applyAlignment="1">
      <alignment horizontal="center" vertical="center"/>
    </xf>
    <xf numFmtId="0" fontId="5" fillId="3" borderId="22" xfId="49" applyFont="1" applyFill="1" applyBorder="1" applyAlignment="1">
      <alignment horizontal="right" vertical="center"/>
    </xf>
    <xf numFmtId="0" fontId="7" fillId="0" borderId="23" xfId="50" applyFont="1" applyFill="1" applyBorder="1" applyAlignment="1">
      <alignment vertical="center"/>
    </xf>
    <xf numFmtId="0" fontId="7" fillId="0" borderId="7" xfId="50" applyFont="1" applyFill="1" applyBorder="1" applyAlignment="1">
      <alignment horizontal="left" vertical="center"/>
    </xf>
    <xf numFmtId="0" fontId="5" fillId="3" borderId="24" xfId="49" applyFont="1" applyFill="1" applyBorder="1" applyAlignment="1">
      <alignment horizontal="right" vertical="center"/>
    </xf>
    <xf numFmtId="14" fontId="7" fillId="0" borderId="7" xfId="50" applyNumberFormat="1" applyFont="1" applyFill="1" applyBorder="1" applyAlignment="1">
      <alignment horizontal="left" vertical="center"/>
    </xf>
    <xf numFmtId="176" fontId="7" fillId="5" borderId="25" xfId="49" applyNumberFormat="1" applyFont="1" applyFill="1" applyBorder="1" applyAlignment="1">
      <alignment horizontal="center" vertical="center"/>
    </xf>
    <xf numFmtId="0" fontId="10" fillId="6" borderId="26" xfId="49" applyFont="1" applyFill="1" applyBorder="1" applyAlignment="1">
      <alignment horizontal="center" vertical="center" wrapText="1"/>
    </xf>
    <xf numFmtId="0" fontId="10" fillId="6" borderId="0" xfId="49" applyFont="1" applyFill="1" applyAlignment="1">
      <alignment horizontal="center" vertical="center" wrapText="1"/>
    </xf>
    <xf numFmtId="0" fontId="10" fillId="6" borderId="17" xfId="49" applyFont="1" applyFill="1" applyBorder="1" applyAlignment="1">
      <alignment horizontal="center" vertical="center" wrapText="1"/>
    </xf>
    <xf numFmtId="0" fontId="11" fillId="6" borderId="27" xfId="49" applyFont="1" applyFill="1" applyBorder="1" applyAlignment="1">
      <alignment horizontal="center" vertical="center" wrapText="1"/>
    </xf>
    <xf numFmtId="0" fontId="10" fillId="6" borderId="22" xfId="49" applyFont="1" applyFill="1" applyBorder="1" applyAlignment="1">
      <alignment horizontal="center" vertical="center" wrapText="1"/>
    </xf>
    <xf numFmtId="0" fontId="11" fillId="6" borderId="16" xfId="49" applyFont="1" applyFill="1" applyBorder="1" applyAlignment="1">
      <alignment horizontal="center" vertical="center" wrapText="1"/>
    </xf>
    <xf numFmtId="0" fontId="23" fillId="0" borderId="4" xfId="51" applyFont="1" applyFill="1" applyBorder="1" applyAlignment="1">
      <alignment wrapText="1"/>
    </xf>
    <xf numFmtId="179" fontId="15" fillId="7" borderId="16" xfId="52" applyNumberFormat="1" applyFont="1" applyFill="1" applyBorder="1" applyAlignment="1">
      <alignment horizontal="center"/>
    </xf>
    <xf numFmtId="182" fontId="9" fillId="0" borderId="3" xfId="52" applyNumberFormat="1" applyFont="1" applyFill="1" applyBorder="1" applyAlignment="1">
      <alignment horizontal="center" wrapText="1"/>
    </xf>
    <xf numFmtId="178" fontId="24" fillId="0" borderId="3" xfId="52" applyNumberFormat="1" applyFont="1" applyFill="1" applyBorder="1" applyAlignment="1">
      <alignment horizontal="center" wrapText="1"/>
    </xf>
    <xf numFmtId="182" fontId="15" fillId="0" borderId="4" xfId="52" applyNumberFormat="1" applyFont="1" applyFill="1" applyBorder="1" applyAlignment="1">
      <alignment horizontal="center" wrapText="1"/>
    </xf>
    <xf numFmtId="182" fontId="9" fillId="0" borderId="4" xfId="52" applyNumberFormat="1" applyFont="1" applyFill="1" applyBorder="1" applyAlignment="1">
      <alignment horizontal="center" wrapText="1"/>
    </xf>
    <xf numFmtId="180" fontId="15" fillId="0" borderId="16" xfId="52" applyNumberFormat="1" applyFont="1" applyFill="1" applyBorder="1" applyAlignment="1">
      <alignment horizontal="center"/>
    </xf>
    <xf numFmtId="182" fontId="7" fillId="0" borderId="4" xfId="52" applyNumberFormat="1" applyFont="1" applyFill="1" applyBorder="1" applyAlignment="1">
      <alignment horizontal="center" wrapText="1"/>
    </xf>
    <xf numFmtId="180" fontId="7" fillId="0" borderId="4" xfId="52" applyNumberFormat="1" applyFont="1" applyFill="1" applyBorder="1" applyAlignment="1">
      <alignment horizontal="center" wrapText="1"/>
    </xf>
    <xf numFmtId="0" fontId="7" fillId="0" borderId="1" xfId="52" applyFont="1" applyFill="1" applyBorder="1" applyAlignment="1">
      <alignment horizontal="left"/>
    </xf>
    <xf numFmtId="0" fontId="7" fillId="0" borderId="2" xfId="52" applyFont="1" applyFill="1" applyBorder="1" applyAlignment="1">
      <alignment horizontal="left"/>
    </xf>
    <xf numFmtId="179" fontId="7" fillId="0" borderId="4" xfId="52" applyNumberFormat="1" applyFont="1" applyFill="1" applyBorder="1" applyAlignment="1">
      <alignment horizontal="center" wrapText="1"/>
    </xf>
    <xf numFmtId="179" fontId="15" fillId="7" borderId="16" xfId="52" applyNumberFormat="1" applyFont="1" applyFill="1" applyBorder="1" applyAlignment="1">
      <alignment horizontal="center" wrapText="1"/>
    </xf>
    <xf numFmtId="179" fontId="15" fillId="7" borderId="16" xfId="0" applyNumberFormat="1" applyFont="1" applyFill="1" applyBorder="1" applyAlignment="1">
      <alignment horizontal="center"/>
    </xf>
    <xf numFmtId="179" fontId="7" fillId="0" borderId="28" xfId="49" applyNumberFormat="1" applyFont="1" applyFill="1" applyBorder="1" applyAlignment="1">
      <alignment horizontal="center" wrapText="1"/>
    </xf>
    <xf numFmtId="178" fontId="20" fillId="12" borderId="28" xfId="49" applyNumberFormat="1" applyFont="1" applyFill="1" applyBorder="1" applyAlignment="1">
      <alignment horizontal="center" wrapText="1"/>
    </xf>
    <xf numFmtId="179" fontId="7" fillId="0" borderId="4" xfId="49" applyNumberFormat="1" applyFont="1" applyFill="1" applyBorder="1" applyAlignment="1">
      <alignment horizontal="center" wrapText="1"/>
    </xf>
    <xf numFmtId="178" fontId="20" fillId="12" borderId="4" xfId="49" applyNumberFormat="1" applyFont="1" applyFill="1" applyBorder="1" applyAlignment="1">
      <alignment horizontal="center" wrapText="1"/>
    </xf>
    <xf numFmtId="0" fontId="3" fillId="0" borderId="29" xfId="49" applyFont="1" applyFill="1" applyBorder="1" applyAlignment="1"/>
    <xf numFmtId="0" fontId="3" fillId="0" borderId="30" xfId="49" applyFont="1" applyFill="1" applyBorder="1" applyAlignment="1"/>
    <xf numFmtId="176" fontId="7" fillId="5" borderId="31" xfId="49" applyNumberFormat="1" applyFont="1" applyFill="1" applyBorder="1" applyAlignment="1">
      <alignment horizontal="center" vertical="center"/>
    </xf>
    <xf numFmtId="176" fontId="7" fillId="5" borderId="32" xfId="49" applyNumberFormat="1" applyFont="1" applyFill="1" applyBorder="1" applyAlignment="1">
      <alignment horizontal="center" vertical="center"/>
    </xf>
    <xf numFmtId="176" fontId="7" fillId="5" borderId="33" xfId="49" applyNumberFormat="1" applyFont="1" applyFill="1" applyBorder="1" applyAlignment="1">
      <alignment horizontal="center" vertical="center"/>
    </xf>
    <xf numFmtId="176" fontId="7" fillId="5" borderId="34" xfId="49" applyNumberFormat="1" applyFont="1" applyFill="1" applyBorder="1" applyAlignment="1">
      <alignment horizontal="center" vertical="center"/>
    </xf>
    <xf numFmtId="0" fontId="25" fillId="6" borderId="15" xfId="49" applyFont="1" applyFill="1" applyBorder="1" applyAlignment="1">
      <alignment horizontal="center" vertical="center" wrapText="1"/>
    </xf>
    <xf numFmtId="0" fontId="21" fillId="6" borderId="35" xfId="49" applyFont="1" applyFill="1" applyBorder="1" applyAlignment="1">
      <alignment horizontal="center" vertical="center" wrapText="1"/>
    </xf>
    <xf numFmtId="0" fontId="13" fillId="0" borderId="36" xfId="49" applyFont="1" applyFill="1" applyBorder="1" applyAlignment="1"/>
    <xf numFmtId="178" fontId="20" fillId="12" borderId="7" xfId="49" applyNumberFormat="1" applyFont="1" applyFill="1" applyBorder="1" applyAlignment="1">
      <alignment horizontal="center" vertical="center"/>
    </xf>
    <xf numFmtId="182" fontId="24" fillId="0" borderId="3" xfId="52" applyNumberFormat="1" applyFont="1" applyFill="1" applyBorder="1" applyAlignment="1">
      <alignment horizontal="center" wrapText="1"/>
    </xf>
    <xf numFmtId="182" fontId="20" fillId="0" borderId="4" xfId="52" applyNumberFormat="1" applyFont="1" applyFill="1" applyBorder="1" applyAlignment="1">
      <alignment horizontal="center" wrapText="1"/>
    </xf>
    <xf numFmtId="180" fontId="20" fillId="0" borderId="4" xfId="52" applyNumberFormat="1" applyFont="1" applyFill="1" applyBorder="1" applyAlignment="1">
      <alignment horizontal="center" wrapText="1"/>
    </xf>
    <xf numFmtId="179" fontId="20" fillId="0" borderId="4" xfId="52" applyNumberFormat="1" applyFont="1" applyFill="1" applyBorder="1" applyAlignment="1">
      <alignment horizontal="center" wrapText="1"/>
    </xf>
    <xf numFmtId="179" fontId="20" fillId="12" borderId="28" xfId="49" applyNumberFormat="1" applyFont="1" applyFill="1" applyBorder="1" applyAlignment="1">
      <alignment horizontal="center" wrapText="1"/>
    </xf>
    <xf numFmtId="179" fontId="20" fillId="12" borderId="4" xfId="49" applyNumberFormat="1" applyFont="1" applyFill="1" applyBorder="1" applyAlignment="1">
      <alignment horizontal="center" wrapText="1"/>
    </xf>
    <xf numFmtId="182" fontId="24" fillId="9" borderId="3" xfId="52" applyNumberFormat="1" applyFont="1" applyFill="1" applyBorder="1" applyAlignment="1">
      <alignment horizontal="center" wrapText="1"/>
    </xf>
    <xf numFmtId="182" fontId="20" fillId="9" borderId="4" xfId="52" applyNumberFormat="1" applyFont="1" applyFill="1" applyBorder="1" applyAlignment="1">
      <alignment horizontal="center" wrapText="1"/>
    </xf>
    <xf numFmtId="179" fontId="20" fillId="9" borderId="4" xfId="52" applyNumberFormat="1" applyFont="1" applyFill="1" applyBorder="1" applyAlignment="1">
      <alignment horizontal="center" wrapText="1"/>
    </xf>
    <xf numFmtId="182" fontId="24" fillId="0" borderId="14" xfId="52" applyNumberFormat="1" applyFont="1" applyFill="1" applyBorder="1" applyAlignment="1">
      <alignment horizontal="center" wrapText="1"/>
    </xf>
    <xf numFmtId="0" fontId="20" fillId="12" borderId="7" xfId="49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 2" xfId="51"/>
    <cellStyle name="Normal 3" xfId="52"/>
    <cellStyle name="Normal 5 2 2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7"/>
  <sheetViews>
    <sheetView view="pageBreakPreview" zoomScaleNormal="100" workbookViewId="0">
      <selection activeCell="C31" sqref="C31"/>
    </sheetView>
  </sheetViews>
  <sheetFormatPr defaultColWidth="12.858407079646" defaultRowHeight="15" customHeight="1"/>
  <cols>
    <col min="1" max="1" width="4.70796460176991" style="1" customWidth="1"/>
    <col min="2" max="2" width="9.83185840707965" style="1" customWidth="1"/>
    <col min="3" max="3" width="20.9115044247788" style="1" customWidth="1"/>
    <col min="4" max="4" width="15.7345132743363" style="1" customWidth="1"/>
    <col min="5" max="5" width="21.858407079646" style="1" customWidth="1"/>
    <col min="6" max="6" width="10.283185840708" style="1" customWidth="1"/>
    <col min="7" max="7" width="10" style="1" hidden="1" customWidth="1"/>
    <col min="8" max="13" width="10" style="1" customWidth="1"/>
    <col min="14" max="14" width="6.42477876106195" style="1" customWidth="1"/>
    <col min="15" max="17" width="9.85840707964602" style="1" customWidth="1"/>
    <col min="18" max="18" width="6.28318584070797" style="1" customWidth="1"/>
    <col min="19" max="19" width="9.85840707964602" style="1" customWidth="1"/>
    <col min="20" max="21" width="9.70796460176991" style="1" customWidth="1"/>
    <col min="22" max="22" width="7.56637168141593" style="1" customWidth="1"/>
    <col min="23" max="23" width="11.5663716814159" style="1" customWidth="1"/>
    <col min="24" max="24" width="32.7079646017699" style="1" customWidth="1"/>
    <col min="25" max="26" width="13.7079646017699" style="1" customWidth="1"/>
    <col min="27" max="16384" width="12.858407079646" style="1"/>
  </cols>
  <sheetData>
    <row r="1" s="1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13"/>
      <c r="J1" s="113"/>
      <c r="K1" s="113"/>
      <c r="L1" s="113"/>
      <c r="M1" s="114"/>
      <c r="N1" s="52"/>
      <c r="O1" s="52"/>
      <c r="P1" s="52"/>
      <c r="Q1" s="52"/>
      <c r="R1" s="52"/>
      <c r="S1" s="52"/>
      <c r="T1" s="52"/>
      <c r="U1" s="52"/>
      <c r="V1" s="52"/>
      <c r="W1" s="52"/>
      <c r="X1" s="51"/>
      <c r="Y1" s="51"/>
      <c r="Z1" s="51"/>
    </row>
    <row r="2" s="1" customFormat="1" ht="16.15" customHeight="1" spans="1:26">
      <c r="A2" s="83" t="s">
        <v>1</v>
      </c>
      <c r="B2" s="9"/>
      <c r="C2" s="84" t="s">
        <v>2</v>
      </c>
      <c r="D2" s="11" t="s">
        <v>3</v>
      </c>
      <c r="E2" s="85" t="s">
        <v>4</v>
      </c>
      <c r="F2" s="85"/>
      <c r="G2" s="56"/>
      <c r="H2" s="53"/>
      <c r="I2" s="53"/>
      <c r="J2" s="53"/>
      <c r="K2" s="53"/>
      <c r="L2" s="53"/>
      <c r="M2" s="115"/>
      <c r="N2" s="55"/>
      <c r="O2" s="55"/>
      <c r="P2" s="55"/>
      <c r="Q2" s="55"/>
      <c r="R2" s="55"/>
      <c r="S2" s="55"/>
      <c r="T2" s="55"/>
      <c r="U2" s="55"/>
      <c r="V2" s="55"/>
      <c r="W2" s="55"/>
      <c r="X2" s="51"/>
      <c r="Y2" s="51"/>
      <c r="Z2" s="51"/>
    </row>
    <row r="3" s="1" customFormat="1" ht="16.15" customHeight="1" spans="1:26">
      <c r="A3" s="86" t="s">
        <v>5</v>
      </c>
      <c r="B3" s="17"/>
      <c r="C3" s="87">
        <v>45442</v>
      </c>
      <c r="D3" s="19" t="s">
        <v>6</v>
      </c>
      <c r="E3" s="85"/>
      <c r="F3" s="85"/>
      <c r="G3" s="56"/>
      <c r="H3" s="56"/>
      <c r="I3" s="56"/>
      <c r="J3" s="56"/>
      <c r="K3" s="56"/>
      <c r="L3" s="56"/>
      <c r="M3" s="116"/>
      <c r="N3" s="55"/>
      <c r="O3" s="55"/>
      <c r="P3" s="55"/>
      <c r="Q3" s="55"/>
      <c r="R3" s="55"/>
      <c r="S3" s="55"/>
      <c r="T3" s="55"/>
      <c r="U3" s="55"/>
      <c r="V3" s="55"/>
      <c r="W3" s="55"/>
      <c r="X3" s="51"/>
      <c r="Y3" s="51"/>
      <c r="Z3" s="51"/>
    </row>
    <row r="4" s="1" customFormat="1" ht="16.15" customHeight="1" spans="1:26">
      <c r="A4" s="86" t="s">
        <v>7</v>
      </c>
      <c r="B4" s="17"/>
      <c r="C4" s="87"/>
      <c r="D4" s="19" t="s">
        <v>8</v>
      </c>
      <c r="E4" s="85" t="s">
        <v>9</v>
      </c>
      <c r="F4" s="85"/>
      <c r="G4" s="56"/>
      <c r="H4" s="56"/>
      <c r="I4" s="56"/>
      <c r="J4" s="56"/>
      <c r="K4" s="56"/>
      <c r="L4" s="56"/>
      <c r="M4" s="116"/>
      <c r="N4" s="55"/>
      <c r="O4" s="55"/>
      <c r="P4" s="55"/>
      <c r="Q4" s="55"/>
      <c r="R4" s="55"/>
      <c r="S4" s="55"/>
      <c r="T4" s="55"/>
      <c r="U4" s="55"/>
      <c r="V4" s="55"/>
      <c r="W4" s="55"/>
      <c r="X4" s="51"/>
      <c r="Y4" s="51"/>
      <c r="Z4" s="51"/>
    </row>
    <row r="5" s="1" customFormat="1" ht="16.15" customHeight="1" spans="1:26">
      <c r="A5" s="86" t="s">
        <v>10</v>
      </c>
      <c r="B5" s="17"/>
      <c r="C5" s="87"/>
      <c r="D5" s="19" t="s">
        <v>11</v>
      </c>
      <c r="E5" s="85" t="s">
        <v>12</v>
      </c>
      <c r="F5" s="85"/>
      <c r="G5" s="88"/>
      <c r="H5" s="88"/>
      <c r="I5" s="88"/>
      <c r="J5" s="88"/>
      <c r="K5" s="88"/>
      <c r="L5" s="88"/>
      <c r="M5" s="117"/>
      <c r="N5" s="55"/>
      <c r="O5" s="55"/>
      <c r="P5" s="55"/>
      <c r="Q5" s="55"/>
      <c r="R5" s="55"/>
      <c r="S5" s="55"/>
      <c r="T5" s="55"/>
      <c r="U5" s="55"/>
      <c r="V5" s="55"/>
      <c r="W5" s="55"/>
      <c r="X5" s="51"/>
      <c r="Y5" s="51"/>
      <c r="Z5" s="51"/>
    </row>
    <row r="6" s="1" customFormat="1" ht="16.15" customHeight="1" spans="1:26">
      <c r="A6" s="86" t="s">
        <v>13</v>
      </c>
      <c r="B6" s="17"/>
      <c r="C6" s="87" t="s">
        <v>14</v>
      </c>
      <c r="D6" s="19" t="s">
        <v>15</v>
      </c>
      <c r="E6" s="85" t="s">
        <v>16</v>
      </c>
      <c r="F6" s="85"/>
      <c r="G6" s="58"/>
      <c r="H6" s="58"/>
      <c r="I6" s="58"/>
      <c r="J6" s="58"/>
      <c r="K6" s="58"/>
      <c r="L6" s="58"/>
      <c r="M6" s="118"/>
      <c r="N6" s="55"/>
      <c r="O6" s="55"/>
      <c r="P6" s="55"/>
      <c r="Q6" s="55"/>
      <c r="R6" s="55"/>
      <c r="S6" s="55"/>
      <c r="T6" s="55"/>
      <c r="U6" s="55"/>
      <c r="V6" s="55"/>
      <c r="W6" s="60"/>
      <c r="X6" s="51"/>
      <c r="Y6" s="51"/>
      <c r="Z6" s="51"/>
    </row>
    <row r="7" s="1" customFormat="1" ht="16.15" customHeight="1" spans="1:26">
      <c r="A7" s="89" t="s">
        <v>17</v>
      </c>
      <c r="B7" s="90"/>
      <c r="C7" s="90"/>
      <c r="D7" s="90"/>
      <c r="E7" s="91"/>
      <c r="F7" s="30" t="s">
        <v>18</v>
      </c>
      <c r="G7" s="92" t="s">
        <v>19</v>
      </c>
      <c r="H7" s="74" t="s">
        <v>20</v>
      </c>
      <c r="I7" s="119" t="s">
        <v>21</v>
      </c>
      <c r="J7" s="75" t="s">
        <v>22</v>
      </c>
      <c r="K7" s="74" t="s">
        <v>23</v>
      </c>
      <c r="L7" s="74" t="s">
        <v>24</v>
      </c>
      <c r="M7" s="120" t="s">
        <v>25</v>
      </c>
      <c r="N7" s="61"/>
      <c r="O7" s="61"/>
      <c r="P7" s="62"/>
      <c r="Q7" s="61"/>
      <c r="R7" s="61"/>
      <c r="S7" s="61"/>
      <c r="T7" s="62"/>
      <c r="U7" s="61"/>
      <c r="V7" s="61"/>
      <c r="W7" s="62"/>
      <c r="X7" s="63"/>
      <c r="Y7" s="51"/>
      <c r="Z7" s="51"/>
    </row>
    <row r="8" s="1" customFormat="1" customHeight="1" spans="1:26">
      <c r="A8" s="93"/>
      <c r="B8" s="32"/>
      <c r="C8" s="32"/>
      <c r="D8" s="32"/>
      <c r="E8" s="33"/>
      <c r="F8" s="34"/>
      <c r="G8" s="94"/>
      <c r="H8" s="35"/>
      <c r="I8" s="35"/>
      <c r="J8" s="35"/>
      <c r="K8" s="35"/>
      <c r="L8" s="35"/>
      <c r="M8" s="121"/>
      <c r="N8" s="64"/>
      <c r="O8" s="63"/>
      <c r="P8" s="63"/>
      <c r="Q8" s="63"/>
      <c r="R8" s="64"/>
      <c r="S8" s="63"/>
      <c r="T8" s="63"/>
      <c r="U8" s="63"/>
      <c r="V8" s="64"/>
      <c r="W8" s="63"/>
      <c r="X8" s="63"/>
      <c r="Y8" s="51"/>
      <c r="Z8" s="51"/>
    </row>
    <row r="9" s="1" customFormat="1" ht="16.15" customHeight="1" spans="1:26">
      <c r="A9" s="36" t="s">
        <v>26</v>
      </c>
      <c r="B9" s="37"/>
      <c r="C9" s="37"/>
      <c r="D9" s="37"/>
      <c r="E9" s="95" t="s">
        <v>27</v>
      </c>
      <c r="F9" s="96">
        <v>0.125</v>
      </c>
      <c r="G9" s="97">
        <f>SUM(H9-1/4)</f>
        <v>13.5</v>
      </c>
      <c r="H9" s="123">
        <f>SUM(I9-1/4)</f>
        <v>13.75</v>
      </c>
      <c r="I9" s="129">
        <v>14</v>
      </c>
      <c r="J9" s="123">
        <f t="shared" ref="J9:M9" si="0">SUM(I9+0.25)</f>
        <v>14.25</v>
      </c>
      <c r="K9" s="123">
        <f t="shared" si="0"/>
        <v>14.5</v>
      </c>
      <c r="L9" s="123">
        <f t="shared" si="0"/>
        <v>14.75</v>
      </c>
      <c r="M9" s="123">
        <f t="shared" si="0"/>
        <v>15</v>
      </c>
      <c r="N9" s="65"/>
      <c r="O9" s="65"/>
      <c r="P9" s="65"/>
      <c r="Q9" s="66"/>
      <c r="R9" s="65"/>
      <c r="S9" s="65"/>
      <c r="T9" s="65"/>
      <c r="U9" s="66"/>
      <c r="V9" s="65"/>
      <c r="W9" s="65"/>
      <c r="X9" s="68"/>
      <c r="Y9" s="51"/>
      <c r="Z9" s="51"/>
    </row>
    <row r="10" s="1" customFormat="1" ht="16.15" customHeight="1" spans="1:26">
      <c r="A10" s="36" t="s">
        <v>28</v>
      </c>
      <c r="B10" s="37"/>
      <c r="C10" s="37"/>
      <c r="D10" s="37"/>
      <c r="E10" s="95" t="s">
        <v>29</v>
      </c>
      <c r="F10" s="99">
        <v>0.5</v>
      </c>
      <c r="G10" s="100">
        <f>SUM(H10-0.25)</f>
        <v>45.5</v>
      </c>
      <c r="H10" s="123">
        <f>SUM(I10-1/4)</f>
        <v>45.75</v>
      </c>
      <c r="I10" s="129">
        <v>46</v>
      </c>
      <c r="J10" s="123">
        <f>SUM(I10+0.25)</f>
        <v>46.25</v>
      </c>
      <c r="K10" s="123">
        <f>SUM(J10+0.25)</f>
        <v>46.5</v>
      </c>
      <c r="L10" s="123">
        <f>SUM(K10+0)</f>
        <v>46.5</v>
      </c>
      <c r="M10" s="123">
        <f>SUM(L10+0)</f>
        <v>46.5</v>
      </c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="1" customFormat="1" ht="16.15" customHeight="1" spans="1:26">
      <c r="A11" s="36" t="s">
        <v>30</v>
      </c>
      <c r="B11" s="37"/>
      <c r="C11" s="37"/>
      <c r="D11" s="37"/>
      <c r="E11" s="95" t="s">
        <v>31</v>
      </c>
      <c r="F11" s="101">
        <v>0.125</v>
      </c>
      <c r="G11" s="102"/>
      <c r="H11" s="124">
        <f>I11</f>
        <v>0.5</v>
      </c>
      <c r="I11" s="130">
        <v>0.5</v>
      </c>
      <c r="J11" s="124">
        <f t="shared" ref="J11:M11" si="1">I11</f>
        <v>0.5</v>
      </c>
      <c r="K11" s="124">
        <f t="shared" si="1"/>
        <v>0.5</v>
      </c>
      <c r="L11" s="124">
        <f t="shared" si="1"/>
        <v>0.5</v>
      </c>
      <c r="M11" s="124">
        <f t="shared" si="1"/>
        <v>0.5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="1" customFormat="1" ht="16.15" customHeight="1" spans="1:26">
      <c r="A12" s="36" t="s">
        <v>32</v>
      </c>
      <c r="B12" s="37"/>
      <c r="C12" s="37"/>
      <c r="D12" s="37"/>
      <c r="E12" s="95" t="s">
        <v>33</v>
      </c>
      <c r="F12" s="101">
        <v>0.125</v>
      </c>
      <c r="G12" s="102"/>
      <c r="H12" s="124">
        <f>I12</f>
        <v>0.25</v>
      </c>
      <c r="I12" s="130">
        <v>0.25</v>
      </c>
      <c r="J12" s="124">
        <f t="shared" ref="J12:M12" si="2">I12</f>
        <v>0.25</v>
      </c>
      <c r="K12" s="124">
        <f t="shared" si="2"/>
        <v>0.25</v>
      </c>
      <c r="L12" s="124">
        <f t="shared" si="2"/>
        <v>0.25</v>
      </c>
      <c r="M12" s="124">
        <f t="shared" si="2"/>
        <v>0.25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="1" customFormat="1" ht="16.15" customHeight="1" spans="1:26">
      <c r="A13" s="36" t="s">
        <v>34</v>
      </c>
      <c r="B13" s="37"/>
      <c r="C13" s="37"/>
      <c r="D13" s="37"/>
      <c r="E13" s="95" t="s">
        <v>35</v>
      </c>
      <c r="F13" s="96">
        <v>0.125</v>
      </c>
      <c r="G13" s="103">
        <f>SUM(H13-0.0625)</f>
        <v>5.375</v>
      </c>
      <c r="H13" s="125">
        <f>SUM(I13-0.0625)</f>
        <v>5.4375</v>
      </c>
      <c r="I13" s="130">
        <v>5.5</v>
      </c>
      <c r="J13" s="125">
        <f t="shared" ref="J13:M13" si="3">SUM(I13+0.0625)</f>
        <v>5.5625</v>
      </c>
      <c r="K13" s="125">
        <f t="shared" si="3"/>
        <v>5.625</v>
      </c>
      <c r="L13" s="125">
        <f t="shared" si="3"/>
        <v>5.6875</v>
      </c>
      <c r="M13" s="125">
        <f t="shared" si="3"/>
        <v>5.75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="1" customFormat="1" ht="16.15" customHeight="1" spans="1:26">
      <c r="A14" s="36" t="s">
        <v>36</v>
      </c>
      <c r="B14" s="37"/>
      <c r="C14" s="37"/>
      <c r="D14" s="37"/>
      <c r="E14" s="95" t="s">
        <v>37</v>
      </c>
      <c r="F14" s="96">
        <v>0.125</v>
      </c>
      <c r="G14" s="103">
        <f>SUM(H14-0.0625)</f>
        <v>7.375</v>
      </c>
      <c r="H14" s="125">
        <f>SUM(I14-0.0625)</f>
        <v>7.4375</v>
      </c>
      <c r="I14" s="130">
        <v>7.5</v>
      </c>
      <c r="J14" s="125">
        <f t="shared" ref="J14:M14" si="4">SUM(I14+0.0625)</f>
        <v>7.5625</v>
      </c>
      <c r="K14" s="125">
        <f t="shared" si="4"/>
        <v>7.625</v>
      </c>
      <c r="L14" s="125">
        <f t="shared" si="4"/>
        <v>7.6875</v>
      </c>
      <c r="M14" s="125">
        <f t="shared" si="4"/>
        <v>7.75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="1" customFormat="1" ht="16.15" customHeight="1" spans="1:26">
      <c r="A15" s="36" t="s">
        <v>38</v>
      </c>
      <c r="B15" s="37"/>
      <c r="C15" s="37"/>
      <c r="D15" s="37"/>
      <c r="E15" s="95" t="s">
        <v>39</v>
      </c>
      <c r="F15" s="96">
        <v>0.125</v>
      </c>
      <c r="G15" s="102">
        <f>SUM(H15-0.125)</f>
        <v>7.625</v>
      </c>
      <c r="H15" s="124">
        <f>SUM(I15-0.25)</f>
        <v>7.75</v>
      </c>
      <c r="I15" s="130">
        <v>8</v>
      </c>
      <c r="J15" s="124">
        <f t="shared" ref="J15:M15" si="5">SUM(I15+0.25)</f>
        <v>8.25</v>
      </c>
      <c r="K15" s="124">
        <f t="shared" si="5"/>
        <v>8.5</v>
      </c>
      <c r="L15" s="124">
        <f t="shared" si="5"/>
        <v>8.75</v>
      </c>
      <c r="M15" s="124">
        <f t="shared" si="5"/>
        <v>9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="1" customFormat="1" ht="16.15" customHeight="1" spans="1:26">
      <c r="A16" s="104" t="s">
        <v>40</v>
      </c>
      <c r="B16" s="105"/>
      <c r="C16" s="105"/>
      <c r="D16" s="105"/>
      <c r="E16" s="95" t="s">
        <v>41</v>
      </c>
      <c r="F16" s="99">
        <v>0.5</v>
      </c>
      <c r="G16" s="106">
        <f t="shared" ref="G16:G20" si="6">SUM(H16-1)</f>
        <v>29.5</v>
      </c>
      <c r="H16" s="126">
        <f t="shared" ref="H16:H20" si="7">SUM(I16-2)</f>
        <v>30.5</v>
      </c>
      <c r="I16" s="131">
        <v>32.5</v>
      </c>
      <c r="J16" s="126">
        <f t="shared" ref="J16:M16" si="8">SUM(I16+2)</f>
        <v>34.5</v>
      </c>
      <c r="K16" s="126">
        <f t="shared" ref="K16:K20" si="9">SUM(J16+2.5)</f>
        <v>37</v>
      </c>
      <c r="L16" s="126">
        <f t="shared" si="8"/>
        <v>39</v>
      </c>
      <c r="M16" s="126">
        <f t="shared" si="8"/>
        <v>41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="1" customFormat="1" ht="16.15" customHeight="1" spans="1:26">
      <c r="A17" s="36" t="s">
        <v>42</v>
      </c>
      <c r="B17" s="37"/>
      <c r="C17" s="37"/>
      <c r="D17" s="37"/>
      <c r="E17" s="95" t="s">
        <v>43</v>
      </c>
      <c r="F17" s="99">
        <v>0.5</v>
      </c>
      <c r="G17" s="106">
        <f t="shared" si="6"/>
        <v>27.5</v>
      </c>
      <c r="H17" s="126">
        <f t="shared" si="7"/>
        <v>28.5</v>
      </c>
      <c r="I17" s="131">
        <v>30.5</v>
      </c>
      <c r="J17" s="126">
        <f t="shared" ref="J17:M17" si="10">SUM(I17+2)</f>
        <v>32.5</v>
      </c>
      <c r="K17" s="126">
        <f t="shared" si="9"/>
        <v>35</v>
      </c>
      <c r="L17" s="126">
        <f t="shared" si="10"/>
        <v>37</v>
      </c>
      <c r="M17" s="126">
        <f t="shared" si="10"/>
        <v>39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="1" customFormat="1" ht="16.15" customHeight="1" spans="1:26">
      <c r="A18" s="36" t="s">
        <v>44</v>
      </c>
      <c r="B18" s="37"/>
      <c r="C18" s="37"/>
      <c r="D18" s="37"/>
      <c r="E18" s="95" t="s">
        <v>45</v>
      </c>
      <c r="F18" s="99">
        <v>0.5</v>
      </c>
      <c r="G18" s="106">
        <f t="shared" si="6"/>
        <v>24.5</v>
      </c>
      <c r="H18" s="126">
        <f t="shared" si="7"/>
        <v>25.5</v>
      </c>
      <c r="I18" s="131">
        <v>27.5</v>
      </c>
      <c r="J18" s="126">
        <f t="shared" ref="J18:M18" si="11">SUM(I18+2)</f>
        <v>29.5</v>
      </c>
      <c r="K18" s="126">
        <f t="shared" si="9"/>
        <v>32</v>
      </c>
      <c r="L18" s="126">
        <f t="shared" si="11"/>
        <v>34</v>
      </c>
      <c r="M18" s="126">
        <f t="shared" si="11"/>
        <v>36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="1" customFormat="1" ht="16.15" customHeight="1" spans="1:26">
      <c r="A19" s="36" t="s">
        <v>46</v>
      </c>
      <c r="B19" s="37"/>
      <c r="C19" s="37"/>
      <c r="D19" s="37"/>
      <c r="E19" s="95" t="s">
        <v>47</v>
      </c>
      <c r="F19" s="99">
        <v>0.5</v>
      </c>
      <c r="G19" s="106">
        <f t="shared" si="6"/>
        <v>32.5</v>
      </c>
      <c r="H19" s="126">
        <f t="shared" si="7"/>
        <v>33.5</v>
      </c>
      <c r="I19" s="131">
        <v>35.5</v>
      </c>
      <c r="J19" s="126">
        <f t="shared" ref="J19:M19" si="12">SUM(I19+2)</f>
        <v>37.5</v>
      </c>
      <c r="K19" s="126">
        <f t="shared" si="9"/>
        <v>40</v>
      </c>
      <c r="L19" s="126">
        <f t="shared" si="12"/>
        <v>42</v>
      </c>
      <c r="M19" s="126">
        <f t="shared" si="12"/>
        <v>44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="1" customFormat="1" ht="16.15" customHeight="1" spans="1:26">
      <c r="A20" s="36" t="s">
        <v>48</v>
      </c>
      <c r="B20" s="37"/>
      <c r="C20" s="37"/>
      <c r="D20" s="37"/>
      <c r="E20" s="95" t="s">
        <v>49</v>
      </c>
      <c r="F20" s="99">
        <v>0.5</v>
      </c>
      <c r="G20" s="106">
        <f t="shared" si="6"/>
        <v>36</v>
      </c>
      <c r="H20" s="126">
        <f t="shared" si="7"/>
        <v>37</v>
      </c>
      <c r="I20" s="131">
        <v>39</v>
      </c>
      <c r="J20" s="126">
        <f t="shared" ref="J20:M20" si="13">SUM(I20+2)</f>
        <v>41</v>
      </c>
      <c r="K20" s="126">
        <f t="shared" si="9"/>
        <v>43.5</v>
      </c>
      <c r="L20" s="126">
        <f t="shared" si="13"/>
        <v>45.5</v>
      </c>
      <c r="M20" s="126">
        <f t="shared" si="13"/>
        <v>47.5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="1" customFormat="1" ht="16.15" customHeight="1" spans="1:26">
      <c r="A21" s="36" t="s">
        <v>50</v>
      </c>
      <c r="B21" s="37"/>
      <c r="C21" s="37"/>
      <c r="D21" s="37"/>
      <c r="E21" s="95" t="s">
        <v>51</v>
      </c>
      <c r="F21" s="107">
        <v>0.25</v>
      </c>
      <c r="G21" s="100">
        <f t="shared" ref="G21:G28" si="14">SUM(H21-0.25)</f>
        <v>30.5</v>
      </c>
      <c r="H21" s="123">
        <f>SUM(I21-1/4)</f>
        <v>30.75</v>
      </c>
      <c r="I21" s="129">
        <v>31</v>
      </c>
      <c r="J21" s="132">
        <f>SUM(I21+0.25)</f>
        <v>31.25</v>
      </c>
      <c r="K21" s="132">
        <f>SUM(J21+0.25)</f>
        <v>31.5</v>
      </c>
      <c r="L21" s="132">
        <f>SUM(K21+0)</f>
        <v>31.5</v>
      </c>
      <c r="M21" s="132">
        <f>SUM(L21+0)</f>
        <v>31.5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="1" customFormat="1" ht="16.15" customHeight="1" spans="1:26">
      <c r="A22" s="36" t="s">
        <v>52</v>
      </c>
      <c r="B22" s="37"/>
      <c r="C22" s="37"/>
      <c r="D22" s="37"/>
      <c r="E22" s="95" t="s">
        <v>53</v>
      </c>
      <c r="F22" s="108">
        <v>0.125</v>
      </c>
      <c r="G22" s="109"/>
      <c r="H22" s="127"/>
      <c r="I22" s="129">
        <v>8</v>
      </c>
      <c r="J22" s="133" t="s">
        <v>54</v>
      </c>
      <c r="K22" s="133"/>
      <c r="L22" s="133"/>
      <c r="M22" s="133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="1" customFormat="1" ht="16.15" customHeight="1" spans="1:26">
      <c r="A23" s="36" t="s">
        <v>55</v>
      </c>
      <c r="B23" s="37"/>
      <c r="C23" s="37"/>
      <c r="D23" s="37"/>
      <c r="E23" s="95" t="s">
        <v>56</v>
      </c>
      <c r="F23" s="108">
        <v>0.125</v>
      </c>
      <c r="G23" s="111"/>
      <c r="H23" s="128"/>
      <c r="I23" s="129">
        <v>18.75</v>
      </c>
      <c r="J23" s="133" t="s">
        <v>54</v>
      </c>
      <c r="K23" s="133"/>
      <c r="L23" s="133"/>
      <c r="M23" s="133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="1" customFormat="1" ht="16.15" customHeight="1" spans="1:26">
      <c r="A24" s="36" t="s">
        <v>57</v>
      </c>
      <c r="B24" s="37"/>
      <c r="C24" s="37"/>
      <c r="D24" s="37"/>
      <c r="E24" s="95" t="s">
        <v>58</v>
      </c>
      <c r="F24" s="107">
        <v>0.125</v>
      </c>
      <c r="G24" s="102">
        <f t="shared" si="14"/>
        <v>24.25</v>
      </c>
      <c r="H24" s="124">
        <f t="shared" ref="H24:H28" si="15">SUM(I24-0.5)</f>
        <v>24.5</v>
      </c>
      <c r="I24" s="130">
        <v>25</v>
      </c>
      <c r="J24" s="124">
        <f>SUM(I24+0.5)</f>
        <v>25.5</v>
      </c>
      <c r="K24" s="124">
        <f>SUM(J24+0.5)</f>
        <v>26</v>
      </c>
      <c r="L24" s="124">
        <f>SUM(K24+0)</f>
        <v>26</v>
      </c>
      <c r="M24" s="124">
        <f>SUM(L24+0)</f>
        <v>26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="1" customFormat="1" ht="16.15" customHeight="1" spans="1:26">
      <c r="A25" s="43" t="s">
        <v>59</v>
      </c>
      <c r="B25" s="44"/>
      <c r="C25" s="44"/>
      <c r="D25" s="44"/>
      <c r="E25" s="95" t="s">
        <v>60</v>
      </c>
      <c r="F25" s="107">
        <v>0.125</v>
      </c>
      <c r="G25" s="102">
        <f t="shared" si="14"/>
        <v>11.25</v>
      </c>
      <c r="H25" s="124">
        <f t="shared" si="15"/>
        <v>11.5</v>
      </c>
      <c r="I25" s="130">
        <v>12</v>
      </c>
      <c r="J25" s="124">
        <f t="shared" ref="J25:M25" si="16">SUM(I25+0.5)</f>
        <v>12.5</v>
      </c>
      <c r="K25" s="124">
        <f t="shared" si="16"/>
        <v>13</v>
      </c>
      <c r="L25" s="124">
        <f t="shared" si="16"/>
        <v>13.5</v>
      </c>
      <c r="M25" s="124">
        <f t="shared" si="16"/>
        <v>14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="1" customFormat="1" ht="16.15" customHeight="1" spans="1:26">
      <c r="A26" s="43" t="s">
        <v>61</v>
      </c>
      <c r="B26" s="44"/>
      <c r="C26" s="44"/>
      <c r="D26" s="44"/>
      <c r="E26" s="95" t="s">
        <v>62</v>
      </c>
      <c r="F26" s="107">
        <v>0.125</v>
      </c>
      <c r="G26" s="102">
        <f t="shared" si="14"/>
        <v>9.25</v>
      </c>
      <c r="H26" s="124">
        <f t="shared" si="15"/>
        <v>9.5</v>
      </c>
      <c r="I26" s="130">
        <v>10</v>
      </c>
      <c r="J26" s="124">
        <f t="shared" ref="J26:M26" si="17">SUM(I26+0.5)</f>
        <v>10.5</v>
      </c>
      <c r="K26" s="124">
        <f t="shared" si="17"/>
        <v>11</v>
      </c>
      <c r="L26" s="124">
        <f t="shared" si="17"/>
        <v>11.5</v>
      </c>
      <c r="M26" s="124">
        <f t="shared" si="17"/>
        <v>12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="1" customFormat="1" ht="16.15" customHeight="1" spans="1:26">
      <c r="A27" s="43" t="s">
        <v>63</v>
      </c>
      <c r="B27" s="44"/>
      <c r="C27" s="44"/>
      <c r="D27" s="44"/>
      <c r="E27" s="95" t="s">
        <v>64</v>
      </c>
      <c r="F27" s="107">
        <v>0.125</v>
      </c>
      <c r="G27" s="102">
        <f t="shared" si="14"/>
        <v>8.75</v>
      </c>
      <c r="H27" s="124">
        <f t="shared" si="15"/>
        <v>9</v>
      </c>
      <c r="I27" s="130">
        <v>9.5</v>
      </c>
      <c r="J27" s="124">
        <f t="shared" ref="J27:M27" si="18">SUM(I27+0.5)</f>
        <v>10</v>
      </c>
      <c r="K27" s="124">
        <f t="shared" si="18"/>
        <v>10.5</v>
      </c>
      <c r="L27" s="124">
        <f t="shared" si="18"/>
        <v>11</v>
      </c>
      <c r="M27" s="124">
        <f t="shared" si="18"/>
        <v>11.5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="1" customFormat="1" ht="16.15" customHeight="1" spans="1:26">
      <c r="A28" s="43" t="s">
        <v>65</v>
      </c>
      <c r="B28" s="44"/>
      <c r="C28" s="44"/>
      <c r="D28" s="44"/>
      <c r="E28" s="95" t="s">
        <v>66</v>
      </c>
      <c r="F28" s="107">
        <v>0.125</v>
      </c>
      <c r="G28" s="102">
        <f t="shared" si="14"/>
        <v>6.25</v>
      </c>
      <c r="H28" s="124">
        <f t="shared" si="15"/>
        <v>6.5</v>
      </c>
      <c r="I28" s="130">
        <v>7</v>
      </c>
      <c r="J28" s="124">
        <f t="shared" ref="J28:M28" si="19">SUM(I28+0.5)</f>
        <v>7.5</v>
      </c>
      <c r="K28" s="124">
        <f t="shared" si="19"/>
        <v>8</v>
      </c>
      <c r="L28" s="124">
        <f t="shared" si="19"/>
        <v>8.5</v>
      </c>
      <c r="M28" s="124">
        <f t="shared" si="19"/>
        <v>9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="1" customFormat="1" ht="16.15" customHeight="1" spans="1:26">
      <c r="A29" s="36" t="s">
        <v>67</v>
      </c>
      <c r="B29" s="37"/>
      <c r="C29" s="37"/>
      <c r="D29" s="37"/>
      <c r="E29" s="95" t="s">
        <v>68</v>
      </c>
      <c r="F29" s="107">
        <v>0.25</v>
      </c>
      <c r="G29" s="106">
        <f>SUM(H29+0)</f>
        <v>11.5</v>
      </c>
      <c r="H29" s="126">
        <f>SUM(I29+0)</f>
        <v>11.5</v>
      </c>
      <c r="I29" s="131">
        <v>11.5</v>
      </c>
      <c r="J29" s="125">
        <f>SUM(I29+0.5)</f>
        <v>12</v>
      </c>
      <c r="K29" s="125">
        <f>SUM(J29+0)</f>
        <v>12</v>
      </c>
      <c r="L29" s="125">
        <f>SUM(K29+0.5)</f>
        <v>12.5</v>
      </c>
      <c r="M29" s="125">
        <f>SUM(L29+0)</f>
        <v>12.5</v>
      </c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="1" customFormat="1" ht="16.15" customHeight="1" spans="1:26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="1" customFormat="1" ht="16.15" customHeight="1" spans="1:26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="1" customFormat="1" ht="16.15" customHeight="1" spans="1:26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="1" customFormat="1" ht="16.15" customHeight="1" spans="1:26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="1" customFormat="1" ht="16.15" customHeight="1" spans="1:26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="1" customFormat="1" ht="16.15" customHeight="1" spans="1:26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="1" customFormat="1" ht="16.15" customHeight="1" spans="1:26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="1" customFormat="1" ht="16.15" customHeight="1" spans="1:26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="1" customFormat="1" ht="16.15" customHeight="1" spans="1:26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="1" customFormat="1" ht="16.15" customHeight="1" spans="1:26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="1" customFormat="1" ht="16.15" customHeight="1" spans="1:26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="1" customFormat="1" ht="16.15" customHeight="1" spans="1:26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="1" customFormat="1" ht="16.15" customHeight="1" spans="1:26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="1" customFormat="1" ht="16.15" customHeight="1" spans="1:26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="1" customFormat="1" ht="16.15" customHeight="1" spans="1:26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="1" customFormat="1" ht="16.15" customHeight="1" spans="1:26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="1" customFormat="1" ht="16.15" customHeight="1" spans="1:26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="1" customFormat="1" ht="16.15" customHeight="1" spans="1:26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="1" customFormat="1" ht="16.15" customHeight="1" spans="1:26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="1" customFormat="1" ht="16.15" customHeight="1" spans="1:26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="1" customFormat="1" ht="16.15" customHeight="1" spans="1:26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="1" customFormat="1" ht="16.15" customHeight="1" spans="1:26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="1" customFormat="1" ht="16.15" customHeight="1" spans="1:26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="1" customFormat="1" ht="16.15" customHeight="1" spans="1:26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="1" customFormat="1" ht="16.15" customHeight="1" spans="1:26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="1" customFormat="1" ht="16.15" customHeight="1" spans="1:26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="1" customFormat="1" ht="16.15" customHeight="1" spans="1:26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="1" customFormat="1" ht="16.15" customHeight="1" spans="1:26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="1" customFormat="1" ht="16.15" customHeight="1" spans="1:26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="1" customFormat="1" ht="16.15" customHeight="1" spans="1:26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="1" customFormat="1" ht="16.15" customHeight="1" spans="1:26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="1" customFormat="1" ht="16.15" customHeight="1" spans="1:26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="1" customFormat="1" ht="16.15" customHeight="1" spans="1:26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="1" customFormat="1" ht="16.15" customHeight="1" spans="1:26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="1" customFormat="1" ht="16.15" customHeight="1" spans="1:26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="1" customFormat="1" ht="16.15" customHeight="1" spans="1:26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="1" customFormat="1" ht="16.15" customHeight="1" spans="1:26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="1" customFormat="1" ht="16.15" customHeight="1" spans="1:26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="1" customFormat="1" ht="16.15" customHeight="1" spans="1:26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="1" customFormat="1" ht="16.15" customHeight="1" spans="1:26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="1" customFormat="1" ht="16.15" customHeight="1" spans="1:26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="1" customFormat="1" ht="16.15" customHeight="1" spans="1:26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="1" customFormat="1" ht="16.15" customHeight="1" spans="1:26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="1" customFormat="1" ht="16.15" customHeight="1" spans="1:26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="1" customFormat="1" ht="16.15" customHeight="1" spans="1:26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="1" customFormat="1" ht="16.15" customHeight="1" spans="1:26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="1" customFormat="1" ht="16.15" customHeight="1" spans="1:26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="1" customFormat="1" ht="16.15" customHeight="1" spans="1:26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="1" customFormat="1" ht="16.15" customHeight="1" spans="1:26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="1" customFormat="1" ht="16.15" customHeight="1" spans="1:26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="1" customFormat="1" ht="16.15" customHeight="1" spans="1:26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="1" customFormat="1" ht="16.15" customHeight="1" spans="1:26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="1" customFormat="1" ht="16.15" customHeight="1" spans="1:26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="1" customFormat="1" ht="16.15" customHeight="1" spans="1:26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="1" customFormat="1" ht="16.15" customHeight="1" spans="1:26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="1" customFormat="1" ht="16.15" customHeight="1" spans="1:26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="1" customFormat="1" ht="16.15" customHeight="1" spans="1:26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="1" customFormat="1" ht="16.15" customHeight="1" spans="1:26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="1" customFormat="1" ht="16.15" customHeight="1" spans="1:26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="1" customFormat="1" ht="16.15" customHeight="1" spans="1:26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="1" customFormat="1" ht="16.15" customHeight="1" spans="1:26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="1" customFormat="1" ht="16.15" customHeight="1" spans="1:26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="1" customFormat="1" ht="16.15" customHeight="1" spans="1:26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="1" customFormat="1" ht="16.15" customHeight="1" spans="1:26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="1" customFormat="1" ht="16.15" customHeight="1" spans="1:26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="1" customFormat="1" ht="16.15" customHeight="1" spans="1:26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="1" customFormat="1" ht="16.15" customHeight="1" spans="1:26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="1" customFormat="1" ht="16.15" customHeight="1" spans="1:26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="1" customFormat="1" ht="16.15" customHeight="1" spans="1:26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="1" customFormat="1" ht="16.15" customHeight="1" spans="1:26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="1" customFormat="1" ht="16.15" customHeight="1" spans="1:26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="1" customFormat="1" ht="16.15" customHeight="1" spans="1:26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="1" customFormat="1" ht="16.15" customHeight="1" spans="1:26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="1" customFormat="1" ht="16.15" customHeight="1" spans="1:26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="1" customFormat="1" ht="16.15" customHeight="1" spans="1:26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="1" customFormat="1" ht="16.15" customHeight="1" spans="1:26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="1" customFormat="1" ht="16.15" customHeight="1" spans="1:26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="1" customFormat="1" ht="16.15" customHeight="1" spans="1:26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="1" customFormat="1" ht="16.15" customHeight="1" spans="1:26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="1" customFormat="1" ht="16.15" customHeight="1" spans="1:26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="1" customFormat="1" ht="16.15" customHeight="1" spans="1:26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="1" customFormat="1" ht="16.15" customHeight="1" spans="1:26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="1" customFormat="1" ht="16.15" customHeight="1" spans="1:26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="1" customFormat="1" ht="16.15" customHeight="1" spans="1:26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="1" customFormat="1" ht="16.15" customHeight="1" spans="1:26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="1" customFormat="1" ht="16.15" customHeight="1" spans="1:26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="1" customFormat="1" ht="16.15" customHeight="1" spans="1:26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="1" customFormat="1" ht="16.15" customHeight="1" spans="1:26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="1" customFormat="1" ht="16.15" customHeight="1" spans="1:26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="1" customFormat="1" ht="16.15" customHeight="1" spans="1:26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="1" customFormat="1" ht="16.15" customHeight="1" spans="1:26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="1" customFormat="1" ht="16.15" customHeight="1" spans="1:26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="1" customFormat="1" ht="16.15" customHeight="1" spans="1:26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="1" customFormat="1" ht="16.15" customHeight="1" spans="1:26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="1" customFormat="1" ht="16.15" customHeight="1" spans="1:26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="1" customFormat="1" ht="16.15" customHeight="1" spans="1:26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="1" customFormat="1" ht="16.15" customHeight="1" spans="1:26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="1" customFormat="1" ht="16.15" customHeight="1" spans="1:26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="1" customFormat="1" ht="16.15" customHeight="1" spans="1:26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="1" customFormat="1" ht="16.15" customHeight="1" spans="1:26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="1" customFormat="1" ht="16.15" customHeight="1" spans="1:26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="1" customFormat="1" ht="16.15" customHeight="1" spans="1:26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="1" customFormat="1" ht="16.15" customHeight="1" spans="1:26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="1" customFormat="1" ht="16.15" customHeight="1" spans="1:26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="1" customFormat="1" ht="16.15" customHeight="1" spans="1:26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="1" customFormat="1" ht="16.15" customHeight="1" spans="1:26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="1" customFormat="1" ht="16.15" customHeight="1" spans="1:26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="1" customFormat="1" ht="16.15" customHeight="1" spans="1:26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="1" customFormat="1" ht="16.15" customHeight="1" spans="1:26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="1" customFormat="1" ht="16.15" customHeight="1" spans="1:26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="1" customFormat="1" ht="16.15" customHeight="1" spans="1:26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="1" customFormat="1" ht="16.15" customHeight="1" spans="1:26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="1" customFormat="1" ht="16.15" customHeight="1" spans="1:26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="1" customFormat="1" ht="16.15" customHeight="1" spans="1:26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="1" customFormat="1" ht="16.15" customHeight="1" spans="1:26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="1" customFormat="1" ht="16.15" customHeight="1" spans="1:26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="1" customFormat="1" ht="16.15" customHeight="1" spans="1:26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="1" customFormat="1" ht="16.15" customHeight="1" spans="1:26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="1" customFormat="1" ht="16.15" customHeight="1" spans="1:26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="1" customFormat="1" ht="16.15" customHeight="1" spans="1:26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="1" customFormat="1" ht="16.15" customHeight="1" spans="1:26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="1" customFormat="1" ht="16.15" customHeight="1" spans="1:26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="1" customFormat="1" ht="16.15" customHeight="1" spans="1:26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="1" customFormat="1" ht="16.15" customHeight="1" spans="1:26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="1" customFormat="1" ht="16.15" customHeight="1" spans="1:26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="1" customFormat="1" ht="16.15" customHeight="1" spans="1:26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="1" customFormat="1" ht="16.15" customHeight="1" spans="1:26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="1" customFormat="1" ht="16.15" customHeight="1" spans="1:26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="1" customFormat="1" ht="16.15" customHeight="1" spans="1:26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="1" customFormat="1" ht="16.15" customHeight="1" spans="1:26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="1" customFormat="1" ht="16.15" customHeight="1" spans="1:26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="1" customFormat="1" ht="16.15" customHeight="1" spans="1:26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="1" customFormat="1" ht="16.15" customHeight="1" spans="1:26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="1" customFormat="1" ht="16.15" customHeight="1" spans="1:26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="1" customFormat="1" ht="16.15" customHeight="1" spans="1:26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="1" customFormat="1" ht="16.15" customHeight="1" spans="1:26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="1" customFormat="1" ht="16.15" customHeight="1" spans="1:26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="1" customFormat="1" ht="16.15" customHeight="1" spans="1:26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="1" customFormat="1" ht="16.15" customHeight="1" spans="1:26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="1" customFormat="1" ht="16.15" customHeight="1" spans="1:26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="1" customFormat="1" ht="16.15" customHeight="1" spans="1:26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="1" customFormat="1" ht="16.15" customHeight="1" spans="1:26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="1" customFormat="1" ht="16.15" customHeight="1" spans="1:26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="1" customFormat="1" ht="16.15" customHeight="1" spans="1:26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="1" customFormat="1" ht="16.15" customHeight="1" spans="1:26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="1" customFormat="1" ht="16.15" customHeight="1" spans="1:26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="1" customFormat="1" ht="16.15" customHeight="1" spans="1:26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="1" customFormat="1" ht="16.15" customHeight="1" spans="1:26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="1" customFormat="1" ht="16.15" customHeight="1" spans="1:26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="1" customFormat="1" ht="16.15" customHeight="1" spans="1:26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="1" customFormat="1" ht="16.15" customHeight="1" spans="1:26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="1" customFormat="1" ht="16.15" customHeight="1" spans="1:26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="1" customFormat="1" ht="16.15" customHeight="1" spans="1:26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="1" customFormat="1" ht="16.15" customHeight="1" spans="1:26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="1" customFormat="1" ht="16.15" customHeight="1" spans="1:26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="1" customFormat="1" ht="16.15" customHeight="1" spans="1:26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="1" customFormat="1" ht="16.15" customHeight="1" spans="1:26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="1" customFormat="1" ht="16.15" customHeight="1" spans="1:26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="1" customFormat="1" ht="16.15" customHeight="1" spans="1:26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="1" customFormat="1" ht="16.15" customHeight="1" spans="1:26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="1" customFormat="1" ht="16.15" customHeight="1" spans="1:26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="1" customFormat="1" ht="16.15" customHeight="1" spans="1:26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="1" customFormat="1" ht="16.15" customHeight="1" spans="1:26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="1" customFormat="1" ht="16.15" customHeight="1" spans="1:26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="1" customFormat="1" ht="16.15" customHeight="1" spans="1:26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="1" customFormat="1" ht="16.15" customHeight="1" spans="1:26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="1" customFormat="1" ht="16.15" customHeight="1" spans="1:26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="1" customFormat="1" ht="16.15" customHeight="1" spans="1:26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="1" customFormat="1" ht="16.15" customHeight="1" spans="1:26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="1" customFormat="1" ht="16.15" customHeight="1" spans="1:26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="1" customFormat="1" ht="16.15" customHeight="1" spans="1:26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="1" customFormat="1" ht="16.15" customHeight="1" spans="1:26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="1" customFormat="1" ht="16.15" customHeight="1" spans="1:26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="1" customFormat="1" ht="16.15" customHeight="1" spans="1:26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="1" customFormat="1" ht="16.15" customHeight="1" spans="1:26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="1" customFormat="1" ht="16.15" customHeight="1" spans="1:26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="1" customFormat="1" ht="16.15" customHeight="1" spans="1:26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="1" customFormat="1" ht="16.15" customHeight="1" spans="1:26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="1" customFormat="1" ht="16.15" customHeight="1" spans="1:26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="1" customFormat="1" ht="16.15" customHeight="1" spans="1:26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="1" customFormat="1" ht="16.15" customHeight="1" spans="1:26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="1" customFormat="1" ht="16.15" customHeight="1" spans="1:26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="1" customFormat="1" ht="16.15" customHeight="1" spans="1:26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="1" customFormat="1" ht="16.15" customHeight="1" spans="1:26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="1" customFormat="1" ht="16.15" customHeight="1" spans="1:26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="1" customFormat="1" ht="16.15" customHeight="1" spans="1:26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="1" customFormat="1" ht="16.15" customHeight="1" spans="1:26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="1" customFormat="1" ht="16.15" customHeight="1" spans="1:26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="1" customFormat="1" ht="16.15" customHeight="1" spans="1:26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="1" customFormat="1" ht="16.15" customHeight="1" spans="1:26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="1" customFormat="1" ht="16.15" customHeight="1" spans="1:26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="1" customFormat="1" ht="16.15" customHeight="1" spans="1:26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="1" customFormat="1" ht="16.15" customHeight="1" spans="1:26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="1" customFormat="1" ht="16.15" customHeight="1" spans="1:26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="1" customFormat="1" ht="16.15" customHeight="1" spans="1:26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="1" customFormat="1" ht="16.15" customHeight="1" spans="1:26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="1" customFormat="1" ht="16.15" customHeight="1" spans="1:26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="1" customFormat="1" ht="16.15" customHeight="1" spans="1:26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="1" customFormat="1" ht="16.15" customHeight="1" spans="1:26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="1" customFormat="1" ht="16.15" customHeight="1" spans="1:26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="1" customFormat="1" ht="16.15" customHeight="1" spans="1:26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="1" customFormat="1" ht="16.15" customHeight="1" spans="1:26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="1" customFormat="1" ht="16.15" customHeight="1" spans="1:26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="1" customFormat="1" ht="16.15" customHeight="1" spans="1:26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="1" customFormat="1" ht="16.15" customHeight="1" spans="1:26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="1" customFormat="1" ht="16.15" customHeight="1" spans="1:26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="1" customFormat="1" ht="16.15" customHeight="1" spans="1:26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="1" customFormat="1" ht="16.15" customHeight="1" spans="1:26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="1" customFormat="1" ht="16.15" customHeight="1" spans="1:26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="1" customFormat="1" ht="16.15" customHeight="1" spans="1:26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="1" customFormat="1" ht="16.15" customHeight="1" spans="1:26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="1" customFormat="1" ht="16.15" customHeight="1" spans="1:26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="1" customFormat="1" ht="16.15" customHeight="1" spans="1:26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="1" customFormat="1" ht="16.15" customHeight="1" spans="1:26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="1" customFormat="1" ht="16.15" customHeight="1" spans="1:26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="1" customFormat="1" ht="16.15" customHeight="1" spans="1:26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="1" customFormat="1" ht="16.15" customHeight="1" spans="1:26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="1" customFormat="1" ht="16.15" customHeight="1" spans="1:26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="1" customFormat="1" ht="16.15" customHeight="1" spans="1:26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="1" customFormat="1" ht="16.15" customHeight="1" spans="1:26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="1" customFormat="1" ht="16.15" customHeight="1" spans="1:26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="1" customFormat="1" ht="16.15" customHeight="1" spans="1:26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="1" customFormat="1" ht="16.15" customHeight="1" spans="1:26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="1" customFormat="1" ht="16.15" customHeight="1" spans="1:26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="1" customFormat="1" ht="16.15" customHeight="1" spans="1:26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="1" customFormat="1" ht="16.15" customHeight="1" spans="1:26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="1" customFormat="1" ht="16.15" customHeight="1" spans="1:26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="1" customFormat="1" ht="16.15" customHeight="1" spans="1:26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="1" customFormat="1" ht="16.15" customHeight="1" spans="1:26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="1" customFormat="1" ht="16.15" customHeight="1" spans="1:26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="1" customFormat="1" ht="16.15" customHeight="1" spans="1:26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="1" customFormat="1" ht="16.15" customHeight="1" spans="1:26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="1" customFormat="1" ht="16.15" customHeight="1" spans="1:26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="1" customFormat="1" ht="16.15" customHeight="1" spans="1:26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="1" customFormat="1" ht="16.15" customHeight="1" spans="1:26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="1" customFormat="1" ht="16.15" customHeight="1" spans="1:26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="1" customFormat="1" ht="16.15" customHeight="1" spans="1:26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="1" customFormat="1" ht="16.15" customHeight="1" spans="1:26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="1" customFormat="1" ht="16.15" customHeight="1" spans="1:26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="1" customFormat="1" ht="16.15" customHeight="1" spans="1:26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="1" customFormat="1" ht="16.15" customHeight="1" spans="1:26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="1" customFormat="1" ht="16.15" customHeight="1" spans="1:26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="1" customFormat="1" ht="16.15" customHeight="1" spans="1:26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="1" customFormat="1" ht="16.15" customHeight="1" spans="1:26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="1" customFormat="1" ht="16.15" customHeight="1" spans="1:26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="1" customFormat="1" ht="16.15" customHeight="1" spans="1:26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="1" customFormat="1" ht="16.15" customHeight="1" spans="1:26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="1" customFormat="1" ht="16.15" customHeight="1" spans="1:26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="1" customFormat="1" ht="16.15" customHeight="1" spans="1:26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="1" customFormat="1" ht="16.15" customHeight="1" spans="1:26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="1" customFormat="1" ht="16.15" customHeight="1" spans="1:26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="1" customFormat="1" ht="16.15" customHeight="1" spans="1:26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="1" customFormat="1" ht="16.15" customHeight="1" spans="1:26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="1" customFormat="1" ht="16.15" customHeight="1" spans="1:26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="1" customFormat="1" ht="16.15" customHeight="1" spans="1:26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="1" customFormat="1" ht="16.15" customHeight="1" spans="1:26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="1" customFormat="1" ht="16.15" customHeight="1" spans="1:26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="1" customFormat="1" ht="16.15" customHeight="1" spans="1:26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="1" customFormat="1" ht="16.15" customHeight="1" spans="1:26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="1" customFormat="1" ht="16.15" customHeight="1" spans="1:26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="1" customFormat="1" ht="16.15" customHeight="1" spans="1:26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="1" customFormat="1" ht="16.15" customHeight="1" spans="1:26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="1" customFormat="1" ht="16.15" customHeight="1" spans="1:26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="1" customFormat="1" ht="16.15" customHeight="1" spans="1:26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="1" customFormat="1" ht="16.15" customHeight="1" spans="1:26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="1" customFormat="1" ht="16.15" customHeight="1" spans="1:26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="1" customFormat="1" ht="16.15" customHeight="1" spans="1:26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="1" customFormat="1" ht="16.15" customHeight="1" spans="1:26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="1" customFormat="1" ht="16.15" customHeight="1" spans="1:26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="1" customFormat="1" ht="16.15" customHeight="1" spans="1:26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="1" customFormat="1" ht="16.15" customHeight="1" spans="1:26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="1" customFormat="1" ht="16.15" customHeight="1" spans="1:26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="1" customFormat="1" ht="16.15" customHeight="1" spans="1:26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="1" customFormat="1" ht="16.15" customHeight="1" spans="1:26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="1" customFormat="1" ht="16.15" customHeight="1" spans="1:26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="1" customFormat="1" ht="16.15" customHeight="1" spans="1:26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="1" customFormat="1" ht="16.15" customHeight="1" spans="1:26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="1" customFormat="1" ht="16.15" customHeight="1" spans="1:26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="1" customFormat="1" ht="16.15" customHeight="1" spans="1:26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="1" customFormat="1" ht="16.15" customHeight="1" spans="1:26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="1" customFormat="1" ht="16.15" customHeight="1" spans="1:26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="1" customFormat="1" ht="16.15" customHeight="1" spans="1:26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="1" customFormat="1" ht="16.15" customHeight="1" spans="1:26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="1" customFormat="1" ht="16.15" customHeight="1" spans="1:26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="1" customFormat="1" ht="16.15" customHeight="1" spans="1:26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="1" customFormat="1" ht="16.15" customHeight="1" spans="1:26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="1" customFormat="1" ht="16.15" customHeight="1" spans="1:26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="1" customFormat="1" ht="16.15" customHeight="1" spans="1:26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="1" customFormat="1" ht="16.15" customHeight="1" spans="1:26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="1" customFormat="1" ht="16.15" customHeight="1" spans="1:26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="1" customFormat="1" ht="16.15" customHeight="1" spans="1:26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="1" customFormat="1" ht="16.15" customHeight="1" spans="1:26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="1" customFormat="1" ht="16.15" customHeight="1" spans="1:26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="1" customFormat="1" ht="16.15" customHeight="1" spans="1:26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="1" customFormat="1" ht="16.15" customHeight="1" spans="1:26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="1" customFormat="1" ht="16.15" customHeight="1" spans="1:26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="1" customFormat="1" ht="16.15" customHeight="1" spans="1:26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="1" customFormat="1" ht="16.15" customHeight="1" spans="1:26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="1" customFormat="1" ht="16.15" customHeight="1" spans="1:26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="1" customFormat="1" ht="16.15" customHeight="1" spans="1:26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="1" customFormat="1" ht="16.15" customHeight="1" spans="1:26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="1" customFormat="1" ht="16.15" customHeight="1" spans="1:26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="1" customFormat="1" ht="16.15" customHeight="1" spans="1:26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="1" customFormat="1" ht="16.15" customHeight="1" spans="1:26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="1" customFormat="1" ht="16.15" customHeight="1" spans="1:26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="1" customFormat="1" ht="16.15" customHeight="1" spans="1:26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="1" customFormat="1" ht="16.15" customHeight="1" spans="1:26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="1" customFormat="1" ht="16.15" customHeight="1" spans="1:26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="1" customFormat="1" ht="16.15" customHeight="1" spans="1:26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="1" customFormat="1" ht="16.15" customHeight="1" spans="1:26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="1" customFormat="1" ht="16.15" customHeight="1" spans="1:26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="1" customFormat="1" ht="16.15" customHeight="1" spans="1:26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="1" customFormat="1" ht="16.15" customHeight="1" spans="1:26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="1" customFormat="1" ht="16.15" customHeight="1" spans="1:26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="1" customFormat="1" ht="16.15" customHeight="1" spans="1:26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="1" customFormat="1" ht="16.15" customHeight="1" spans="1:26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="1" customFormat="1" ht="16.15" customHeight="1" spans="1:26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="1" customFormat="1" ht="16.15" customHeight="1" spans="1:26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="1" customFormat="1" ht="16.15" customHeight="1" spans="1:26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="1" customFormat="1" ht="16.15" customHeight="1" spans="1:26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="1" customFormat="1" ht="16.15" customHeight="1" spans="1:26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="1" customFormat="1" ht="16.15" customHeight="1" spans="1:26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="1" customFormat="1" ht="16.15" customHeight="1" spans="1:26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="1" customFormat="1" ht="16.15" customHeight="1" spans="1:26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="1" customFormat="1" ht="16.15" customHeight="1" spans="1:26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="1" customFormat="1" ht="16.15" customHeight="1" spans="1:26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="1" customFormat="1" ht="16.15" customHeight="1" spans="1:26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="1" customFormat="1" ht="16.15" customHeight="1" spans="1:26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="1" customFormat="1" ht="16.15" customHeight="1" spans="1:26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="1" customFormat="1" ht="16.15" customHeight="1" spans="1:26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="1" customFormat="1" ht="16.15" customHeight="1" spans="1:26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="1" customFormat="1" ht="16.15" customHeight="1" spans="1:26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="1" customFormat="1" ht="16.15" customHeight="1" spans="1:26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="1" customFormat="1" ht="16.15" customHeight="1" spans="1:26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="1" customFormat="1" ht="16.15" customHeight="1" spans="1:26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="1" customFormat="1" ht="16.15" customHeight="1" spans="1:26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="1" customFormat="1" ht="16.15" customHeight="1" spans="1:26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="1" customFormat="1" ht="16.15" customHeight="1" spans="1:26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="1" customFormat="1" ht="16.15" customHeight="1" spans="1:26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="1" customFormat="1" ht="16.15" customHeight="1" spans="1:26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="1" customFormat="1" ht="16.15" customHeight="1" spans="1:26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="1" customFormat="1" ht="16.15" customHeight="1" spans="1:26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="1" customFormat="1" ht="16.15" customHeight="1" spans="1:26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="1" customFormat="1" ht="16.15" customHeight="1" spans="1:26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="1" customFormat="1" ht="16.15" customHeight="1" spans="1:26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="1" customFormat="1" ht="16.15" customHeight="1" spans="1:26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="1" customFormat="1" ht="16.15" customHeight="1" spans="1:26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="1" customFormat="1" ht="16.15" customHeight="1" spans="1:26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="1" customFormat="1" ht="16.15" customHeight="1" spans="1:26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="1" customFormat="1" ht="16.15" customHeight="1" spans="1:26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="1" customFormat="1" ht="16.15" customHeight="1" spans="1:26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="1" customFormat="1" ht="16.15" customHeight="1" spans="1:26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="1" customFormat="1" ht="16.15" customHeight="1" spans="1:26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="1" customFormat="1" ht="16.15" customHeight="1" spans="1:26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="1" customFormat="1" ht="16.15" customHeight="1" spans="1:26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="1" customFormat="1" ht="16.15" customHeight="1" spans="1:26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="1" customFormat="1" ht="16.15" customHeight="1" spans="1:26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="1" customFormat="1" ht="16.15" customHeight="1" spans="1:26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="1" customFormat="1" ht="16.15" customHeight="1" spans="1:26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="1" customFormat="1" ht="16.15" customHeight="1" spans="1:26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="1" customFormat="1" ht="16.15" customHeight="1" spans="1:26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="1" customFormat="1" ht="16.15" customHeight="1" spans="1:26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="1" customFormat="1" ht="16.15" customHeight="1" spans="1:26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="1" customFormat="1" ht="16.15" customHeight="1" spans="1:26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="1" customFormat="1" ht="16.15" customHeight="1" spans="1:26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="1" customFormat="1" ht="16.15" customHeight="1" spans="1:26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="1" customFormat="1" ht="16.15" customHeight="1" spans="1:26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="1" customFormat="1" ht="16.15" customHeight="1" spans="1:26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="1" customFormat="1" ht="16.15" customHeight="1" spans="1:26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="1" customFormat="1" ht="16.15" customHeight="1" spans="1:26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="1" customFormat="1" ht="16.15" customHeight="1" spans="1:26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="1" customFormat="1" ht="16.15" customHeight="1" spans="1:26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="1" customFormat="1" ht="16.15" customHeight="1" spans="1:26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="1" customFormat="1" ht="16.15" customHeight="1" spans="1:26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="1" customFormat="1" ht="16.15" customHeight="1" spans="1:26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="1" customFormat="1" ht="16.15" customHeight="1" spans="1:26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="1" customFormat="1" ht="16.15" customHeight="1" spans="1:26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="1" customFormat="1" ht="16.15" customHeight="1" spans="1:26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="1" customFormat="1" ht="16.15" customHeight="1" spans="1:26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="1" customFormat="1" ht="16.15" customHeight="1" spans="1:26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="1" customFormat="1" ht="16.15" customHeight="1" spans="1:26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="1" customFormat="1" ht="16.15" customHeight="1" spans="1:26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="1" customFormat="1" ht="16.15" customHeight="1" spans="1:26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="1" customFormat="1" ht="16.15" customHeight="1" spans="1:26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="1" customFormat="1" ht="16.15" customHeight="1" spans="1:26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="1" customFormat="1" ht="16.15" customHeight="1" spans="1:26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="1" customFormat="1" ht="16.15" customHeight="1" spans="1:26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="1" customFormat="1" ht="16.15" customHeight="1" spans="1:26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="1" customFormat="1" ht="16.15" customHeight="1" spans="1:26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="1" customFormat="1" ht="16.15" customHeight="1" spans="1:26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="1" customFormat="1" ht="16.15" customHeight="1" spans="1:26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="1" customFormat="1" ht="16.15" customHeight="1" spans="1:26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="1" customFormat="1" ht="16.15" customHeight="1" spans="1:26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="1" customFormat="1" ht="16.15" customHeight="1" spans="1:26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="1" customFormat="1" ht="16.15" customHeight="1" spans="1:26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="1" customFormat="1" ht="16.15" customHeight="1" spans="1:26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="1" customFormat="1" ht="16.15" customHeight="1" spans="1:26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="1" customFormat="1" ht="16.15" customHeight="1" spans="1:26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="1" customFormat="1" ht="16.15" customHeight="1" spans="1:26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="1" customFormat="1" ht="16.15" customHeight="1" spans="1:26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="1" customFormat="1" ht="16.15" customHeight="1" spans="1:26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="1" customFormat="1" ht="16.15" customHeight="1" spans="1:26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="1" customFormat="1" ht="16.15" customHeight="1" spans="1:26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="1" customFormat="1" ht="16.15" customHeight="1" spans="1:26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="1" customFormat="1" ht="16.15" customHeight="1" spans="1:26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="1" customFormat="1" ht="16.15" customHeight="1" spans="1:26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="1" customFormat="1" ht="16.15" customHeight="1" spans="1:26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="1" customFormat="1" ht="16.15" customHeight="1" spans="1:26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="1" customFormat="1" ht="16.15" customHeight="1" spans="1:26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="1" customFormat="1" ht="16.15" customHeight="1" spans="1:26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="1" customFormat="1" ht="16.15" customHeight="1" spans="1:26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="1" customFormat="1" ht="16.15" customHeight="1" spans="1:26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="1" customFormat="1" ht="16.15" customHeight="1" spans="1:26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="1" customFormat="1" ht="16.15" customHeight="1" spans="1:26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="1" customFormat="1" ht="16.15" customHeight="1" spans="1:26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="1" customFormat="1" ht="16.15" customHeight="1" spans="1:26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="1" customFormat="1" ht="16.15" customHeight="1" spans="1:26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="1" customFormat="1" ht="16.15" customHeight="1" spans="1:26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="1" customFormat="1" ht="16.15" customHeight="1" spans="1:26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="1" customFormat="1" ht="16.15" customHeight="1" spans="1:26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="1" customFormat="1" ht="16.15" customHeight="1" spans="1:26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="1" customFormat="1" ht="16.15" customHeight="1" spans="1:26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="1" customFormat="1" ht="16.15" customHeight="1" spans="1:26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="1" customFormat="1" ht="16.15" customHeight="1" spans="1:26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="1" customFormat="1" ht="16.15" customHeight="1" spans="1:26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="1" customFormat="1" ht="16.15" customHeight="1" spans="1:26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="1" customFormat="1" ht="16.15" customHeight="1" spans="1:26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="1" customFormat="1" ht="16.15" customHeight="1" spans="1:26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="1" customFormat="1" ht="16.15" customHeight="1" spans="1:26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="1" customFormat="1" ht="16.15" customHeight="1" spans="1:26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="1" customFormat="1" ht="16.15" customHeight="1" spans="1:26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="1" customFormat="1" ht="16.15" customHeight="1" spans="1:26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="1" customFormat="1" ht="16.15" customHeight="1" spans="1:26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="1" customFormat="1" ht="16.15" customHeight="1" spans="1:26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="1" customFormat="1" ht="16.15" customHeight="1" spans="1:26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="1" customFormat="1" ht="16.15" customHeight="1" spans="1:26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="1" customFormat="1" ht="16.15" customHeight="1" spans="1:26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="1" customFormat="1" ht="16.15" customHeight="1" spans="1:26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="1" customFormat="1" ht="16.15" customHeight="1" spans="1:26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="1" customFormat="1" ht="16.15" customHeight="1" spans="1:26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="1" customFormat="1" ht="16.15" customHeight="1" spans="1:26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="1" customFormat="1" ht="16.15" customHeight="1" spans="1:26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="1" customFormat="1" ht="16.15" customHeight="1" spans="1:26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="1" customFormat="1" ht="16.15" customHeight="1" spans="1:26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="1" customFormat="1" ht="16.15" customHeight="1" spans="1:26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="1" customFormat="1" ht="16.15" customHeight="1" spans="1:26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="1" customFormat="1" ht="16.15" customHeight="1" spans="1:26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="1" customFormat="1" ht="16.15" customHeight="1" spans="1:26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="1" customFormat="1" ht="16.15" customHeight="1" spans="1:26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="1" customFormat="1" ht="16.15" customHeight="1" spans="1:26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="1" customFormat="1" ht="16.15" customHeight="1" spans="1:26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="1" customFormat="1" ht="16.15" customHeight="1" spans="1:26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="1" customFormat="1" ht="16.15" customHeight="1" spans="1:26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="1" customFormat="1" ht="16.15" customHeight="1" spans="1:26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="1" customFormat="1" ht="16.15" customHeight="1" spans="1:26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="1" customFormat="1" ht="16.15" customHeight="1" spans="1:26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="1" customFormat="1" ht="16.15" customHeight="1" spans="1:26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="1" customFormat="1" ht="16.15" customHeight="1" spans="1:26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="1" customFormat="1" ht="16.15" customHeight="1" spans="1:26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="1" customFormat="1" ht="16.15" customHeight="1" spans="1:26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="1" customFormat="1" ht="16.15" customHeight="1" spans="1:26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="1" customFormat="1" ht="16.15" customHeight="1" spans="1:26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="1" customFormat="1" ht="16.15" customHeight="1" spans="1:26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="1" customFormat="1" ht="16.15" customHeight="1" spans="1:26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="1" customFormat="1" ht="16.15" customHeight="1" spans="1:26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="1" customFormat="1" ht="16.15" customHeight="1" spans="1:26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="1" customFormat="1" ht="16.15" customHeight="1" spans="1:26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="1" customFormat="1" ht="16.15" customHeight="1" spans="1:26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="1" customFormat="1" ht="16.15" customHeight="1" spans="1:26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="1" customFormat="1" ht="16.15" customHeight="1" spans="1:26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="1" customFormat="1" ht="16.15" customHeight="1" spans="1:26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="1" customFormat="1" ht="16.15" customHeight="1" spans="1:26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="1" customFormat="1" ht="16.15" customHeight="1" spans="1:26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="1" customFormat="1" ht="16.15" customHeight="1" spans="1:26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="1" customFormat="1" ht="16.15" customHeight="1" spans="1:26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="1" customFormat="1" ht="16.15" customHeight="1" spans="1:26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="1" customFormat="1" ht="16.15" customHeight="1" spans="1:26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="1" customFormat="1" ht="16.15" customHeight="1" spans="1:26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="1" customFormat="1" ht="16.15" customHeight="1" spans="1:26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="1" customFormat="1" ht="16.15" customHeight="1" spans="1:26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="1" customFormat="1" ht="16.15" customHeight="1" spans="1:26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="1" customFormat="1" ht="16.15" customHeight="1" spans="1:26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="1" customFormat="1" ht="16.15" customHeight="1" spans="1:26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="1" customFormat="1" ht="16.15" customHeight="1" spans="1:26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="1" customFormat="1" ht="16.15" customHeight="1" spans="1:26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="1" customFormat="1" ht="16.15" customHeight="1" spans="1:26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="1" customFormat="1" ht="16.15" customHeight="1" spans="1:26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="1" customFormat="1" ht="16.15" customHeight="1" spans="1:26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="1" customFormat="1" ht="16.15" customHeight="1" spans="1:26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="1" customFormat="1" ht="16.15" customHeight="1" spans="1:26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="1" customFormat="1" ht="16.15" customHeight="1" spans="1:26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="1" customFormat="1" ht="16.15" customHeight="1" spans="1:26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="1" customFormat="1" ht="16.15" customHeight="1" spans="1:26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="1" customFormat="1" ht="16.15" customHeight="1" spans="1:26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="1" customFormat="1" ht="16.15" customHeight="1" spans="1:26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="1" customFormat="1" ht="16.15" customHeight="1" spans="1:26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="1" customFormat="1" ht="16.15" customHeight="1" spans="1:26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="1" customFormat="1" ht="16.15" customHeight="1" spans="1:26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="1" customFormat="1" ht="16.15" customHeight="1" spans="1:26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="1" customFormat="1" ht="16.15" customHeight="1" spans="1:26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="1" customFormat="1" ht="16.15" customHeight="1" spans="1:26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="1" customFormat="1" ht="16.15" customHeight="1" spans="1:26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="1" customFormat="1" ht="16.15" customHeight="1" spans="1:26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="1" customFormat="1" ht="16.15" customHeight="1" spans="1:26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="1" customFormat="1" ht="16.15" customHeight="1" spans="1:26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="1" customFormat="1" ht="16.15" customHeight="1" spans="1:26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="1" customFormat="1" ht="16.15" customHeight="1" spans="1:26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="1" customFormat="1" ht="16.15" customHeight="1" spans="1:26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="1" customFormat="1" ht="16.15" customHeight="1" spans="1:26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="1" customFormat="1" ht="16.15" customHeight="1" spans="1:26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="1" customFormat="1" ht="16.15" customHeight="1" spans="1:26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="1" customFormat="1" ht="16.15" customHeight="1" spans="1:26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="1" customFormat="1" ht="16.15" customHeight="1" spans="1:26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="1" customFormat="1" ht="16.15" customHeight="1" spans="1:26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="1" customFormat="1" ht="16.15" customHeight="1" spans="1:26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="1" customFormat="1" ht="16.15" customHeight="1" spans="1:26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="1" customFormat="1" ht="16.15" customHeight="1" spans="1:26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="1" customFormat="1" ht="16.15" customHeight="1" spans="1:26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="1" customFormat="1" ht="16.15" customHeight="1" spans="1:26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="1" customFormat="1" ht="16.15" customHeight="1" spans="1:26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="1" customFormat="1" ht="16.15" customHeight="1" spans="1:26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="1" customFormat="1" ht="16.15" customHeight="1" spans="1:26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="1" customFormat="1" ht="16.15" customHeight="1" spans="1:26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="1" customFormat="1" ht="16.15" customHeight="1" spans="1:26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="1" customFormat="1" ht="16.15" customHeight="1" spans="1:26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="1" customFormat="1" ht="16.15" customHeight="1" spans="1:26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="1" customFormat="1" ht="16.15" customHeight="1" spans="1:26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="1" customFormat="1" ht="16.15" customHeight="1" spans="1:26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="1" customFormat="1" ht="16.15" customHeight="1" spans="1:26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="1" customFormat="1" ht="16.15" customHeight="1" spans="1:26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="1" customFormat="1" ht="16.15" customHeight="1" spans="1:26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="1" customFormat="1" ht="16.15" customHeight="1" spans="1:26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="1" customFormat="1" ht="16.15" customHeight="1" spans="1:26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="1" customFormat="1" ht="16.15" customHeight="1" spans="1:26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="1" customFormat="1" ht="16.15" customHeight="1" spans="1:26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="1" customFormat="1" ht="16.15" customHeight="1" spans="1:26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="1" customFormat="1" ht="16.15" customHeight="1" spans="1:26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="1" customFormat="1" ht="16.15" customHeight="1" spans="1:26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="1" customFormat="1" ht="16.15" customHeight="1" spans="1:26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="1" customFormat="1" ht="16.15" customHeight="1" spans="1:26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="1" customFormat="1" ht="16.15" customHeight="1" spans="1:26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="1" customFormat="1" ht="16.15" customHeight="1" spans="1:26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="1" customFormat="1" ht="16.15" customHeight="1" spans="1:26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="1" customFormat="1" ht="16.15" customHeight="1" spans="1:26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="1" customFormat="1" ht="16.15" customHeight="1" spans="1:26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="1" customFormat="1" ht="16.15" customHeight="1" spans="1:26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="1" customFormat="1" ht="16.15" customHeight="1" spans="1:26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="1" customFormat="1" ht="16.15" customHeight="1" spans="1:26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="1" customFormat="1" ht="16.15" customHeight="1" spans="1:26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="1" customFormat="1" ht="16.15" customHeight="1" spans="1:26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="1" customFormat="1" ht="16.15" customHeight="1" spans="1:26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="1" customFormat="1" ht="16.15" customHeight="1" spans="1:26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="1" customFormat="1" ht="16.15" customHeight="1" spans="1:26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="1" customFormat="1" ht="16.15" customHeight="1" spans="1:26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="1" customFormat="1" ht="16.15" customHeight="1" spans="1:26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="1" customFormat="1" ht="16.15" customHeight="1" spans="1:26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="1" customFormat="1" ht="16.15" customHeight="1" spans="1:26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="1" customFormat="1" ht="16.15" customHeight="1" spans="1:26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="1" customFormat="1" ht="16.15" customHeight="1" spans="1:26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="1" customFormat="1" ht="16.15" customHeight="1" spans="1:26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="1" customFormat="1" ht="16.15" customHeight="1" spans="1:26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="1" customFormat="1" ht="16.15" customHeight="1" spans="1:26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="1" customFormat="1" ht="16.15" customHeight="1" spans="1:26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="1" customFormat="1" ht="16.15" customHeight="1" spans="1:26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="1" customFormat="1" ht="16.15" customHeight="1" spans="1:26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="1" customFormat="1" ht="16.15" customHeight="1" spans="1:26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="1" customFormat="1" ht="16.15" customHeight="1" spans="1:26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="1" customFormat="1" ht="16.15" customHeight="1" spans="1:26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="1" customFormat="1" ht="16.15" customHeight="1" spans="1:26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="1" customFormat="1" ht="16.15" customHeight="1" spans="1:26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="1" customFormat="1" ht="16.15" customHeight="1" spans="1:26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="1" customFormat="1" ht="16.15" customHeight="1" spans="1:26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="1" customFormat="1" ht="16.15" customHeight="1" spans="1:26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="1" customFormat="1" ht="16.15" customHeight="1" spans="1:26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="1" customFormat="1" ht="16.15" customHeight="1" spans="1:26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="1" customFormat="1" ht="16.15" customHeight="1" spans="1:26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="1" customFormat="1" ht="16.15" customHeight="1" spans="1:26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="1" customFormat="1" ht="16.15" customHeight="1" spans="1:26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="1" customFormat="1" ht="16.15" customHeight="1" spans="1:26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="1" customFormat="1" ht="16.15" customHeight="1" spans="1:26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="1" customFormat="1" ht="16.15" customHeight="1" spans="1:26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="1" customFormat="1" ht="16.15" customHeight="1" spans="1:26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="1" customFormat="1" ht="16.15" customHeight="1" spans="1:26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="1" customFormat="1" ht="16.15" customHeight="1" spans="1:26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="1" customFormat="1" ht="16.15" customHeight="1" spans="1:26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="1" customFormat="1" ht="16.15" customHeight="1" spans="1:26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="1" customFormat="1" ht="16.15" customHeight="1" spans="1:26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="1" customFormat="1" ht="16.15" customHeight="1" spans="1:26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="1" customFormat="1" ht="16.15" customHeight="1" spans="1:26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="1" customFormat="1" ht="16.15" customHeight="1" spans="1:26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="1" customFormat="1" ht="16.15" customHeight="1" spans="1:26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="1" customFormat="1" ht="16.15" customHeight="1" spans="1:26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="1" customFormat="1" ht="16.15" customHeight="1" spans="1:26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="1" customFormat="1" ht="16.15" customHeight="1" spans="1:26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="1" customFormat="1" ht="16.15" customHeight="1" spans="1:26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="1" customFormat="1" ht="16.15" customHeight="1" spans="1:26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="1" customFormat="1" ht="16.15" customHeight="1" spans="1:26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="1" customFormat="1" ht="16.15" customHeight="1" spans="1:26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="1" customFormat="1" ht="16.15" customHeight="1" spans="1:26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="1" customFormat="1" ht="16.15" customHeight="1" spans="1:26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="1" customFormat="1" ht="16.15" customHeight="1" spans="1:26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="1" customFormat="1" ht="16.15" customHeight="1" spans="1:26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="1" customFormat="1" ht="16.15" customHeight="1" spans="1:26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="1" customFormat="1" ht="16.15" customHeight="1" spans="1:26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="1" customFormat="1" ht="16.15" customHeight="1" spans="1:26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="1" customFormat="1" ht="16.15" customHeight="1" spans="1:26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="1" customFormat="1" ht="16.15" customHeight="1" spans="1:26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="1" customFormat="1" ht="16.15" customHeight="1" spans="1:26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="1" customFormat="1" ht="16.15" customHeight="1" spans="1:26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="1" customFormat="1" ht="16.15" customHeight="1" spans="1:26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="1" customFormat="1" ht="16.15" customHeight="1" spans="1:26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="1" customFormat="1" ht="16.15" customHeight="1" spans="1:26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="1" customFormat="1" ht="16.15" customHeight="1" spans="1:26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="1" customFormat="1" ht="16.15" customHeight="1" spans="1:26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="1" customFormat="1" ht="16.15" customHeight="1" spans="1:26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="1" customFormat="1" ht="16.15" customHeight="1" spans="1:26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="1" customFormat="1" ht="16.15" customHeight="1" spans="1:26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="1" customFormat="1" ht="16.15" customHeight="1" spans="1:26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="1" customFormat="1" ht="16.15" customHeight="1" spans="1:26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="1" customFormat="1" ht="16.15" customHeight="1" spans="1:26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="1" customFormat="1" ht="16.15" customHeight="1" spans="1:26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="1" customFormat="1" ht="16.15" customHeight="1" spans="1:26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="1" customFormat="1" ht="16.15" customHeight="1" spans="1:26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="1" customFormat="1" ht="16.15" customHeight="1" spans="1:26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="1" customFormat="1" ht="16.15" customHeight="1" spans="1:26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="1" customFormat="1" ht="16.15" customHeight="1" spans="1:26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="1" customFormat="1" ht="16.15" customHeight="1" spans="1:26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="1" customFormat="1" ht="16.15" customHeight="1" spans="1:26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="1" customFormat="1" ht="16.15" customHeight="1" spans="1:26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="1" customFormat="1" ht="16.15" customHeight="1" spans="1:26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="1" customFormat="1" ht="16.15" customHeight="1" spans="1:26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="1" customFormat="1" ht="16.15" customHeight="1" spans="1:26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="1" customFormat="1" ht="16.15" customHeight="1" spans="1:26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="1" customFormat="1" ht="16.15" customHeight="1" spans="1:26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="1" customFormat="1" ht="16.15" customHeight="1" spans="1:26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="1" customFormat="1" ht="16.15" customHeight="1" spans="1:26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="1" customFormat="1" ht="16.15" customHeight="1" spans="1:26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="1" customFormat="1" ht="16.15" customHeight="1" spans="1:26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="1" customFormat="1" ht="16.15" customHeight="1" spans="1:26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="1" customFormat="1" ht="16.15" customHeight="1" spans="1:26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="1" customFormat="1" ht="16.15" customHeight="1" spans="1:26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="1" customFormat="1" ht="16.15" customHeight="1" spans="1:26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="1" customFormat="1" ht="16.15" customHeight="1" spans="1:26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="1" customFormat="1" ht="16.15" customHeight="1" spans="1:26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="1" customFormat="1" ht="16.15" customHeight="1" spans="1:26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="1" customFormat="1" ht="16.15" customHeight="1" spans="1:26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="1" customFormat="1" ht="16.15" customHeight="1" spans="1:26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="1" customFormat="1" ht="16.15" customHeight="1" spans="1:26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="1" customFormat="1" ht="16.15" customHeight="1" spans="1:26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="1" customFormat="1" ht="16.15" customHeight="1" spans="1:26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="1" customFormat="1" ht="16.15" customHeight="1" spans="1:26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="1" customFormat="1" ht="16.15" customHeight="1" spans="1:26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="1" customFormat="1" ht="16.15" customHeight="1" spans="1:26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="1" customFormat="1" ht="16.15" customHeight="1" spans="1:26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="1" customFormat="1" ht="16.15" customHeight="1" spans="1:26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="1" customFormat="1" ht="16.15" customHeight="1" spans="1:26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="1" customFormat="1" ht="16.15" customHeight="1" spans="1:26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="1" customFormat="1" ht="16.15" customHeight="1" spans="1:26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="1" customFormat="1" ht="16.15" customHeight="1" spans="1:26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="1" customFormat="1" ht="16.15" customHeight="1" spans="1:26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="1" customFormat="1" ht="16.15" customHeight="1" spans="1:26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="1" customFormat="1" ht="16.15" customHeight="1" spans="1:26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="1" customFormat="1" ht="16.15" customHeight="1" spans="1:26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="1" customFormat="1" ht="16.15" customHeight="1" spans="1:26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="1" customFormat="1" ht="16.15" customHeight="1" spans="1:26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="1" customFormat="1" ht="16.15" customHeight="1" spans="1:26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="1" customFormat="1" ht="16.15" customHeight="1" spans="1:26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="1" customFormat="1" ht="16.15" customHeight="1" spans="1:26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="1" customFormat="1" ht="16.15" customHeight="1" spans="1:26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="1" customFormat="1" ht="16.15" customHeight="1" spans="1:26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="1" customFormat="1" ht="16.15" customHeight="1" spans="1:26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="1" customFormat="1" ht="16.15" customHeight="1" spans="1:26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="1" customFormat="1" ht="16.15" customHeight="1" spans="1:26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="1" customFormat="1" ht="16.15" customHeight="1" spans="1:26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="1" customFormat="1" ht="16.15" customHeight="1" spans="1:26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="1" customFormat="1" ht="16.15" customHeight="1" spans="1:26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="1" customFormat="1" ht="16.15" customHeight="1" spans="1:26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="1" customFormat="1" ht="16.15" customHeight="1" spans="1:26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="1" customFormat="1" ht="16.15" customHeight="1" spans="1:26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="1" customFormat="1" ht="16.15" customHeight="1" spans="1:26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="1" customFormat="1" ht="16.15" customHeight="1" spans="1:26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="1" customFormat="1" ht="16.15" customHeight="1" spans="1:26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="1" customFormat="1" ht="16.15" customHeight="1" spans="1:26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="1" customFormat="1" ht="16.15" customHeight="1" spans="1:26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="1" customFormat="1" ht="16.15" customHeight="1" spans="1:26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="1" customFormat="1" ht="16.15" customHeight="1" spans="1:26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="1" customFormat="1" ht="16.15" customHeight="1" spans="1:26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="1" customFormat="1" ht="16.15" customHeight="1" spans="1:26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="1" customFormat="1" ht="16.15" customHeight="1" spans="1:26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="1" customFormat="1" ht="16.15" customHeight="1" spans="1:26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="1" customFormat="1" ht="16.15" customHeight="1" spans="1:26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="1" customFormat="1" ht="16.15" customHeight="1" spans="1:26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="1" customFormat="1" ht="16.15" customHeight="1" spans="1:26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="1" customFormat="1" ht="16.15" customHeight="1" spans="1:26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="1" customFormat="1" ht="16.15" customHeight="1" spans="1:26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="1" customFormat="1" ht="16.15" customHeight="1" spans="1:26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="1" customFormat="1" ht="16.15" customHeight="1" spans="1:26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="1" customFormat="1" ht="16.15" customHeight="1" spans="1:26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="1" customFormat="1" ht="16.15" customHeight="1" spans="1:26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="1" customFormat="1" ht="16.15" customHeight="1" spans="1:26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="1" customFormat="1" ht="16.15" customHeight="1" spans="1:26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="1" customFormat="1" ht="16.15" customHeight="1" spans="1:26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="1" customFormat="1" ht="16.15" customHeight="1" spans="1:26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="1" customFormat="1" ht="16.15" customHeight="1" spans="1:26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="1" customFormat="1" ht="16.15" customHeight="1" spans="1:26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="1" customFormat="1" ht="16.15" customHeight="1" spans="1:26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="1" customFormat="1" ht="16.15" customHeight="1" spans="1:26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="1" customFormat="1" ht="16.15" customHeight="1" spans="1:26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="1" customFormat="1" ht="16.15" customHeight="1" spans="1:26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="1" customFormat="1" ht="16.15" customHeight="1" spans="1:26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="1" customFormat="1" ht="16.15" customHeight="1" spans="1:26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="1" customFormat="1" ht="16.15" customHeight="1" spans="1:26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="1" customFormat="1" ht="16.15" customHeight="1" spans="1:26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="1" customFormat="1" ht="16.15" customHeight="1" spans="1:26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="1" customFormat="1" ht="16.15" customHeight="1" spans="1:26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="1" customFormat="1" ht="16.15" customHeight="1" spans="1:26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="1" customFormat="1" ht="16.15" customHeight="1" spans="1:26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="1" customFormat="1" ht="16.15" customHeight="1" spans="1:26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="1" customFormat="1" ht="16.15" customHeight="1" spans="1:26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="1" customFormat="1" ht="16.15" customHeight="1" spans="1:26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="1" customFormat="1" ht="16.15" customHeight="1" spans="1:26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="1" customFormat="1" ht="16.15" customHeight="1" spans="1:26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="1" customFormat="1" ht="16.15" customHeight="1" spans="1:26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="1" customFormat="1" ht="16.15" customHeight="1" spans="1:26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="1" customFormat="1" ht="16.15" customHeight="1" spans="1:26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="1" customFormat="1" ht="16.15" customHeight="1" spans="1:26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="1" customFormat="1" ht="16.15" customHeight="1" spans="1:26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="1" customFormat="1" ht="16.15" customHeight="1" spans="1:26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="1" customFormat="1" ht="16.15" customHeight="1" spans="1:26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="1" customFormat="1" ht="16.15" customHeight="1" spans="1:26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="1" customFormat="1" ht="16.15" customHeight="1" spans="1:26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="1" customFormat="1" ht="16.15" customHeight="1" spans="1:26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="1" customFormat="1" ht="16.15" customHeight="1" spans="1:26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="1" customFormat="1" ht="16.15" customHeight="1" spans="1:26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="1" customFormat="1" ht="16.15" customHeight="1" spans="1:26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="1" customFormat="1" ht="16.15" customHeight="1" spans="1:26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="1" customFormat="1" ht="16.15" customHeight="1" spans="1:26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="1" customFormat="1" ht="16.15" customHeight="1" spans="1:26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="1" customFormat="1" ht="16.15" customHeight="1" spans="1:26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="1" customFormat="1" ht="16.15" customHeight="1" spans="1:26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="1" customFormat="1" ht="16.15" customHeight="1" spans="1:26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="1" customFormat="1" ht="16.15" customHeight="1" spans="1:26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="1" customFormat="1" ht="16.15" customHeight="1" spans="1:26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="1" customFormat="1" ht="16.15" customHeight="1" spans="1:26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="1" customFormat="1" ht="16.15" customHeight="1" spans="1:26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="1" customFormat="1" ht="16.15" customHeight="1" spans="1:26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="1" customFormat="1" ht="16.15" customHeight="1" spans="1:26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="1" customFormat="1" ht="16.15" customHeight="1" spans="1:26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="1" customFormat="1" ht="16.15" customHeight="1" spans="1:26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="1" customFormat="1" ht="16.15" customHeight="1" spans="1:26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="1" customFormat="1" ht="16.15" customHeight="1" spans="1:26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="1" customFormat="1" ht="16.15" customHeight="1" spans="1:26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="1" customFormat="1" ht="16.15" customHeight="1" spans="1:26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="1" customFormat="1" ht="16.15" customHeight="1" spans="1:26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="1" customFormat="1" ht="16.15" customHeight="1" spans="1:26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="1" customFormat="1" ht="16.15" customHeight="1" spans="1:26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="1" customFormat="1" ht="16.15" customHeight="1" spans="1:26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="1" customFormat="1" ht="16.15" customHeight="1" spans="1:26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="1" customFormat="1" ht="16.15" customHeight="1" spans="1:26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="1" customFormat="1" ht="16.15" customHeight="1" spans="1:26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="1" customFormat="1" ht="16.15" customHeight="1" spans="1:26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="1" customFormat="1" ht="16.15" customHeight="1" spans="1:26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="1" customFormat="1" ht="16.15" customHeight="1" spans="1:26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="1" customFormat="1" ht="16.15" customHeight="1" spans="1:26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="1" customFormat="1" ht="16.15" customHeight="1" spans="1:26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="1" customFormat="1" ht="16.15" customHeight="1" spans="1:26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="1" customFormat="1" ht="16.15" customHeight="1" spans="1:26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="1" customFormat="1" ht="16.15" customHeight="1" spans="1:26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="1" customFormat="1" ht="16.15" customHeight="1" spans="1:26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="1" customFormat="1" ht="16.15" customHeight="1" spans="1:26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="1" customFormat="1" ht="16.15" customHeight="1" spans="1:26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="1" customFormat="1" ht="16.15" customHeight="1" spans="1:26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="1" customFormat="1" ht="16.15" customHeight="1" spans="1:26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="1" customFormat="1" ht="16.15" customHeight="1" spans="1:26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="1" customFormat="1" ht="16.15" customHeight="1" spans="1:26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="1" customFormat="1" ht="16.15" customHeight="1" spans="1:26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="1" customFormat="1" ht="16.15" customHeight="1" spans="1:26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="1" customFormat="1" ht="16.15" customHeight="1" spans="1:26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="1" customFormat="1" ht="16.15" customHeight="1" spans="1:26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="1" customFormat="1" ht="16.15" customHeight="1" spans="1:26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="1" customFormat="1" ht="16.15" customHeight="1" spans="1:26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="1" customFormat="1" ht="16.15" customHeight="1" spans="1:26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="1" customFormat="1" ht="16.15" customHeight="1" spans="1:26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="1" customFormat="1" ht="16.15" customHeight="1" spans="1:26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="1" customFormat="1" ht="16.15" customHeight="1" spans="1:26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="1" customFormat="1" ht="16.15" customHeight="1" spans="1:26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="1" customFormat="1" ht="16.15" customHeight="1" spans="1:26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="1" customFormat="1" ht="16.15" customHeight="1" spans="1:26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="1" customFormat="1" ht="16.15" customHeight="1" spans="1:26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="1" customFormat="1" ht="16.15" customHeight="1" spans="1:26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="1" customFormat="1" ht="16.15" customHeight="1" spans="1:26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="1" customFormat="1" ht="16.15" customHeight="1" spans="1:26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="1" customFormat="1" ht="16.15" customHeight="1" spans="1:26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="1" customFormat="1" ht="16.15" customHeight="1" spans="1:26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="1" customFormat="1" ht="16.15" customHeight="1" spans="1:26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="1" customFormat="1" ht="16.15" customHeight="1" spans="1:26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="1" customFormat="1" ht="16.15" customHeight="1" spans="1:26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="1" customFormat="1" ht="16.15" customHeight="1" spans="1:26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="1" customFormat="1" ht="16.15" customHeight="1" spans="1:26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="1" customFormat="1" ht="16.15" customHeight="1" spans="1:26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="1" customFormat="1" ht="16.15" customHeight="1" spans="1:26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="1" customFormat="1" ht="16.15" customHeight="1" spans="1:26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="1" customFormat="1" ht="16.15" customHeight="1" spans="1:26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="1" customFormat="1" ht="16.15" customHeight="1" spans="1:26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="1" customFormat="1" ht="16.15" customHeight="1" spans="1:26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="1" customFormat="1" ht="16.15" customHeight="1" spans="1:26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="1" customFormat="1" ht="16.15" customHeight="1" spans="1:26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="1" customFormat="1" ht="16.15" customHeight="1" spans="1:26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="1" customFormat="1" ht="16.15" customHeight="1" spans="1:26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="1" customFormat="1" ht="16.15" customHeight="1" spans="1:26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="1" customFormat="1" ht="16.15" customHeight="1" spans="1:26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="1" customFormat="1" ht="16.15" customHeight="1" spans="1:26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="1" customFormat="1" ht="16.15" customHeight="1" spans="1:26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="1" customFormat="1" ht="16.15" customHeight="1" spans="1:26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="1" customFormat="1" ht="16.15" customHeight="1" spans="1:26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="1" customFormat="1" ht="16.15" customHeight="1" spans="1:26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="1" customFormat="1" ht="16.15" customHeight="1" spans="1:26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="1" customFormat="1" ht="16.15" customHeight="1" spans="1:26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="1" customFormat="1" ht="16.15" customHeight="1" spans="1:26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="1" customFormat="1" ht="16.15" customHeight="1" spans="1:26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="1" customFormat="1" ht="16.15" customHeight="1" spans="1:26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="1" customFormat="1" ht="16.15" customHeight="1" spans="1:26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="1" customFormat="1" ht="16.15" customHeight="1" spans="1:26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="1" customFormat="1" ht="16.15" customHeight="1" spans="1:26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="1" customFormat="1" ht="16.15" customHeight="1" spans="1:26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="1" customFormat="1" ht="16.15" customHeight="1" spans="1:26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="1" customFormat="1" ht="16.15" customHeight="1" spans="1:26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="1" customFormat="1" ht="16.15" customHeight="1" spans="1:26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="1" customFormat="1" ht="16.15" customHeight="1" spans="1:26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="1" customFormat="1" ht="16.15" customHeight="1" spans="1:26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="1" customFormat="1" ht="16.15" customHeight="1" spans="1:26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="1" customFormat="1" ht="16.15" customHeight="1" spans="1:26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="1" customFormat="1" ht="16.15" customHeight="1" spans="1:26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="1" customFormat="1" ht="16.15" customHeight="1" spans="1:26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="1" customFormat="1" ht="16.15" customHeight="1" spans="1:26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="1" customFormat="1" ht="16.15" customHeight="1" spans="1:26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="1" customFormat="1" ht="16.15" customHeight="1" spans="1:26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="1" customFormat="1" ht="16.15" customHeight="1" spans="1:26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="1" customFormat="1" ht="16.15" customHeight="1" spans="1:26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="1" customFormat="1" ht="16.15" customHeight="1" spans="1:26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="1" customFormat="1" ht="16.15" customHeight="1" spans="1:26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="1" customFormat="1" ht="16.15" customHeight="1" spans="1:26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="1" customFormat="1" ht="16.15" customHeight="1" spans="1:26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="1" customFormat="1" ht="16.15" customHeight="1" spans="1:26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="1" customFormat="1" ht="16.15" customHeight="1" spans="1:26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="1" customFormat="1" ht="16.15" customHeight="1" spans="1:26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="1" customFormat="1" ht="16.15" customHeight="1" spans="1:26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="1" customFormat="1" ht="16.15" customHeight="1" spans="1:26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="1" customFormat="1" ht="16.15" customHeight="1" spans="1:26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="1" customFormat="1" ht="16.15" customHeight="1" spans="1:26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="1" customFormat="1" ht="16.15" customHeight="1" spans="1:26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="1" customFormat="1" ht="16.15" customHeight="1" spans="1:26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="1" customFormat="1" ht="16.15" customHeight="1" spans="1:26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="1" customFormat="1" ht="16.15" customHeight="1" spans="1:26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="1" customFormat="1" ht="16.15" customHeight="1" spans="1:26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="1" customFormat="1" ht="16.15" customHeight="1" spans="1:26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="1" customFormat="1" ht="16.15" customHeight="1" spans="1:26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="1" customFormat="1" ht="16.15" customHeight="1" spans="1:26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="1" customFormat="1" ht="16.15" customHeight="1" spans="1:26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="1" customFormat="1" ht="16.15" customHeight="1" spans="1:26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="1" customFormat="1" ht="16.15" customHeight="1" spans="1:26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="1" customFormat="1" ht="16.15" customHeight="1" spans="1:26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="1" customFormat="1" ht="16.15" customHeight="1" spans="1:26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="1" customFormat="1" ht="16.15" customHeight="1" spans="1:26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="1" customFormat="1" ht="16.15" customHeight="1" spans="1:26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="1" customFormat="1" ht="16.15" customHeight="1" spans="1:26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="1" customFormat="1" ht="16.15" customHeight="1" spans="1:26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="1" customFormat="1" ht="16.15" customHeight="1" spans="1:26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</sheetData>
  <mergeCells count="45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J22:M22"/>
    <mergeCell ref="A23:D23"/>
    <mergeCell ref="J23:M23"/>
    <mergeCell ref="A24:D24"/>
    <mergeCell ref="A25:D25"/>
    <mergeCell ref="A26:D26"/>
    <mergeCell ref="A27:D27"/>
    <mergeCell ref="A28:D28"/>
    <mergeCell ref="A29:D2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8">
      <formula>LEN(TRIM(N9))&gt;0</formula>
    </cfRule>
  </conditionalFormatting>
  <conditionalFormatting sqref="R9">
    <cfRule type="notContainsBlanks" dxfId="0" priority="9">
      <formula>LEN(TRIM(R9))&gt;0</formula>
    </cfRule>
  </conditionalFormatting>
  <conditionalFormatting sqref="V9">
    <cfRule type="notContainsBlanks" dxfId="0" priority="10">
      <formula>LEN(TRIM(V9))&gt;0</formula>
    </cfRule>
  </conditionalFormatting>
  <conditionalFormatting sqref="F10">
    <cfRule type="notContainsBlanks" dxfId="0" priority="6">
      <formula>LEN(TRIM(F10))&gt;0</formula>
    </cfRule>
  </conditionalFormatting>
  <conditionalFormatting sqref="J21:M21">
    <cfRule type="notContainsBlanks" dxfId="0" priority="3">
      <formula>LEN(TRIM(J21))&gt;0</formula>
    </cfRule>
  </conditionalFormatting>
  <conditionalFormatting sqref="J29:M29">
    <cfRule type="notContainsBlanks" dxfId="0" priority="1">
      <formula>LEN(TRIM(J29))&gt;0</formula>
    </cfRule>
  </conditionalFormatting>
  <conditionalFormatting sqref="F16:F20">
    <cfRule type="notContainsBlanks" dxfId="0" priority="5">
      <formula>LEN(TRIM(F16))&gt;0</formula>
    </cfRule>
  </conditionalFormatting>
  <conditionalFormatting sqref="J9:M10">
    <cfRule type="notContainsBlanks" dxfId="0" priority="7">
      <formula>LEN(TRIM(J9))&gt;0</formula>
    </cfRule>
  </conditionalFormatting>
  <conditionalFormatting sqref="J11:M20">
    <cfRule type="notContainsBlanks" dxfId="0" priority="4">
      <formula>LEN(TRIM(J11))&gt;0</formula>
    </cfRule>
  </conditionalFormatting>
  <conditionalFormatting sqref="J24:M28">
    <cfRule type="notContainsBlanks" dxfId="0" priority="2">
      <formula>LEN(TRIM(J24))&gt;0</formula>
    </cfRule>
  </conditionalFormatting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7"/>
  <sheetViews>
    <sheetView view="pageBreakPreview" zoomScaleNormal="100" workbookViewId="0">
      <selection activeCell="O27" sqref="O27"/>
    </sheetView>
  </sheetViews>
  <sheetFormatPr defaultColWidth="12.858407079646" defaultRowHeight="15" customHeight="1"/>
  <cols>
    <col min="1" max="1" width="4.70796460176991" style="1" customWidth="1"/>
    <col min="2" max="2" width="9.83185840707965" style="1" customWidth="1"/>
    <col min="3" max="3" width="20.9115044247788" style="1" customWidth="1"/>
    <col min="4" max="4" width="15.7345132743363" style="1" customWidth="1"/>
    <col min="5" max="5" width="21.858407079646" style="1" customWidth="1"/>
    <col min="6" max="6" width="10.283185840708" style="1" customWidth="1"/>
    <col min="7" max="7" width="10" style="1" hidden="1" customWidth="1"/>
    <col min="8" max="13" width="10" style="1" customWidth="1"/>
    <col min="14" max="14" width="6.42477876106195" style="1" customWidth="1"/>
    <col min="15" max="17" width="9.85840707964602" style="1" customWidth="1"/>
    <col min="18" max="18" width="6.28318584070797" style="1" customWidth="1"/>
    <col min="19" max="19" width="9.85840707964602" style="1" customWidth="1"/>
    <col min="20" max="21" width="9.70796460176991" style="1" customWidth="1"/>
    <col min="22" max="22" width="7.56637168141593" style="1" customWidth="1"/>
    <col min="23" max="23" width="11.5663716814159" style="1" customWidth="1"/>
    <col min="24" max="24" width="32.7079646017699" style="1" customWidth="1"/>
    <col min="25" max="26" width="13.7079646017699" style="1" customWidth="1"/>
    <col min="27" max="16384" width="12.858407079646" style="1"/>
  </cols>
  <sheetData>
    <row r="1" s="1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13"/>
      <c r="J1" s="113"/>
      <c r="K1" s="113"/>
      <c r="L1" s="113"/>
      <c r="M1" s="114"/>
      <c r="N1" s="52"/>
      <c r="O1" s="52"/>
      <c r="P1" s="52"/>
      <c r="Q1" s="52"/>
      <c r="R1" s="52"/>
      <c r="S1" s="52"/>
      <c r="T1" s="52"/>
      <c r="U1" s="52"/>
      <c r="V1" s="52"/>
      <c r="W1" s="52"/>
      <c r="X1" s="51"/>
      <c r="Y1" s="51"/>
      <c r="Z1" s="51"/>
    </row>
    <row r="2" s="1" customFormat="1" ht="16.15" customHeight="1" spans="1:26">
      <c r="A2" s="83" t="s">
        <v>1</v>
      </c>
      <c r="B2" s="9"/>
      <c r="C2" s="84" t="s">
        <v>2</v>
      </c>
      <c r="D2" s="11" t="s">
        <v>3</v>
      </c>
      <c r="E2" s="85" t="s">
        <v>4</v>
      </c>
      <c r="F2" s="85"/>
      <c r="G2" s="56"/>
      <c r="H2" s="53"/>
      <c r="I2" s="53"/>
      <c r="J2" s="53"/>
      <c r="K2" s="53"/>
      <c r="L2" s="53"/>
      <c r="M2" s="115"/>
      <c r="N2" s="55"/>
      <c r="O2" s="55"/>
      <c r="P2" s="55"/>
      <c r="Q2" s="55"/>
      <c r="R2" s="55"/>
      <c r="S2" s="55"/>
      <c r="T2" s="55"/>
      <c r="U2" s="55"/>
      <c r="V2" s="55"/>
      <c r="W2" s="55"/>
      <c r="X2" s="51"/>
      <c r="Y2" s="51"/>
      <c r="Z2" s="51"/>
    </row>
    <row r="3" s="1" customFormat="1" ht="16.15" customHeight="1" spans="1:26">
      <c r="A3" s="86" t="s">
        <v>5</v>
      </c>
      <c r="B3" s="17"/>
      <c r="C3" s="87">
        <v>45442</v>
      </c>
      <c r="D3" s="19" t="s">
        <v>6</v>
      </c>
      <c r="E3" s="85"/>
      <c r="F3" s="85"/>
      <c r="G3" s="56"/>
      <c r="H3" s="56"/>
      <c r="I3" s="56"/>
      <c r="J3" s="56"/>
      <c r="K3" s="56"/>
      <c r="L3" s="56"/>
      <c r="M3" s="116"/>
      <c r="N3" s="55"/>
      <c r="O3" s="55"/>
      <c r="P3" s="55"/>
      <c r="Q3" s="55"/>
      <c r="R3" s="55"/>
      <c r="S3" s="55"/>
      <c r="T3" s="55"/>
      <c r="U3" s="55"/>
      <c r="V3" s="55"/>
      <c r="W3" s="55"/>
      <c r="X3" s="51"/>
      <c r="Y3" s="51"/>
      <c r="Z3" s="51"/>
    </row>
    <row r="4" s="1" customFormat="1" ht="16.15" customHeight="1" spans="1:26">
      <c r="A4" s="86" t="s">
        <v>7</v>
      </c>
      <c r="B4" s="17"/>
      <c r="C4" s="87"/>
      <c r="D4" s="19" t="s">
        <v>8</v>
      </c>
      <c r="E4" s="85" t="s">
        <v>9</v>
      </c>
      <c r="F4" s="85"/>
      <c r="G4" s="56"/>
      <c r="H4" s="56"/>
      <c r="I4" s="56"/>
      <c r="J4" s="56"/>
      <c r="K4" s="56"/>
      <c r="L4" s="56"/>
      <c r="M4" s="116"/>
      <c r="N4" s="55"/>
      <c r="O4" s="55"/>
      <c r="P4" s="55"/>
      <c r="Q4" s="55"/>
      <c r="R4" s="55"/>
      <c r="S4" s="55"/>
      <c r="T4" s="55"/>
      <c r="U4" s="55"/>
      <c r="V4" s="55"/>
      <c r="W4" s="55"/>
      <c r="X4" s="51"/>
      <c r="Y4" s="51"/>
      <c r="Z4" s="51"/>
    </row>
    <row r="5" s="1" customFormat="1" ht="16.15" customHeight="1" spans="1:26">
      <c r="A5" s="86" t="s">
        <v>10</v>
      </c>
      <c r="B5" s="17"/>
      <c r="C5" s="87"/>
      <c r="D5" s="19" t="s">
        <v>11</v>
      </c>
      <c r="E5" s="85" t="s">
        <v>12</v>
      </c>
      <c r="F5" s="85"/>
      <c r="G5" s="88"/>
      <c r="H5" s="88"/>
      <c r="I5" s="88"/>
      <c r="J5" s="88"/>
      <c r="K5" s="88"/>
      <c r="L5" s="88"/>
      <c r="M5" s="117"/>
      <c r="N5" s="55"/>
      <c r="O5" s="55"/>
      <c r="P5" s="55"/>
      <c r="Q5" s="55"/>
      <c r="R5" s="55"/>
      <c r="S5" s="55"/>
      <c r="T5" s="55"/>
      <c r="U5" s="55"/>
      <c r="V5" s="55"/>
      <c r="W5" s="55"/>
      <c r="X5" s="51"/>
      <c r="Y5" s="51"/>
      <c r="Z5" s="51"/>
    </row>
    <row r="6" s="1" customFormat="1" ht="16.15" customHeight="1" spans="1:26">
      <c r="A6" s="86" t="s">
        <v>13</v>
      </c>
      <c r="B6" s="17"/>
      <c r="C6" s="87" t="s">
        <v>14</v>
      </c>
      <c r="D6" s="19" t="s">
        <v>15</v>
      </c>
      <c r="E6" s="85" t="s">
        <v>16</v>
      </c>
      <c r="F6" s="85"/>
      <c r="G6" s="58"/>
      <c r="H6" s="58"/>
      <c r="I6" s="58"/>
      <c r="J6" s="58"/>
      <c r="K6" s="58"/>
      <c r="L6" s="58"/>
      <c r="M6" s="118"/>
      <c r="N6" s="55"/>
      <c r="O6" s="55"/>
      <c r="P6" s="55"/>
      <c r="Q6" s="55"/>
      <c r="R6" s="55"/>
      <c r="S6" s="55"/>
      <c r="T6" s="55"/>
      <c r="U6" s="55"/>
      <c r="V6" s="55"/>
      <c r="W6" s="60"/>
      <c r="X6" s="51"/>
      <c r="Y6" s="51"/>
      <c r="Z6" s="51"/>
    </row>
    <row r="7" s="1" customFormat="1" ht="16.15" customHeight="1" spans="1:26">
      <c r="A7" s="89" t="s">
        <v>17</v>
      </c>
      <c r="B7" s="90"/>
      <c r="C7" s="90"/>
      <c r="D7" s="90"/>
      <c r="E7" s="91"/>
      <c r="F7" s="30" t="s">
        <v>18</v>
      </c>
      <c r="G7" s="92" t="s">
        <v>19</v>
      </c>
      <c r="H7" s="74" t="s">
        <v>20</v>
      </c>
      <c r="I7" s="119" t="s">
        <v>21</v>
      </c>
      <c r="J7" s="75" t="s">
        <v>22</v>
      </c>
      <c r="K7" s="74" t="s">
        <v>23</v>
      </c>
      <c r="L7" s="74" t="s">
        <v>24</v>
      </c>
      <c r="M7" s="120" t="s">
        <v>25</v>
      </c>
      <c r="N7" s="61"/>
      <c r="O7" s="61"/>
      <c r="P7" s="62"/>
      <c r="Q7" s="61"/>
      <c r="R7" s="61"/>
      <c r="S7" s="61"/>
      <c r="T7" s="62"/>
      <c r="U7" s="61"/>
      <c r="V7" s="61"/>
      <c r="W7" s="62"/>
      <c r="X7" s="63"/>
      <c r="Y7" s="51"/>
      <c r="Z7" s="51"/>
    </row>
    <row r="8" s="1" customFormat="1" customHeight="1" spans="1:26">
      <c r="A8" s="93"/>
      <c r="B8" s="32"/>
      <c r="C8" s="32"/>
      <c r="D8" s="32"/>
      <c r="E8" s="33"/>
      <c r="F8" s="34"/>
      <c r="G8" s="94"/>
      <c r="H8" s="35"/>
      <c r="I8" s="35"/>
      <c r="J8" s="35"/>
      <c r="K8" s="35"/>
      <c r="L8" s="35"/>
      <c r="M8" s="121"/>
      <c r="N8" s="64"/>
      <c r="O8" s="63"/>
      <c r="P8" s="63"/>
      <c r="Q8" s="63"/>
      <c r="R8" s="64"/>
      <c r="S8" s="63"/>
      <c r="T8" s="63"/>
      <c r="U8" s="63"/>
      <c r="V8" s="64"/>
      <c r="W8" s="63"/>
      <c r="X8" s="63"/>
      <c r="Y8" s="51"/>
      <c r="Z8" s="51"/>
    </row>
    <row r="9" s="1" customFormat="1" ht="16.15" customHeight="1" spans="1:26">
      <c r="A9" s="36" t="s">
        <v>26</v>
      </c>
      <c r="B9" s="37"/>
      <c r="C9" s="37"/>
      <c r="D9" s="37"/>
      <c r="E9" s="95" t="s">
        <v>27</v>
      </c>
      <c r="F9" s="96">
        <v>0.125</v>
      </c>
      <c r="G9" s="97">
        <f>SUM(H9-1/4)</f>
        <v>34.675</v>
      </c>
      <c r="H9" s="98">
        <f>'XS-XXL'!H9*2.54</f>
        <v>34.925</v>
      </c>
      <c r="I9" s="98">
        <f>'XS-XXL'!I9*2.54</f>
        <v>35.56</v>
      </c>
      <c r="J9" s="98">
        <f>'XS-XXL'!J9*2.54</f>
        <v>36.195</v>
      </c>
      <c r="K9" s="98">
        <f>'XS-XXL'!K9*2.54</f>
        <v>36.83</v>
      </c>
      <c r="L9" s="98">
        <f>'XS-XXL'!L9*2.54</f>
        <v>37.465</v>
      </c>
      <c r="M9" s="98">
        <f>'XS-XXL'!M9*2.54</f>
        <v>38.1</v>
      </c>
      <c r="N9" s="65"/>
      <c r="O9" s="65"/>
      <c r="P9" s="65"/>
      <c r="Q9" s="66"/>
      <c r="R9" s="65"/>
      <c r="S9" s="65"/>
      <c r="T9" s="65"/>
      <c r="U9" s="66"/>
      <c r="V9" s="65"/>
      <c r="W9" s="65"/>
      <c r="X9" s="68"/>
      <c r="Y9" s="51"/>
      <c r="Z9" s="51"/>
    </row>
    <row r="10" s="1" customFormat="1" ht="16.15" customHeight="1" spans="1:26">
      <c r="A10" s="36" t="s">
        <v>28</v>
      </c>
      <c r="B10" s="37"/>
      <c r="C10" s="37"/>
      <c r="D10" s="37"/>
      <c r="E10" s="95" t="s">
        <v>29</v>
      </c>
      <c r="F10" s="99">
        <v>0.5</v>
      </c>
      <c r="G10" s="100">
        <f>SUM(H10-0.25)</f>
        <v>115.955</v>
      </c>
      <c r="H10" s="98">
        <f>'XS-XXL'!H10*2.54</f>
        <v>116.205</v>
      </c>
      <c r="I10" s="98">
        <f>'XS-XXL'!I10*2.54</f>
        <v>116.84</v>
      </c>
      <c r="J10" s="98">
        <f>'XS-XXL'!J10*2.54</f>
        <v>117.475</v>
      </c>
      <c r="K10" s="98">
        <f>'XS-XXL'!K10*2.54</f>
        <v>118.11</v>
      </c>
      <c r="L10" s="98">
        <f>'XS-XXL'!L10*2.54</f>
        <v>118.11</v>
      </c>
      <c r="M10" s="98">
        <f>'XS-XXL'!M10*2.54</f>
        <v>118.11</v>
      </c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="1" customFormat="1" ht="16.15" customHeight="1" spans="1:26">
      <c r="A11" s="36" t="s">
        <v>30</v>
      </c>
      <c r="B11" s="37"/>
      <c r="C11" s="37"/>
      <c r="D11" s="37"/>
      <c r="E11" s="95" t="s">
        <v>31</v>
      </c>
      <c r="F11" s="101">
        <v>0.125</v>
      </c>
      <c r="G11" s="102"/>
      <c r="H11" s="98">
        <f>'XS-XXL'!H11*2.54</f>
        <v>1.27</v>
      </c>
      <c r="I11" s="98">
        <f>'XS-XXL'!I11*2.54</f>
        <v>1.27</v>
      </c>
      <c r="J11" s="98">
        <f>'XS-XXL'!J11*2.54</f>
        <v>1.27</v>
      </c>
      <c r="K11" s="98">
        <f>'XS-XXL'!K11*2.54</f>
        <v>1.27</v>
      </c>
      <c r="L11" s="98">
        <f>'XS-XXL'!L11*2.54</f>
        <v>1.27</v>
      </c>
      <c r="M11" s="98">
        <f>'XS-XXL'!M11*2.54</f>
        <v>1.27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="1" customFormat="1" ht="16.15" customHeight="1" spans="1:26">
      <c r="A12" s="36" t="s">
        <v>32</v>
      </c>
      <c r="B12" s="37"/>
      <c r="C12" s="37"/>
      <c r="D12" s="37"/>
      <c r="E12" s="95" t="s">
        <v>33</v>
      </c>
      <c r="F12" s="101">
        <v>0.125</v>
      </c>
      <c r="G12" s="102"/>
      <c r="H12" s="98">
        <f>'XS-XXL'!H12*2.54</f>
        <v>0.635</v>
      </c>
      <c r="I12" s="98">
        <f>'XS-XXL'!I12*2.54</f>
        <v>0.635</v>
      </c>
      <c r="J12" s="98">
        <f>'XS-XXL'!J12*2.54</f>
        <v>0.635</v>
      </c>
      <c r="K12" s="98">
        <f>'XS-XXL'!K12*2.54</f>
        <v>0.635</v>
      </c>
      <c r="L12" s="98">
        <f>'XS-XXL'!L12*2.54</f>
        <v>0.635</v>
      </c>
      <c r="M12" s="98">
        <f>'XS-XXL'!M12*2.54</f>
        <v>0.635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="1" customFormat="1" ht="16.15" customHeight="1" spans="1:26">
      <c r="A13" s="36" t="s">
        <v>34</v>
      </c>
      <c r="B13" s="37"/>
      <c r="C13" s="37"/>
      <c r="D13" s="37"/>
      <c r="E13" s="95" t="s">
        <v>35</v>
      </c>
      <c r="F13" s="96">
        <v>0.125</v>
      </c>
      <c r="G13" s="103">
        <f>SUM(H13-0.0625)</f>
        <v>13.74875</v>
      </c>
      <c r="H13" s="98">
        <f>'XS-XXL'!H13*2.54</f>
        <v>13.81125</v>
      </c>
      <c r="I13" s="98">
        <f>'XS-XXL'!I13*2.54</f>
        <v>13.97</v>
      </c>
      <c r="J13" s="98">
        <f>'XS-XXL'!J13*2.54</f>
        <v>14.12875</v>
      </c>
      <c r="K13" s="98">
        <f>'XS-XXL'!K13*2.54</f>
        <v>14.2875</v>
      </c>
      <c r="L13" s="98">
        <f>'XS-XXL'!L13*2.54</f>
        <v>14.44625</v>
      </c>
      <c r="M13" s="98">
        <f>'XS-XXL'!M13*2.54</f>
        <v>14.605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="1" customFormat="1" ht="16.15" customHeight="1" spans="1:26">
      <c r="A14" s="36" t="s">
        <v>36</v>
      </c>
      <c r="B14" s="37"/>
      <c r="C14" s="37"/>
      <c r="D14" s="37"/>
      <c r="E14" s="95" t="s">
        <v>37</v>
      </c>
      <c r="F14" s="96">
        <v>0.125</v>
      </c>
      <c r="G14" s="103">
        <f>SUM(H14-0.0625)</f>
        <v>18.82875</v>
      </c>
      <c r="H14" s="98">
        <f>'XS-XXL'!H14*2.54</f>
        <v>18.89125</v>
      </c>
      <c r="I14" s="98">
        <f>'XS-XXL'!I14*2.54</f>
        <v>19.05</v>
      </c>
      <c r="J14" s="98">
        <f>'XS-XXL'!J14*2.54</f>
        <v>19.20875</v>
      </c>
      <c r="K14" s="98">
        <f>'XS-XXL'!K14*2.54</f>
        <v>19.3675</v>
      </c>
      <c r="L14" s="98">
        <f>'XS-XXL'!L14*2.54</f>
        <v>19.52625</v>
      </c>
      <c r="M14" s="98">
        <f>'XS-XXL'!M14*2.54</f>
        <v>19.685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="1" customFormat="1" ht="16.15" customHeight="1" spans="1:26">
      <c r="A15" s="36" t="s">
        <v>38</v>
      </c>
      <c r="B15" s="37"/>
      <c r="C15" s="37"/>
      <c r="D15" s="37"/>
      <c r="E15" s="95" t="s">
        <v>39</v>
      </c>
      <c r="F15" s="96">
        <v>0.125</v>
      </c>
      <c r="G15" s="102">
        <f>SUM(H15-0.125)</f>
        <v>19.56</v>
      </c>
      <c r="H15" s="98">
        <f>'XS-XXL'!H15*2.54</f>
        <v>19.685</v>
      </c>
      <c r="I15" s="98">
        <f>'XS-XXL'!I15*2.54</f>
        <v>20.32</v>
      </c>
      <c r="J15" s="98">
        <f>'XS-XXL'!J15*2.54</f>
        <v>20.955</v>
      </c>
      <c r="K15" s="98">
        <f>'XS-XXL'!K15*2.54</f>
        <v>21.59</v>
      </c>
      <c r="L15" s="98">
        <f>'XS-XXL'!L15*2.54</f>
        <v>22.225</v>
      </c>
      <c r="M15" s="98">
        <f>'XS-XXL'!M15*2.54</f>
        <v>22.86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="1" customFormat="1" ht="16.15" customHeight="1" spans="1:26">
      <c r="A16" s="104" t="s">
        <v>40</v>
      </c>
      <c r="B16" s="105"/>
      <c r="C16" s="105"/>
      <c r="D16" s="105"/>
      <c r="E16" s="95" t="s">
        <v>41</v>
      </c>
      <c r="F16" s="99">
        <v>0.5</v>
      </c>
      <c r="G16" s="106">
        <f t="shared" ref="G16:G20" si="0">SUM(H16-1)</f>
        <v>76.47</v>
      </c>
      <c r="H16" s="98">
        <f>'XS-XXL'!H16*2.54</f>
        <v>77.47</v>
      </c>
      <c r="I16" s="98">
        <f>'XS-XXL'!I16*2.54</f>
        <v>82.55</v>
      </c>
      <c r="J16" s="98">
        <f>'XS-XXL'!J16*2.54</f>
        <v>87.63</v>
      </c>
      <c r="K16" s="98">
        <f>'XS-XXL'!K16*2.54</f>
        <v>93.98</v>
      </c>
      <c r="L16" s="98">
        <f>'XS-XXL'!L16*2.54</f>
        <v>99.06</v>
      </c>
      <c r="M16" s="98">
        <f>'XS-XXL'!M16*2.54</f>
        <v>104.14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="1" customFormat="1" ht="16.15" customHeight="1" spans="1:26">
      <c r="A17" s="36" t="s">
        <v>42</v>
      </c>
      <c r="B17" s="37"/>
      <c r="C17" s="37"/>
      <c r="D17" s="37"/>
      <c r="E17" s="95" t="s">
        <v>43</v>
      </c>
      <c r="F17" s="99">
        <v>0.5</v>
      </c>
      <c r="G17" s="106">
        <f t="shared" si="0"/>
        <v>71.39</v>
      </c>
      <c r="H17" s="98">
        <f>'XS-XXL'!H17*2.54</f>
        <v>72.39</v>
      </c>
      <c r="I17" s="98">
        <f>'XS-XXL'!I17*2.54</f>
        <v>77.47</v>
      </c>
      <c r="J17" s="98">
        <f>'XS-XXL'!J17*2.54</f>
        <v>82.55</v>
      </c>
      <c r="K17" s="98">
        <f>'XS-XXL'!K17*2.54</f>
        <v>88.9</v>
      </c>
      <c r="L17" s="98">
        <f>'XS-XXL'!L17*2.54</f>
        <v>93.98</v>
      </c>
      <c r="M17" s="98">
        <f>'XS-XXL'!M17*2.54</f>
        <v>99.06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="1" customFormat="1" ht="16.15" customHeight="1" spans="1:26">
      <c r="A18" s="36" t="s">
        <v>44</v>
      </c>
      <c r="B18" s="37"/>
      <c r="C18" s="37"/>
      <c r="D18" s="37"/>
      <c r="E18" s="95" t="s">
        <v>45</v>
      </c>
      <c r="F18" s="99">
        <v>0.5</v>
      </c>
      <c r="G18" s="106">
        <f t="shared" si="0"/>
        <v>63.77</v>
      </c>
      <c r="H18" s="98">
        <f>'XS-XXL'!H18*2.54</f>
        <v>64.77</v>
      </c>
      <c r="I18" s="98">
        <f>'XS-XXL'!I18*2.54</f>
        <v>69.85</v>
      </c>
      <c r="J18" s="98">
        <f>'XS-XXL'!J18*2.54</f>
        <v>74.93</v>
      </c>
      <c r="K18" s="98">
        <f>'XS-XXL'!K18*2.54</f>
        <v>81.28</v>
      </c>
      <c r="L18" s="98">
        <f>'XS-XXL'!L18*2.54</f>
        <v>86.36</v>
      </c>
      <c r="M18" s="98">
        <f>'XS-XXL'!M18*2.54</f>
        <v>91.44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="1" customFormat="1" ht="16.15" customHeight="1" spans="1:26">
      <c r="A19" s="36" t="s">
        <v>46</v>
      </c>
      <c r="B19" s="37"/>
      <c r="C19" s="37"/>
      <c r="D19" s="37"/>
      <c r="E19" s="95" t="s">
        <v>47</v>
      </c>
      <c r="F19" s="99">
        <v>0.5</v>
      </c>
      <c r="G19" s="106">
        <f t="shared" si="0"/>
        <v>84.09</v>
      </c>
      <c r="H19" s="98">
        <f>'XS-XXL'!H19*2.54</f>
        <v>85.09</v>
      </c>
      <c r="I19" s="98">
        <f>'XS-XXL'!I19*2.54</f>
        <v>90.17</v>
      </c>
      <c r="J19" s="98">
        <f>'XS-XXL'!J19*2.54</f>
        <v>95.25</v>
      </c>
      <c r="K19" s="98">
        <f>'XS-XXL'!K19*2.54</f>
        <v>101.6</v>
      </c>
      <c r="L19" s="98">
        <f>'XS-XXL'!L19*2.54</f>
        <v>106.68</v>
      </c>
      <c r="M19" s="98">
        <f>'XS-XXL'!M19*2.54</f>
        <v>111.76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="1" customFormat="1" ht="16.15" customHeight="1" spans="1:26">
      <c r="A20" s="36" t="s">
        <v>48</v>
      </c>
      <c r="B20" s="37"/>
      <c r="C20" s="37"/>
      <c r="D20" s="37"/>
      <c r="E20" s="95" t="s">
        <v>49</v>
      </c>
      <c r="F20" s="99">
        <v>0.5</v>
      </c>
      <c r="G20" s="106">
        <f t="shared" si="0"/>
        <v>92.98</v>
      </c>
      <c r="H20" s="98">
        <f>'XS-XXL'!H20*2.54</f>
        <v>93.98</v>
      </c>
      <c r="I20" s="98">
        <f>'XS-XXL'!I20*2.54</f>
        <v>99.06</v>
      </c>
      <c r="J20" s="98">
        <f>'XS-XXL'!J20*2.54</f>
        <v>104.14</v>
      </c>
      <c r="K20" s="98">
        <f>'XS-XXL'!K20*2.54</f>
        <v>110.49</v>
      </c>
      <c r="L20" s="98">
        <f>'XS-XXL'!L20*2.54</f>
        <v>115.57</v>
      </c>
      <c r="M20" s="98">
        <f>'XS-XXL'!M20*2.54</f>
        <v>120.65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="1" customFormat="1" ht="16.15" customHeight="1" spans="1:26">
      <c r="A21" s="36" t="s">
        <v>50</v>
      </c>
      <c r="B21" s="37"/>
      <c r="C21" s="37"/>
      <c r="D21" s="37"/>
      <c r="E21" s="95" t="s">
        <v>51</v>
      </c>
      <c r="F21" s="107">
        <v>0.25</v>
      </c>
      <c r="G21" s="100">
        <f t="shared" ref="G21:G28" si="1">SUM(H21-0.25)</f>
        <v>77.855</v>
      </c>
      <c r="H21" s="98">
        <f>'XS-XXL'!H21*2.54</f>
        <v>78.105</v>
      </c>
      <c r="I21" s="98">
        <f>'XS-XXL'!I21*2.54</f>
        <v>78.74</v>
      </c>
      <c r="J21" s="98">
        <f>'XS-XXL'!J21*2.54</f>
        <v>79.375</v>
      </c>
      <c r="K21" s="98">
        <f>'XS-XXL'!K21*2.54</f>
        <v>80.01</v>
      </c>
      <c r="L21" s="98">
        <f>'XS-XXL'!L21*2.54</f>
        <v>80.01</v>
      </c>
      <c r="M21" s="98">
        <f>'XS-XXL'!M21*2.54</f>
        <v>80.01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="1" customFormat="1" ht="16.15" customHeight="1" spans="1:26">
      <c r="A22" s="36" t="s">
        <v>52</v>
      </c>
      <c r="B22" s="37"/>
      <c r="C22" s="37"/>
      <c r="D22" s="37"/>
      <c r="E22" s="95" t="s">
        <v>53</v>
      </c>
      <c r="F22" s="108">
        <v>0.125</v>
      </c>
      <c r="G22" s="109"/>
      <c r="H22" s="110"/>
      <c r="I22" s="98">
        <f>'XS-XXL'!I22*2.54</f>
        <v>20.32</v>
      </c>
      <c r="J22" s="122" t="s">
        <v>54</v>
      </c>
      <c r="K22" s="122"/>
      <c r="L22" s="122"/>
      <c r="M22" s="122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="1" customFormat="1" ht="16.15" customHeight="1" spans="1:26">
      <c r="A23" s="36" t="s">
        <v>55</v>
      </c>
      <c r="B23" s="37"/>
      <c r="C23" s="37"/>
      <c r="D23" s="37"/>
      <c r="E23" s="95" t="s">
        <v>56</v>
      </c>
      <c r="F23" s="108">
        <v>0.125</v>
      </c>
      <c r="G23" s="111"/>
      <c r="H23" s="112"/>
      <c r="I23" s="98">
        <f>'XS-XXL'!I23*2.54</f>
        <v>47.625</v>
      </c>
      <c r="J23" s="122" t="s">
        <v>54</v>
      </c>
      <c r="K23" s="122"/>
      <c r="L23" s="122"/>
      <c r="M23" s="122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="1" customFormat="1" ht="16.15" customHeight="1" spans="1:26">
      <c r="A24" s="36" t="s">
        <v>57</v>
      </c>
      <c r="B24" s="37"/>
      <c r="C24" s="37"/>
      <c r="D24" s="37"/>
      <c r="E24" s="95" t="s">
        <v>58</v>
      </c>
      <c r="F24" s="107">
        <v>0.125</v>
      </c>
      <c r="G24" s="102">
        <f t="shared" si="1"/>
        <v>61.98</v>
      </c>
      <c r="H24" s="98">
        <f>'XS-XXL'!H24*2.54</f>
        <v>62.23</v>
      </c>
      <c r="I24" s="98">
        <f>'XS-XXL'!I24*2.54</f>
        <v>63.5</v>
      </c>
      <c r="J24" s="98">
        <f>'XS-XXL'!J24*2.54</f>
        <v>64.77</v>
      </c>
      <c r="K24" s="98">
        <f>'XS-XXL'!K24*2.54</f>
        <v>66.04</v>
      </c>
      <c r="L24" s="98">
        <f>'XS-XXL'!L24*2.54</f>
        <v>66.04</v>
      </c>
      <c r="M24" s="98">
        <f>'XS-XXL'!M24*2.54</f>
        <v>66.04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="1" customFormat="1" ht="16.15" customHeight="1" spans="1:26">
      <c r="A25" s="43" t="s">
        <v>59</v>
      </c>
      <c r="B25" s="44"/>
      <c r="C25" s="44"/>
      <c r="D25" s="44"/>
      <c r="E25" s="95" t="s">
        <v>60</v>
      </c>
      <c r="F25" s="107">
        <v>0.125</v>
      </c>
      <c r="G25" s="102">
        <f t="shared" si="1"/>
        <v>28.96</v>
      </c>
      <c r="H25" s="98">
        <f>'XS-XXL'!H25*2.54</f>
        <v>29.21</v>
      </c>
      <c r="I25" s="98">
        <f>'XS-XXL'!I25*2.54</f>
        <v>30.48</v>
      </c>
      <c r="J25" s="98">
        <f>'XS-XXL'!J25*2.54</f>
        <v>31.75</v>
      </c>
      <c r="K25" s="98">
        <f>'XS-XXL'!K25*2.54</f>
        <v>33.02</v>
      </c>
      <c r="L25" s="98">
        <f>'XS-XXL'!L25*2.54</f>
        <v>34.29</v>
      </c>
      <c r="M25" s="98">
        <f>'XS-XXL'!M25*2.54</f>
        <v>35.56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="1" customFormat="1" ht="16.15" customHeight="1" spans="1:26">
      <c r="A26" s="43" t="s">
        <v>61</v>
      </c>
      <c r="B26" s="44"/>
      <c r="C26" s="44"/>
      <c r="D26" s="44"/>
      <c r="E26" s="95" t="s">
        <v>62</v>
      </c>
      <c r="F26" s="107">
        <v>0.125</v>
      </c>
      <c r="G26" s="102">
        <f t="shared" si="1"/>
        <v>23.88</v>
      </c>
      <c r="H26" s="98">
        <f>'XS-XXL'!H26*2.54</f>
        <v>24.13</v>
      </c>
      <c r="I26" s="98">
        <f>'XS-XXL'!I26*2.54</f>
        <v>25.4</v>
      </c>
      <c r="J26" s="98">
        <f>'XS-XXL'!J26*2.54</f>
        <v>26.67</v>
      </c>
      <c r="K26" s="98">
        <f>'XS-XXL'!K26*2.54</f>
        <v>27.94</v>
      </c>
      <c r="L26" s="98">
        <f>'XS-XXL'!L26*2.54</f>
        <v>29.21</v>
      </c>
      <c r="M26" s="98">
        <f>'XS-XXL'!M26*2.54</f>
        <v>30.48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="1" customFormat="1" ht="16.15" customHeight="1" spans="1:26">
      <c r="A27" s="43" t="s">
        <v>63</v>
      </c>
      <c r="B27" s="44"/>
      <c r="C27" s="44"/>
      <c r="D27" s="44"/>
      <c r="E27" s="95" t="s">
        <v>64</v>
      </c>
      <c r="F27" s="107">
        <v>0.125</v>
      </c>
      <c r="G27" s="102">
        <f t="shared" si="1"/>
        <v>22.61</v>
      </c>
      <c r="H27" s="98">
        <f>'XS-XXL'!H27*2.54</f>
        <v>22.86</v>
      </c>
      <c r="I27" s="98">
        <f>'XS-XXL'!I27*2.54</f>
        <v>24.13</v>
      </c>
      <c r="J27" s="98">
        <f>'XS-XXL'!J27*2.54</f>
        <v>25.4</v>
      </c>
      <c r="K27" s="98">
        <f>'XS-XXL'!K27*2.54</f>
        <v>26.67</v>
      </c>
      <c r="L27" s="98">
        <f>'XS-XXL'!L27*2.54</f>
        <v>27.94</v>
      </c>
      <c r="M27" s="98">
        <f>'XS-XXL'!M27*2.54</f>
        <v>29.21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="1" customFormat="1" ht="16.15" customHeight="1" spans="1:26">
      <c r="A28" s="43" t="s">
        <v>65</v>
      </c>
      <c r="B28" s="44"/>
      <c r="C28" s="44"/>
      <c r="D28" s="44"/>
      <c r="E28" s="95" t="s">
        <v>66</v>
      </c>
      <c r="F28" s="107">
        <v>0.125</v>
      </c>
      <c r="G28" s="102">
        <f t="shared" si="1"/>
        <v>16.26</v>
      </c>
      <c r="H28" s="98">
        <f>'XS-XXL'!H28*2.54</f>
        <v>16.51</v>
      </c>
      <c r="I28" s="98">
        <f>'XS-XXL'!I28*2.54</f>
        <v>17.78</v>
      </c>
      <c r="J28" s="98">
        <f>'XS-XXL'!J28*2.54</f>
        <v>19.05</v>
      </c>
      <c r="K28" s="98">
        <f>'XS-XXL'!K28*2.54</f>
        <v>20.32</v>
      </c>
      <c r="L28" s="98">
        <f>'XS-XXL'!L28*2.54</f>
        <v>21.59</v>
      </c>
      <c r="M28" s="98">
        <f>'XS-XXL'!M28*2.54</f>
        <v>22.86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="1" customFormat="1" ht="16.15" customHeight="1" spans="1:26">
      <c r="A29" s="36" t="s">
        <v>67</v>
      </c>
      <c r="B29" s="37"/>
      <c r="C29" s="37"/>
      <c r="D29" s="37"/>
      <c r="E29" s="95" t="s">
        <v>68</v>
      </c>
      <c r="F29" s="107">
        <v>0.25</v>
      </c>
      <c r="G29" s="106">
        <f>SUM(H29+0)</f>
        <v>29.21</v>
      </c>
      <c r="H29" s="98">
        <f>'XS-XXL'!H29*2.54</f>
        <v>29.21</v>
      </c>
      <c r="I29" s="98">
        <f>'XS-XXL'!I29*2.54</f>
        <v>29.21</v>
      </c>
      <c r="J29" s="98">
        <f>'XS-XXL'!J29*2.54</f>
        <v>30.48</v>
      </c>
      <c r="K29" s="98">
        <f>'XS-XXL'!K29*2.54</f>
        <v>30.48</v>
      </c>
      <c r="L29" s="98">
        <f>'XS-XXL'!L29*2.54</f>
        <v>31.75</v>
      </c>
      <c r="M29" s="98">
        <f>'XS-XXL'!M29*2.54</f>
        <v>31.75</v>
      </c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="1" customFormat="1" ht="16.15" customHeight="1" spans="1:26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="1" customFormat="1" ht="16.15" customHeight="1" spans="1:26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="1" customFormat="1" ht="16.15" customHeight="1" spans="1:26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="1" customFormat="1" ht="16.15" customHeight="1" spans="1:26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="1" customFormat="1" ht="16.15" customHeight="1" spans="1:26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="1" customFormat="1" ht="16.15" customHeight="1" spans="1:26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="1" customFormat="1" ht="16.15" customHeight="1" spans="1:26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="1" customFormat="1" ht="16.15" customHeight="1" spans="1:26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="1" customFormat="1" ht="16.15" customHeight="1" spans="1:26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="1" customFormat="1" ht="16.15" customHeight="1" spans="1:26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="1" customFormat="1" ht="16.15" customHeight="1" spans="1:26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="1" customFormat="1" ht="16.15" customHeight="1" spans="1:26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="1" customFormat="1" ht="16.15" customHeight="1" spans="1:26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="1" customFormat="1" ht="16.15" customHeight="1" spans="1:26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="1" customFormat="1" ht="16.15" customHeight="1" spans="1:26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="1" customFormat="1" ht="16.15" customHeight="1" spans="1:26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="1" customFormat="1" ht="16.15" customHeight="1" spans="1:26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="1" customFormat="1" ht="16.15" customHeight="1" spans="1:26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="1" customFormat="1" ht="16.15" customHeight="1" spans="1:26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="1" customFormat="1" ht="16.15" customHeight="1" spans="1:26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="1" customFormat="1" ht="16.15" customHeight="1" spans="1:26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="1" customFormat="1" ht="16.15" customHeight="1" spans="1:26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="1" customFormat="1" ht="16.15" customHeight="1" spans="1:26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="1" customFormat="1" ht="16.15" customHeight="1" spans="1:26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="1" customFormat="1" ht="16.15" customHeight="1" spans="1:26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="1" customFormat="1" ht="16.15" customHeight="1" spans="1:26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="1" customFormat="1" ht="16.15" customHeight="1" spans="1:26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="1" customFormat="1" ht="16.15" customHeight="1" spans="1:26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="1" customFormat="1" ht="16.15" customHeight="1" spans="1:26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="1" customFormat="1" ht="16.15" customHeight="1" spans="1:26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="1" customFormat="1" ht="16.15" customHeight="1" spans="1:26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="1" customFormat="1" ht="16.15" customHeight="1" spans="1:26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="1" customFormat="1" ht="16.15" customHeight="1" spans="1:26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="1" customFormat="1" ht="16.15" customHeight="1" spans="1:26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="1" customFormat="1" ht="16.15" customHeight="1" spans="1:26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="1" customFormat="1" ht="16.15" customHeight="1" spans="1:26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="1" customFormat="1" ht="16.15" customHeight="1" spans="1:26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="1" customFormat="1" ht="16.15" customHeight="1" spans="1:26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="1" customFormat="1" ht="16.15" customHeight="1" spans="1:26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="1" customFormat="1" ht="16.15" customHeight="1" spans="1:26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="1" customFormat="1" ht="16.15" customHeight="1" spans="1:26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="1" customFormat="1" ht="16.15" customHeight="1" spans="1:26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="1" customFormat="1" ht="16.15" customHeight="1" spans="1:26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="1" customFormat="1" ht="16.15" customHeight="1" spans="1:26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="1" customFormat="1" ht="16.15" customHeight="1" spans="1:26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="1" customFormat="1" ht="16.15" customHeight="1" spans="1:26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="1" customFormat="1" ht="16.15" customHeight="1" spans="1:26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="1" customFormat="1" ht="16.15" customHeight="1" spans="1:26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="1" customFormat="1" ht="16.15" customHeight="1" spans="1:26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="1" customFormat="1" ht="16.15" customHeight="1" spans="1:26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="1" customFormat="1" ht="16.15" customHeight="1" spans="1:26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="1" customFormat="1" ht="16.15" customHeight="1" spans="1:26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="1" customFormat="1" ht="16.15" customHeight="1" spans="1:26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="1" customFormat="1" ht="16.15" customHeight="1" spans="1:26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="1" customFormat="1" ht="16.15" customHeight="1" spans="1:26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="1" customFormat="1" ht="16.15" customHeight="1" spans="1:26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="1" customFormat="1" ht="16.15" customHeight="1" spans="1:26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="1" customFormat="1" ht="16.15" customHeight="1" spans="1:26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="1" customFormat="1" ht="16.15" customHeight="1" spans="1:26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="1" customFormat="1" ht="16.15" customHeight="1" spans="1:26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="1" customFormat="1" ht="16.15" customHeight="1" spans="1:26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="1" customFormat="1" ht="16.15" customHeight="1" spans="1:26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="1" customFormat="1" ht="16.15" customHeight="1" spans="1:26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="1" customFormat="1" ht="16.15" customHeight="1" spans="1:26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="1" customFormat="1" ht="16.15" customHeight="1" spans="1:26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="1" customFormat="1" ht="16.15" customHeight="1" spans="1:26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="1" customFormat="1" ht="16.15" customHeight="1" spans="1:26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="1" customFormat="1" ht="16.15" customHeight="1" spans="1:26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="1" customFormat="1" ht="16.15" customHeight="1" spans="1:26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="1" customFormat="1" ht="16.15" customHeight="1" spans="1:26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="1" customFormat="1" ht="16.15" customHeight="1" spans="1:26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="1" customFormat="1" ht="16.15" customHeight="1" spans="1:26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="1" customFormat="1" ht="16.15" customHeight="1" spans="1:26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="1" customFormat="1" ht="16.15" customHeight="1" spans="1:26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="1" customFormat="1" ht="16.15" customHeight="1" spans="1:26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="1" customFormat="1" ht="16.15" customHeight="1" spans="1:26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="1" customFormat="1" ht="16.15" customHeight="1" spans="1:26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="1" customFormat="1" ht="16.15" customHeight="1" spans="1:26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="1" customFormat="1" ht="16.15" customHeight="1" spans="1:26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="1" customFormat="1" ht="16.15" customHeight="1" spans="1:26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="1" customFormat="1" ht="16.15" customHeight="1" spans="1:26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="1" customFormat="1" ht="16.15" customHeight="1" spans="1:26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="1" customFormat="1" ht="16.15" customHeight="1" spans="1:26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="1" customFormat="1" ht="16.15" customHeight="1" spans="1:26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="1" customFormat="1" ht="16.15" customHeight="1" spans="1:26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="1" customFormat="1" ht="16.15" customHeight="1" spans="1:26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="1" customFormat="1" ht="16.15" customHeight="1" spans="1:26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="1" customFormat="1" ht="16.15" customHeight="1" spans="1:26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="1" customFormat="1" ht="16.15" customHeight="1" spans="1:26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="1" customFormat="1" ht="16.15" customHeight="1" spans="1:26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="1" customFormat="1" ht="16.15" customHeight="1" spans="1:26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="1" customFormat="1" ht="16.15" customHeight="1" spans="1:26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="1" customFormat="1" ht="16.15" customHeight="1" spans="1:26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="1" customFormat="1" ht="16.15" customHeight="1" spans="1:26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="1" customFormat="1" ht="16.15" customHeight="1" spans="1:26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="1" customFormat="1" ht="16.15" customHeight="1" spans="1:26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="1" customFormat="1" ht="16.15" customHeight="1" spans="1:26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="1" customFormat="1" ht="16.15" customHeight="1" spans="1:26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="1" customFormat="1" ht="16.15" customHeight="1" spans="1:26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="1" customFormat="1" ht="16.15" customHeight="1" spans="1:26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="1" customFormat="1" ht="16.15" customHeight="1" spans="1:26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="1" customFormat="1" ht="16.15" customHeight="1" spans="1:26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="1" customFormat="1" ht="16.15" customHeight="1" spans="1:26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="1" customFormat="1" ht="16.15" customHeight="1" spans="1:26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="1" customFormat="1" ht="16.15" customHeight="1" spans="1:26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="1" customFormat="1" ht="16.15" customHeight="1" spans="1:26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="1" customFormat="1" ht="16.15" customHeight="1" spans="1:26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="1" customFormat="1" ht="16.15" customHeight="1" spans="1:26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="1" customFormat="1" ht="16.15" customHeight="1" spans="1:26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="1" customFormat="1" ht="16.15" customHeight="1" spans="1:26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="1" customFormat="1" ht="16.15" customHeight="1" spans="1:26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="1" customFormat="1" ht="16.15" customHeight="1" spans="1:26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="1" customFormat="1" ht="16.15" customHeight="1" spans="1:26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="1" customFormat="1" ht="16.15" customHeight="1" spans="1:26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="1" customFormat="1" ht="16.15" customHeight="1" spans="1:26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="1" customFormat="1" ht="16.15" customHeight="1" spans="1:26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="1" customFormat="1" ht="16.15" customHeight="1" spans="1:26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="1" customFormat="1" ht="16.15" customHeight="1" spans="1:26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="1" customFormat="1" ht="16.15" customHeight="1" spans="1:26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="1" customFormat="1" ht="16.15" customHeight="1" spans="1:26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="1" customFormat="1" ht="16.15" customHeight="1" spans="1:26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="1" customFormat="1" ht="16.15" customHeight="1" spans="1:26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="1" customFormat="1" ht="16.15" customHeight="1" spans="1:26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="1" customFormat="1" ht="16.15" customHeight="1" spans="1:26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="1" customFormat="1" ht="16.15" customHeight="1" spans="1:26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="1" customFormat="1" ht="16.15" customHeight="1" spans="1:26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="1" customFormat="1" ht="16.15" customHeight="1" spans="1:26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="1" customFormat="1" ht="16.15" customHeight="1" spans="1:26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="1" customFormat="1" ht="16.15" customHeight="1" spans="1:26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="1" customFormat="1" ht="16.15" customHeight="1" spans="1:26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="1" customFormat="1" ht="16.15" customHeight="1" spans="1:26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="1" customFormat="1" ht="16.15" customHeight="1" spans="1:26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="1" customFormat="1" ht="16.15" customHeight="1" spans="1:26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="1" customFormat="1" ht="16.15" customHeight="1" spans="1:26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="1" customFormat="1" ht="16.15" customHeight="1" spans="1:26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="1" customFormat="1" ht="16.15" customHeight="1" spans="1:26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="1" customFormat="1" ht="16.15" customHeight="1" spans="1:26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="1" customFormat="1" ht="16.15" customHeight="1" spans="1:26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="1" customFormat="1" ht="16.15" customHeight="1" spans="1:26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="1" customFormat="1" ht="16.15" customHeight="1" spans="1:26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="1" customFormat="1" ht="16.15" customHeight="1" spans="1:26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="1" customFormat="1" ht="16.15" customHeight="1" spans="1:26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="1" customFormat="1" ht="16.15" customHeight="1" spans="1:26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="1" customFormat="1" ht="16.15" customHeight="1" spans="1:26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="1" customFormat="1" ht="16.15" customHeight="1" spans="1:26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="1" customFormat="1" ht="16.15" customHeight="1" spans="1:26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="1" customFormat="1" ht="16.15" customHeight="1" spans="1:26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="1" customFormat="1" ht="16.15" customHeight="1" spans="1:26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="1" customFormat="1" ht="16.15" customHeight="1" spans="1:26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="1" customFormat="1" ht="16.15" customHeight="1" spans="1:26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="1" customFormat="1" ht="16.15" customHeight="1" spans="1:26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="1" customFormat="1" ht="16.15" customHeight="1" spans="1:26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="1" customFormat="1" ht="16.15" customHeight="1" spans="1:26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="1" customFormat="1" ht="16.15" customHeight="1" spans="1:26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="1" customFormat="1" ht="16.15" customHeight="1" spans="1:26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="1" customFormat="1" ht="16.15" customHeight="1" spans="1:26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="1" customFormat="1" ht="16.15" customHeight="1" spans="1:26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="1" customFormat="1" ht="16.15" customHeight="1" spans="1:26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="1" customFormat="1" ht="16.15" customHeight="1" spans="1:26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="1" customFormat="1" ht="16.15" customHeight="1" spans="1:26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="1" customFormat="1" ht="16.15" customHeight="1" spans="1:26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="1" customFormat="1" ht="16.15" customHeight="1" spans="1:26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="1" customFormat="1" ht="16.15" customHeight="1" spans="1:26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="1" customFormat="1" ht="16.15" customHeight="1" spans="1:26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="1" customFormat="1" ht="16.15" customHeight="1" spans="1:26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="1" customFormat="1" ht="16.15" customHeight="1" spans="1:26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="1" customFormat="1" ht="16.15" customHeight="1" spans="1:26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="1" customFormat="1" ht="16.15" customHeight="1" spans="1:26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="1" customFormat="1" ht="16.15" customHeight="1" spans="1:26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="1" customFormat="1" ht="16.15" customHeight="1" spans="1:26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="1" customFormat="1" ht="16.15" customHeight="1" spans="1:26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="1" customFormat="1" ht="16.15" customHeight="1" spans="1:26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="1" customFormat="1" ht="16.15" customHeight="1" spans="1:26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="1" customFormat="1" ht="16.15" customHeight="1" spans="1:26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="1" customFormat="1" ht="16.15" customHeight="1" spans="1:26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="1" customFormat="1" ht="16.15" customHeight="1" spans="1:26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="1" customFormat="1" ht="16.15" customHeight="1" spans="1:26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="1" customFormat="1" ht="16.15" customHeight="1" spans="1:26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="1" customFormat="1" ht="16.15" customHeight="1" spans="1:26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="1" customFormat="1" ht="16.15" customHeight="1" spans="1:26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="1" customFormat="1" ht="16.15" customHeight="1" spans="1:26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="1" customFormat="1" ht="16.15" customHeight="1" spans="1:26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="1" customFormat="1" ht="16.15" customHeight="1" spans="1:26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="1" customFormat="1" ht="16.15" customHeight="1" spans="1:26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="1" customFormat="1" ht="16.15" customHeight="1" spans="1:26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="1" customFormat="1" ht="16.15" customHeight="1" spans="1:26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="1" customFormat="1" ht="16.15" customHeight="1" spans="1:26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="1" customFormat="1" ht="16.15" customHeight="1" spans="1:26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="1" customFormat="1" ht="16.15" customHeight="1" spans="1:26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="1" customFormat="1" ht="16.15" customHeight="1" spans="1:26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="1" customFormat="1" ht="16.15" customHeight="1" spans="1:26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="1" customFormat="1" ht="16.15" customHeight="1" spans="1:26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="1" customFormat="1" ht="16.15" customHeight="1" spans="1:26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="1" customFormat="1" ht="16.15" customHeight="1" spans="1:26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="1" customFormat="1" ht="16.15" customHeight="1" spans="1:26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="1" customFormat="1" ht="16.15" customHeight="1" spans="1:26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="1" customFormat="1" ht="16.15" customHeight="1" spans="1:26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="1" customFormat="1" ht="16.15" customHeight="1" spans="1:26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="1" customFormat="1" ht="16.15" customHeight="1" spans="1:26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="1" customFormat="1" ht="16.15" customHeight="1" spans="1:26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="1" customFormat="1" ht="16.15" customHeight="1" spans="1:26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="1" customFormat="1" ht="16.15" customHeight="1" spans="1:26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="1" customFormat="1" ht="16.15" customHeight="1" spans="1:26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="1" customFormat="1" ht="16.15" customHeight="1" spans="1:26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="1" customFormat="1" ht="16.15" customHeight="1" spans="1:26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="1" customFormat="1" ht="16.15" customHeight="1" spans="1:26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="1" customFormat="1" ht="16.15" customHeight="1" spans="1:26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="1" customFormat="1" ht="16.15" customHeight="1" spans="1:26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="1" customFormat="1" ht="16.15" customHeight="1" spans="1:26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="1" customFormat="1" ht="16.15" customHeight="1" spans="1:26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="1" customFormat="1" ht="16.15" customHeight="1" spans="1:26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="1" customFormat="1" ht="16.15" customHeight="1" spans="1:26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="1" customFormat="1" ht="16.15" customHeight="1" spans="1:26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="1" customFormat="1" ht="16.15" customHeight="1" spans="1:26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="1" customFormat="1" ht="16.15" customHeight="1" spans="1:26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="1" customFormat="1" ht="16.15" customHeight="1" spans="1:26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="1" customFormat="1" ht="16.15" customHeight="1" spans="1:26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="1" customFormat="1" ht="16.15" customHeight="1" spans="1:26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="1" customFormat="1" ht="16.15" customHeight="1" spans="1:26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="1" customFormat="1" ht="16.15" customHeight="1" spans="1:26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="1" customFormat="1" ht="16.15" customHeight="1" spans="1:26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="1" customFormat="1" ht="16.15" customHeight="1" spans="1:26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="1" customFormat="1" ht="16.15" customHeight="1" spans="1:26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="1" customFormat="1" ht="16.15" customHeight="1" spans="1:26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="1" customFormat="1" ht="16.15" customHeight="1" spans="1:26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="1" customFormat="1" ht="16.15" customHeight="1" spans="1:26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="1" customFormat="1" ht="16.15" customHeight="1" spans="1:26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="1" customFormat="1" ht="16.15" customHeight="1" spans="1:26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="1" customFormat="1" ht="16.15" customHeight="1" spans="1:26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="1" customFormat="1" ht="16.15" customHeight="1" spans="1:26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="1" customFormat="1" ht="16.15" customHeight="1" spans="1:26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="1" customFormat="1" ht="16.15" customHeight="1" spans="1:26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="1" customFormat="1" ht="16.15" customHeight="1" spans="1:26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="1" customFormat="1" ht="16.15" customHeight="1" spans="1:26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="1" customFormat="1" ht="16.15" customHeight="1" spans="1:26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="1" customFormat="1" ht="16.15" customHeight="1" spans="1:26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="1" customFormat="1" ht="16.15" customHeight="1" spans="1:26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="1" customFormat="1" ht="16.15" customHeight="1" spans="1:26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="1" customFormat="1" ht="16.15" customHeight="1" spans="1:26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="1" customFormat="1" ht="16.15" customHeight="1" spans="1:26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="1" customFormat="1" ht="16.15" customHeight="1" spans="1:26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="1" customFormat="1" ht="16.15" customHeight="1" spans="1:26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="1" customFormat="1" ht="16.15" customHeight="1" spans="1:26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="1" customFormat="1" ht="16.15" customHeight="1" spans="1:26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="1" customFormat="1" ht="16.15" customHeight="1" spans="1:26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="1" customFormat="1" ht="16.15" customHeight="1" spans="1:26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="1" customFormat="1" ht="16.15" customHeight="1" spans="1:26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="1" customFormat="1" ht="16.15" customHeight="1" spans="1:26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="1" customFormat="1" ht="16.15" customHeight="1" spans="1:26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="1" customFormat="1" ht="16.15" customHeight="1" spans="1:26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="1" customFormat="1" ht="16.15" customHeight="1" spans="1:26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="1" customFormat="1" ht="16.15" customHeight="1" spans="1:26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="1" customFormat="1" ht="16.15" customHeight="1" spans="1:26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="1" customFormat="1" ht="16.15" customHeight="1" spans="1:26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="1" customFormat="1" ht="16.15" customHeight="1" spans="1:26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="1" customFormat="1" ht="16.15" customHeight="1" spans="1:26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="1" customFormat="1" ht="16.15" customHeight="1" spans="1:26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="1" customFormat="1" ht="16.15" customHeight="1" spans="1:26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="1" customFormat="1" ht="16.15" customHeight="1" spans="1:26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="1" customFormat="1" ht="16.15" customHeight="1" spans="1:26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="1" customFormat="1" ht="16.15" customHeight="1" spans="1:26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="1" customFormat="1" ht="16.15" customHeight="1" spans="1:26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="1" customFormat="1" ht="16.15" customHeight="1" spans="1:26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="1" customFormat="1" ht="16.15" customHeight="1" spans="1:26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="1" customFormat="1" ht="16.15" customHeight="1" spans="1:26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="1" customFormat="1" ht="16.15" customHeight="1" spans="1:26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="1" customFormat="1" ht="16.15" customHeight="1" spans="1:26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="1" customFormat="1" ht="16.15" customHeight="1" spans="1:26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="1" customFormat="1" ht="16.15" customHeight="1" spans="1:26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="1" customFormat="1" ht="16.15" customHeight="1" spans="1:26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="1" customFormat="1" ht="16.15" customHeight="1" spans="1:26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="1" customFormat="1" ht="16.15" customHeight="1" spans="1:26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="1" customFormat="1" ht="16.15" customHeight="1" spans="1:26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="1" customFormat="1" ht="16.15" customHeight="1" spans="1:26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="1" customFormat="1" ht="16.15" customHeight="1" spans="1:26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="1" customFormat="1" ht="16.15" customHeight="1" spans="1:26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="1" customFormat="1" ht="16.15" customHeight="1" spans="1:26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="1" customFormat="1" ht="16.15" customHeight="1" spans="1:26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="1" customFormat="1" ht="16.15" customHeight="1" spans="1:26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="1" customFormat="1" ht="16.15" customHeight="1" spans="1:26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="1" customFormat="1" ht="16.15" customHeight="1" spans="1:26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="1" customFormat="1" ht="16.15" customHeight="1" spans="1:26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="1" customFormat="1" ht="16.15" customHeight="1" spans="1:26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="1" customFormat="1" ht="16.15" customHeight="1" spans="1:26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="1" customFormat="1" ht="16.15" customHeight="1" spans="1:26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="1" customFormat="1" ht="16.15" customHeight="1" spans="1:26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="1" customFormat="1" ht="16.15" customHeight="1" spans="1:26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="1" customFormat="1" ht="16.15" customHeight="1" spans="1:26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="1" customFormat="1" ht="16.15" customHeight="1" spans="1:26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="1" customFormat="1" ht="16.15" customHeight="1" spans="1:26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="1" customFormat="1" ht="16.15" customHeight="1" spans="1:26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="1" customFormat="1" ht="16.15" customHeight="1" spans="1:26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="1" customFormat="1" ht="16.15" customHeight="1" spans="1:26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="1" customFormat="1" ht="16.15" customHeight="1" spans="1:26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="1" customFormat="1" ht="16.15" customHeight="1" spans="1:26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="1" customFormat="1" ht="16.15" customHeight="1" spans="1:26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="1" customFormat="1" ht="16.15" customHeight="1" spans="1:26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="1" customFormat="1" ht="16.15" customHeight="1" spans="1:26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="1" customFormat="1" ht="16.15" customHeight="1" spans="1:26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="1" customFormat="1" ht="16.15" customHeight="1" spans="1:26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="1" customFormat="1" ht="16.15" customHeight="1" spans="1:26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="1" customFormat="1" ht="16.15" customHeight="1" spans="1:26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="1" customFormat="1" ht="16.15" customHeight="1" spans="1:26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="1" customFormat="1" ht="16.15" customHeight="1" spans="1:26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="1" customFormat="1" ht="16.15" customHeight="1" spans="1:26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="1" customFormat="1" ht="16.15" customHeight="1" spans="1:26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="1" customFormat="1" ht="16.15" customHeight="1" spans="1:26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="1" customFormat="1" ht="16.15" customHeight="1" spans="1:26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="1" customFormat="1" ht="16.15" customHeight="1" spans="1:26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="1" customFormat="1" ht="16.15" customHeight="1" spans="1:26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="1" customFormat="1" ht="16.15" customHeight="1" spans="1:26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="1" customFormat="1" ht="16.15" customHeight="1" spans="1:26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="1" customFormat="1" ht="16.15" customHeight="1" spans="1:26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="1" customFormat="1" ht="16.15" customHeight="1" spans="1:26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="1" customFormat="1" ht="16.15" customHeight="1" spans="1:26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="1" customFormat="1" ht="16.15" customHeight="1" spans="1:26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="1" customFormat="1" ht="16.15" customHeight="1" spans="1:26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="1" customFormat="1" ht="16.15" customHeight="1" spans="1:26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="1" customFormat="1" ht="16.15" customHeight="1" spans="1:26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="1" customFormat="1" ht="16.15" customHeight="1" spans="1:26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="1" customFormat="1" ht="16.15" customHeight="1" spans="1:26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="1" customFormat="1" ht="16.15" customHeight="1" spans="1:26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="1" customFormat="1" ht="16.15" customHeight="1" spans="1:26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="1" customFormat="1" ht="16.15" customHeight="1" spans="1:26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="1" customFormat="1" ht="16.15" customHeight="1" spans="1:26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="1" customFormat="1" ht="16.15" customHeight="1" spans="1:26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="1" customFormat="1" ht="16.15" customHeight="1" spans="1:26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="1" customFormat="1" ht="16.15" customHeight="1" spans="1:26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="1" customFormat="1" ht="16.15" customHeight="1" spans="1:26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="1" customFormat="1" ht="16.15" customHeight="1" spans="1:26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="1" customFormat="1" ht="16.15" customHeight="1" spans="1:26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="1" customFormat="1" ht="16.15" customHeight="1" spans="1:26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="1" customFormat="1" ht="16.15" customHeight="1" spans="1:26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="1" customFormat="1" ht="16.15" customHeight="1" spans="1:26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="1" customFormat="1" ht="16.15" customHeight="1" spans="1:26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="1" customFormat="1" ht="16.15" customHeight="1" spans="1:26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="1" customFormat="1" ht="16.15" customHeight="1" spans="1:26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="1" customFormat="1" ht="16.15" customHeight="1" spans="1:26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="1" customFormat="1" ht="16.15" customHeight="1" spans="1:26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="1" customFormat="1" ht="16.15" customHeight="1" spans="1:26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="1" customFormat="1" ht="16.15" customHeight="1" spans="1:26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="1" customFormat="1" ht="16.15" customHeight="1" spans="1:26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="1" customFormat="1" ht="16.15" customHeight="1" spans="1:26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="1" customFormat="1" ht="16.15" customHeight="1" spans="1:26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="1" customFormat="1" ht="16.15" customHeight="1" spans="1:26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="1" customFormat="1" ht="16.15" customHeight="1" spans="1:26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="1" customFormat="1" ht="16.15" customHeight="1" spans="1:26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="1" customFormat="1" ht="16.15" customHeight="1" spans="1:26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="1" customFormat="1" ht="16.15" customHeight="1" spans="1:26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="1" customFormat="1" ht="16.15" customHeight="1" spans="1:26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="1" customFormat="1" ht="16.15" customHeight="1" spans="1:26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="1" customFormat="1" ht="16.15" customHeight="1" spans="1:26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="1" customFormat="1" ht="16.15" customHeight="1" spans="1:26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="1" customFormat="1" ht="16.15" customHeight="1" spans="1:26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="1" customFormat="1" ht="16.15" customHeight="1" spans="1:26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="1" customFormat="1" ht="16.15" customHeight="1" spans="1:26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="1" customFormat="1" ht="16.15" customHeight="1" spans="1:26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="1" customFormat="1" ht="16.15" customHeight="1" spans="1:26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="1" customFormat="1" ht="16.15" customHeight="1" spans="1:26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="1" customFormat="1" ht="16.15" customHeight="1" spans="1:26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="1" customFormat="1" ht="16.15" customHeight="1" spans="1:26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="1" customFormat="1" ht="16.15" customHeight="1" spans="1:26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="1" customFormat="1" ht="16.15" customHeight="1" spans="1:26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="1" customFormat="1" ht="16.15" customHeight="1" spans="1:26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="1" customFormat="1" ht="16.15" customHeight="1" spans="1:26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="1" customFormat="1" ht="16.15" customHeight="1" spans="1:26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="1" customFormat="1" ht="16.15" customHeight="1" spans="1:26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="1" customFormat="1" ht="16.15" customHeight="1" spans="1:26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="1" customFormat="1" ht="16.15" customHeight="1" spans="1:26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="1" customFormat="1" ht="16.15" customHeight="1" spans="1:26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="1" customFormat="1" ht="16.15" customHeight="1" spans="1:26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="1" customFormat="1" ht="16.15" customHeight="1" spans="1:26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="1" customFormat="1" ht="16.15" customHeight="1" spans="1:26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="1" customFormat="1" ht="16.15" customHeight="1" spans="1:26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="1" customFormat="1" ht="16.15" customHeight="1" spans="1:26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="1" customFormat="1" ht="16.15" customHeight="1" spans="1:26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="1" customFormat="1" ht="16.15" customHeight="1" spans="1:26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="1" customFormat="1" ht="16.15" customHeight="1" spans="1:26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="1" customFormat="1" ht="16.15" customHeight="1" spans="1:26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="1" customFormat="1" ht="16.15" customHeight="1" spans="1:26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="1" customFormat="1" ht="16.15" customHeight="1" spans="1:26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="1" customFormat="1" ht="16.15" customHeight="1" spans="1:26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="1" customFormat="1" ht="16.15" customHeight="1" spans="1:26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="1" customFormat="1" ht="16.15" customHeight="1" spans="1:26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="1" customFormat="1" ht="16.15" customHeight="1" spans="1:26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="1" customFormat="1" ht="16.15" customHeight="1" spans="1:26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="1" customFormat="1" ht="16.15" customHeight="1" spans="1:26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="1" customFormat="1" ht="16.15" customHeight="1" spans="1:26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="1" customFormat="1" ht="16.15" customHeight="1" spans="1:26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="1" customFormat="1" ht="16.15" customHeight="1" spans="1:26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="1" customFormat="1" ht="16.15" customHeight="1" spans="1:26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="1" customFormat="1" ht="16.15" customHeight="1" spans="1:26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="1" customFormat="1" ht="16.15" customHeight="1" spans="1:26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="1" customFormat="1" ht="16.15" customHeight="1" spans="1:26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="1" customFormat="1" ht="16.15" customHeight="1" spans="1:26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="1" customFormat="1" ht="16.15" customHeight="1" spans="1:26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="1" customFormat="1" ht="16.15" customHeight="1" spans="1:26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="1" customFormat="1" ht="16.15" customHeight="1" spans="1:26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="1" customFormat="1" ht="16.15" customHeight="1" spans="1:26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="1" customFormat="1" ht="16.15" customHeight="1" spans="1:26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="1" customFormat="1" ht="16.15" customHeight="1" spans="1:26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="1" customFormat="1" ht="16.15" customHeight="1" spans="1:26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="1" customFormat="1" ht="16.15" customHeight="1" spans="1:26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="1" customFormat="1" ht="16.15" customHeight="1" spans="1:26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="1" customFormat="1" ht="16.15" customHeight="1" spans="1:26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="1" customFormat="1" ht="16.15" customHeight="1" spans="1:26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="1" customFormat="1" ht="16.15" customHeight="1" spans="1:26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="1" customFormat="1" ht="16.15" customHeight="1" spans="1:26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="1" customFormat="1" ht="16.15" customHeight="1" spans="1:26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="1" customFormat="1" ht="16.15" customHeight="1" spans="1:26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="1" customFormat="1" ht="16.15" customHeight="1" spans="1:26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="1" customFormat="1" ht="16.15" customHeight="1" spans="1:26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="1" customFormat="1" ht="16.15" customHeight="1" spans="1:26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="1" customFormat="1" ht="16.15" customHeight="1" spans="1:26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="1" customFormat="1" ht="16.15" customHeight="1" spans="1:26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="1" customFormat="1" ht="16.15" customHeight="1" spans="1:26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="1" customFormat="1" ht="16.15" customHeight="1" spans="1:26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="1" customFormat="1" ht="16.15" customHeight="1" spans="1:26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="1" customFormat="1" ht="16.15" customHeight="1" spans="1:26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="1" customFormat="1" ht="16.15" customHeight="1" spans="1:26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="1" customFormat="1" ht="16.15" customHeight="1" spans="1:26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="1" customFormat="1" ht="16.15" customHeight="1" spans="1:26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="1" customFormat="1" ht="16.15" customHeight="1" spans="1:26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="1" customFormat="1" ht="16.15" customHeight="1" spans="1:26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="1" customFormat="1" ht="16.15" customHeight="1" spans="1:26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="1" customFormat="1" ht="16.15" customHeight="1" spans="1:26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="1" customFormat="1" ht="16.15" customHeight="1" spans="1:26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="1" customFormat="1" ht="16.15" customHeight="1" spans="1:26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="1" customFormat="1" ht="16.15" customHeight="1" spans="1:26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="1" customFormat="1" ht="16.15" customHeight="1" spans="1:26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="1" customFormat="1" ht="16.15" customHeight="1" spans="1:26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="1" customFormat="1" ht="16.15" customHeight="1" spans="1:26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="1" customFormat="1" ht="16.15" customHeight="1" spans="1:26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="1" customFormat="1" ht="16.15" customHeight="1" spans="1:26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="1" customFormat="1" ht="16.15" customHeight="1" spans="1:26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="1" customFormat="1" ht="16.15" customHeight="1" spans="1:26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="1" customFormat="1" ht="16.15" customHeight="1" spans="1:26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="1" customFormat="1" ht="16.15" customHeight="1" spans="1:26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="1" customFormat="1" ht="16.15" customHeight="1" spans="1:26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="1" customFormat="1" ht="16.15" customHeight="1" spans="1:26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="1" customFormat="1" ht="16.15" customHeight="1" spans="1:26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="1" customFormat="1" ht="16.15" customHeight="1" spans="1:26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="1" customFormat="1" ht="16.15" customHeight="1" spans="1:26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="1" customFormat="1" ht="16.15" customHeight="1" spans="1:26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="1" customFormat="1" ht="16.15" customHeight="1" spans="1:26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="1" customFormat="1" ht="16.15" customHeight="1" spans="1:26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="1" customFormat="1" ht="16.15" customHeight="1" spans="1:26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="1" customFormat="1" ht="16.15" customHeight="1" spans="1:26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="1" customFormat="1" ht="16.15" customHeight="1" spans="1:26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="1" customFormat="1" ht="16.15" customHeight="1" spans="1:26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="1" customFormat="1" ht="16.15" customHeight="1" spans="1:26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="1" customFormat="1" ht="16.15" customHeight="1" spans="1:26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="1" customFormat="1" ht="16.15" customHeight="1" spans="1:26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="1" customFormat="1" ht="16.15" customHeight="1" spans="1:26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="1" customFormat="1" ht="16.15" customHeight="1" spans="1:26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="1" customFormat="1" ht="16.15" customHeight="1" spans="1:26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="1" customFormat="1" ht="16.15" customHeight="1" spans="1:26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="1" customFormat="1" ht="16.15" customHeight="1" spans="1:26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="1" customFormat="1" ht="16.15" customHeight="1" spans="1:26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="1" customFormat="1" ht="16.15" customHeight="1" spans="1:26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="1" customFormat="1" ht="16.15" customHeight="1" spans="1:26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="1" customFormat="1" ht="16.15" customHeight="1" spans="1:26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="1" customFormat="1" ht="16.15" customHeight="1" spans="1:26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="1" customFormat="1" ht="16.15" customHeight="1" spans="1:26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="1" customFormat="1" ht="16.15" customHeight="1" spans="1:26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="1" customFormat="1" ht="16.15" customHeight="1" spans="1:26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="1" customFormat="1" ht="16.15" customHeight="1" spans="1:26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="1" customFormat="1" ht="16.15" customHeight="1" spans="1:26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="1" customFormat="1" ht="16.15" customHeight="1" spans="1:26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="1" customFormat="1" ht="16.15" customHeight="1" spans="1:26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="1" customFormat="1" ht="16.15" customHeight="1" spans="1:26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="1" customFormat="1" ht="16.15" customHeight="1" spans="1:26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="1" customFormat="1" ht="16.15" customHeight="1" spans="1:26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="1" customFormat="1" ht="16.15" customHeight="1" spans="1:26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="1" customFormat="1" ht="16.15" customHeight="1" spans="1:26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="1" customFormat="1" ht="16.15" customHeight="1" spans="1:26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="1" customFormat="1" ht="16.15" customHeight="1" spans="1:26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="1" customFormat="1" ht="16.15" customHeight="1" spans="1:26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="1" customFormat="1" ht="16.15" customHeight="1" spans="1:26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="1" customFormat="1" ht="16.15" customHeight="1" spans="1:26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="1" customFormat="1" ht="16.15" customHeight="1" spans="1:26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="1" customFormat="1" ht="16.15" customHeight="1" spans="1:26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="1" customFormat="1" ht="16.15" customHeight="1" spans="1:26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="1" customFormat="1" ht="16.15" customHeight="1" spans="1:26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="1" customFormat="1" ht="16.15" customHeight="1" spans="1:26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="1" customFormat="1" ht="16.15" customHeight="1" spans="1:26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="1" customFormat="1" ht="16.15" customHeight="1" spans="1:26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="1" customFormat="1" ht="16.15" customHeight="1" spans="1:26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="1" customFormat="1" ht="16.15" customHeight="1" spans="1:26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="1" customFormat="1" ht="16.15" customHeight="1" spans="1:26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="1" customFormat="1" ht="16.15" customHeight="1" spans="1:26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="1" customFormat="1" ht="16.15" customHeight="1" spans="1:26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="1" customFormat="1" ht="16.15" customHeight="1" spans="1:26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="1" customFormat="1" ht="16.15" customHeight="1" spans="1:26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="1" customFormat="1" ht="16.15" customHeight="1" spans="1:26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="1" customFormat="1" ht="16.15" customHeight="1" spans="1:26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="1" customFormat="1" ht="16.15" customHeight="1" spans="1:26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="1" customFormat="1" ht="16.15" customHeight="1" spans="1:26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="1" customFormat="1" ht="16.15" customHeight="1" spans="1:26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="1" customFormat="1" ht="16.15" customHeight="1" spans="1:26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="1" customFormat="1" ht="16.15" customHeight="1" spans="1:26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="1" customFormat="1" ht="16.15" customHeight="1" spans="1:26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="1" customFormat="1" ht="16.15" customHeight="1" spans="1:26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="1" customFormat="1" ht="16.15" customHeight="1" spans="1:26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="1" customFormat="1" ht="16.15" customHeight="1" spans="1:26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="1" customFormat="1" ht="16.15" customHeight="1" spans="1:26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="1" customFormat="1" ht="16.15" customHeight="1" spans="1:26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="1" customFormat="1" ht="16.15" customHeight="1" spans="1:26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="1" customFormat="1" ht="16.15" customHeight="1" spans="1:26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="1" customFormat="1" ht="16.15" customHeight="1" spans="1:26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="1" customFormat="1" ht="16.15" customHeight="1" spans="1:26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="1" customFormat="1" ht="16.15" customHeight="1" spans="1:26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="1" customFormat="1" ht="16.15" customHeight="1" spans="1:26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="1" customFormat="1" ht="16.15" customHeight="1" spans="1:26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="1" customFormat="1" ht="16.15" customHeight="1" spans="1:26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="1" customFormat="1" ht="16.15" customHeight="1" spans="1:26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="1" customFormat="1" ht="16.15" customHeight="1" spans="1:26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="1" customFormat="1" ht="16.15" customHeight="1" spans="1:26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="1" customFormat="1" ht="16.15" customHeight="1" spans="1:26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="1" customFormat="1" ht="16.15" customHeight="1" spans="1:26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="1" customFormat="1" ht="16.15" customHeight="1" spans="1:26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="1" customFormat="1" ht="16.15" customHeight="1" spans="1:26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="1" customFormat="1" ht="16.15" customHeight="1" spans="1:26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="1" customFormat="1" ht="16.15" customHeight="1" spans="1:26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="1" customFormat="1" ht="16.15" customHeight="1" spans="1:26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="1" customFormat="1" ht="16.15" customHeight="1" spans="1:26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="1" customFormat="1" ht="16.15" customHeight="1" spans="1:26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="1" customFormat="1" ht="16.15" customHeight="1" spans="1:26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="1" customFormat="1" ht="16.15" customHeight="1" spans="1:26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="1" customFormat="1" ht="16.15" customHeight="1" spans="1:26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="1" customFormat="1" ht="16.15" customHeight="1" spans="1:26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="1" customFormat="1" ht="16.15" customHeight="1" spans="1:26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="1" customFormat="1" ht="16.15" customHeight="1" spans="1:26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="1" customFormat="1" ht="16.15" customHeight="1" spans="1:26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="1" customFormat="1" ht="16.15" customHeight="1" spans="1:26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="1" customFormat="1" ht="16.15" customHeight="1" spans="1:26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="1" customFormat="1" ht="16.15" customHeight="1" spans="1:26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="1" customFormat="1" ht="16.15" customHeight="1" spans="1:26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="1" customFormat="1" ht="16.15" customHeight="1" spans="1:26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="1" customFormat="1" ht="16.15" customHeight="1" spans="1:26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="1" customFormat="1" ht="16.15" customHeight="1" spans="1:26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="1" customFormat="1" ht="16.15" customHeight="1" spans="1:26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="1" customFormat="1" ht="16.15" customHeight="1" spans="1:26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="1" customFormat="1" ht="16.15" customHeight="1" spans="1:26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="1" customFormat="1" ht="16.15" customHeight="1" spans="1:26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="1" customFormat="1" ht="16.15" customHeight="1" spans="1:26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="1" customFormat="1" ht="16.15" customHeight="1" spans="1:26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="1" customFormat="1" ht="16.15" customHeight="1" spans="1:26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="1" customFormat="1" ht="16.15" customHeight="1" spans="1:26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="1" customFormat="1" ht="16.15" customHeight="1" spans="1:26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="1" customFormat="1" ht="16.15" customHeight="1" spans="1:26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="1" customFormat="1" ht="16.15" customHeight="1" spans="1:26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="1" customFormat="1" ht="16.15" customHeight="1" spans="1:26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="1" customFormat="1" ht="16.15" customHeight="1" spans="1:26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="1" customFormat="1" ht="16.15" customHeight="1" spans="1:26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="1" customFormat="1" ht="16.15" customHeight="1" spans="1:26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="1" customFormat="1" ht="16.15" customHeight="1" spans="1:26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="1" customFormat="1" ht="16.15" customHeight="1" spans="1:26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="1" customFormat="1" ht="16.15" customHeight="1" spans="1:26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="1" customFormat="1" ht="16.15" customHeight="1" spans="1:26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="1" customFormat="1" ht="16.15" customHeight="1" spans="1:26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="1" customFormat="1" ht="16.15" customHeight="1" spans="1:26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="1" customFormat="1" ht="16.15" customHeight="1" spans="1:26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="1" customFormat="1" ht="16.15" customHeight="1" spans="1:26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="1" customFormat="1" ht="16.15" customHeight="1" spans="1:26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="1" customFormat="1" ht="16.15" customHeight="1" spans="1:26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="1" customFormat="1" ht="16.15" customHeight="1" spans="1:26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="1" customFormat="1" ht="16.15" customHeight="1" spans="1:26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="1" customFormat="1" ht="16.15" customHeight="1" spans="1:26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="1" customFormat="1" ht="16.15" customHeight="1" spans="1:26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="1" customFormat="1" ht="16.15" customHeight="1" spans="1:26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="1" customFormat="1" ht="16.15" customHeight="1" spans="1:26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="1" customFormat="1" ht="16.15" customHeight="1" spans="1:26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="1" customFormat="1" ht="16.15" customHeight="1" spans="1:26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="1" customFormat="1" ht="16.15" customHeight="1" spans="1:26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="1" customFormat="1" ht="16.15" customHeight="1" spans="1:26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="1" customFormat="1" ht="16.15" customHeight="1" spans="1:26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="1" customFormat="1" ht="16.15" customHeight="1" spans="1:26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="1" customFormat="1" ht="16.15" customHeight="1" spans="1:26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="1" customFormat="1" ht="16.15" customHeight="1" spans="1:26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="1" customFormat="1" ht="16.15" customHeight="1" spans="1:26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="1" customFormat="1" ht="16.15" customHeight="1" spans="1:26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="1" customFormat="1" ht="16.15" customHeight="1" spans="1:26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="1" customFormat="1" ht="16.15" customHeight="1" spans="1:26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="1" customFormat="1" ht="16.15" customHeight="1" spans="1:26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="1" customFormat="1" ht="16.15" customHeight="1" spans="1:26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="1" customFormat="1" ht="16.15" customHeight="1" spans="1:26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="1" customFormat="1" ht="16.15" customHeight="1" spans="1:26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="1" customFormat="1" ht="16.15" customHeight="1" spans="1:26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="1" customFormat="1" ht="16.15" customHeight="1" spans="1:26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="1" customFormat="1" ht="16.15" customHeight="1" spans="1:26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="1" customFormat="1" ht="16.15" customHeight="1" spans="1:26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="1" customFormat="1" ht="16.15" customHeight="1" spans="1:26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="1" customFormat="1" ht="16.15" customHeight="1" spans="1:26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="1" customFormat="1" ht="16.15" customHeight="1" spans="1:26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="1" customFormat="1" ht="16.15" customHeight="1" spans="1:26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="1" customFormat="1" ht="16.15" customHeight="1" spans="1:26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="1" customFormat="1" ht="16.15" customHeight="1" spans="1:26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="1" customFormat="1" ht="16.15" customHeight="1" spans="1:26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="1" customFormat="1" ht="16.15" customHeight="1" spans="1:26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="1" customFormat="1" ht="16.15" customHeight="1" spans="1:26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="1" customFormat="1" ht="16.15" customHeight="1" spans="1:26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="1" customFormat="1" ht="16.15" customHeight="1" spans="1:26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="1" customFormat="1" ht="16.15" customHeight="1" spans="1:26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="1" customFormat="1" ht="16.15" customHeight="1" spans="1:26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="1" customFormat="1" ht="16.15" customHeight="1" spans="1:26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="1" customFormat="1" ht="16.15" customHeight="1" spans="1:26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="1" customFormat="1" ht="16.15" customHeight="1" spans="1:26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="1" customFormat="1" ht="16.15" customHeight="1" spans="1:26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="1" customFormat="1" ht="16.15" customHeight="1" spans="1:26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="1" customFormat="1" ht="16.15" customHeight="1" spans="1:26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="1" customFormat="1" ht="16.15" customHeight="1" spans="1:26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="1" customFormat="1" ht="16.15" customHeight="1" spans="1:26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="1" customFormat="1" ht="16.15" customHeight="1" spans="1:26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="1" customFormat="1" ht="16.15" customHeight="1" spans="1:26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="1" customFormat="1" ht="16.15" customHeight="1" spans="1:26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="1" customFormat="1" ht="16.15" customHeight="1" spans="1:26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="1" customFormat="1" ht="16.15" customHeight="1" spans="1:26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="1" customFormat="1" ht="16.15" customHeight="1" spans="1:26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="1" customFormat="1" ht="16.15" customHeight="1" spans="1:26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="1" customFormat="1" ht="16.15" customHeight="1" spans="1:26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="1" customFormat="1" ht="16.15" customHeight="1" spans="1:26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="1" customFormat="1" ht="16.15" customHeight="1" spans="1:26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="1" customFormat="1" ht="16.15" customHeight="1" spans="1:26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="1" customFormat="1" ht="16.15" customHeight="1" spans="1:26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="1" customFormat="1" ht="16.15" customHeight="1" spans="1:26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="1" customFormat="1" ht="16.15" customHeight="1" spans="1:26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="1" customFormat="1" ht="16.15" customHeight="1" spans="1:26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="1" customFormat="1" ht="16.15" customHeight="1" spans="1:26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="1" customFormat="1" ht="16.15" customHeight="1" spans="1:26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="1" customFormat="1" ht="16.15" customHeight="1" spans="1:26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="1" customFormat="1" ht="16.15" customHeight="1" spans="1:26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="1" customFormat="1" ht="16.15" customHeight="1" spans="1:26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="1" customFormat="1" ht="16.15" customHeight="1" spans="1:26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="1" customFormat="1" ht="16.15" customHeight="1" spans="1:26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="1" customFormat="1" ht="16.15" customHeight="1" spans="1:26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="1" customFormat="1" ht="16.15" customHeight="1" spans="1:26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="1" customFormat="1" ht="16.15" customHeight="1" spans="1:26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="1" customFormat="1" ht="16.15" customHeight="1" spans="1:26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="1" customFormat="1" ht="16.15" customHeight="1" spans="1:26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="1" customFormat="1" ht="16.15" customHeight="1" spans="1:26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="1" customFormat="1" ht="16.15" customHeight="1" spans="1:26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="1" customFormat="1" ht="16.15" customHeight="1" spans="1:26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="1" customFormat="1" ht="16.15" customHeight="1" spans="1:26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="1" customFormat="1" ht="16.15" customHeight="1" spans="1:26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="1" customFormat="1" ht="16.15" customHeight="1" spans="1:26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="1" customFormat="1" ht="16.15" customHeight="1" spans="1:26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="1" customFormat="1" ht="16.15" customHeight="1" spans="1:26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="1" customFormat="1" ht="16.15" customHeight="1" spans="1:26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="1" customFormat="1" ht="16.15" customHeight="1" spans="1:26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="1" customFormat="1" ht="16.15" customHeight="1" spans="1:26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="1" customFormat="1" ht="16.15" customHeight="1" spans="1:26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="1" customFormat="1" ht="16.15" customHeight="1" spans="1:26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="1" customFormat="1" ht="16.15" customHeight="1" spans="1:26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="1" customFormat="1" ht="16.15" customHeight="1" spans="1:26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="1" customFormat="1" ht="16.15" customHeight="1" spans="1:26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="1" customFormat="1" ht="16.15" customHeight="1" spans="1:26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="1" customFormat="1" ht="16.15" customHeight="1" spans="1:26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="1" customFormat="1" ht="16.15" customHeight="1" spans="1:26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="1" customFormat="1" ht="16.15" customHeight="1" spans="1:26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="1" customFormat="1" ht="16.15" customHeight="1" spans="1:26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="1" customFormat="1" ht="16.15" customHeight="1" spans="1:26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="1" customFormat="1" ht="16.15" customHeight="1" spans="1:26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="1" customFormat="1" ht="16.15" customHeight="1" spans="1:26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="1" customFormat="1" ht="16.15" customHeight="1" spans="1:26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="1" customFormat="1" ht="16.15" customHeight="1" spans="1:26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="1" customFormat="1" ht="16.15" customHeight="1" spans="1:26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="1" customFormat="1" ht="16.15" customHeight="1" spans="1:26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="1" customFormat="1" ht="16.15" customHeight="1" spans="1:26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="1" customFormat="1" ht="16.15" customHeight="1" spans="1:26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="1" customFormat="1" ht="16.15" customHeight="1" spans="1:26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="1" customFormat="1" ht="16.15" customHeight="1" spans="1:26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="1" customFormat="1" ht="16.15" customHeight="1" spans="1:26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="1" customFormat="1" ht="16.15" customHeight="1" spans="1:26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="1" customFormat="1" ht="16.15" customHeight="1" spans="1:26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="1" customFormat="1" ht="16.15" customHeight="1" spans="1:26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="1" customFormat="1" ht="16.15" customHeight="1" spans="1:26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="1" customFormat="1" ht="16.15" customHeight="1" spans="1:26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="1" customFormat="1" ht="16.15" customHeight="1" spans="1:26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="1" customFormat="1" ht="16.15" customHeight="1" spans="1:26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="1" customFormat="1" ht="16.15" customHeight="1" spans="1:26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="1" customFormat="1" ht="16.15" customHeight="1" spans="1:26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="1" customFormat="1" ht="16.15" customHeight="1" spans="1:26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="1" customFormat="1" ht="16.15" customHeight="1" spans="1:26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="1" customFormat="1" ht="16.15" customHeight="1" spans="1:26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="1" customFormat="1" ht="16.15" customHeight="1" spans="1:26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="1" customFormat="1" ht="16.15" customHeight="1" spans="1:26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="1" customFormat="1" ht="16.15" customHeight="1" spans="1:26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="1" customFormat="1" ht="16.15" customHeight="1" spans="1:26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="1" customFormat="1" ht="16.15" customHeight="1" spans="1:26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="1" customFormat="1" ht="16.15" customHeight="1" spans="1:26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="1" customFormat="1" ht="16.15" customHeight="1" spans="1:26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="1" customFormat="1" ht="16.15" customHeight="1" spans="1:26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="1" customFormat="1" ht="16.15" customHeight="1" spans="1:26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="1" customFormat="1" ht="16.15" customHeight="1" spans="1:26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="1" customFormat="1" ht="16.15" customHeight="1" spans="1:26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="1" customFormat="1" ht="16.15" customHeight="1" spans="1:26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="1" customFormat="1" ht="16.15" customHeight="1" spans="1:26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="1" customFormat="1" ht="16.15" customHeight="1" spans="1:26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="1" customFormat="1" ht="16.15" customHeight="1" spans="1:26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="1" customFormat="1" ht="16.15" customHeight="1" spans="1:26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="1" customFormat="1" ht="16.15" customHeight="1" spans="1:26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="1" customFormat="1" ht="16.15" customHeight="1" spans="1:26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="1" customFormat="1" ht="16.15" customHeight="1" spans="1:26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="1" customFormat="1" ht="16.15" customHeight="1" spans="1:26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="1" customFormat="1" ht="16.15" customHeight="1" spans="1:26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="1" customFormat="1" ht="16.15" customHeight="1" spans="1:26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="1" customFormat="1" ht="16.15" customHeight="1" spans="1:26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="1" customFormat="1" ht="16.15" customHeight="1" spans="1:26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="1" customFormat="1" ht="16.15" customHeight="1" spans="1:26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="1" customFormat="1" ht="16.15" customHeight="1" spans="1:26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="1" customFormat="1" ht="16.15" customHeight="1" spans="1:26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="1" customFormat="1" ht="16.15" customHeight="1" spans="1:26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="1" customFormat="1" ht="16.15" customHeight="1" spans="1:26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="1" customFormat="1" ht="16.15" customHeight="1" spans="1:26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="1" customFormat="1" ht="16.15" customHeight="1" spans="1:26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="1" customFormat="1" ht="16.15" customHeight="1" spans="1:26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="1" customFormat="1" ht="16.15" customHeight="1" spans="1:26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="1" customFormat="1" ht="16.15" customHeight="1" spans="1:26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="1" customFormat="1" ht="16.15" customHeight="1" spans="1:26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="1" customFormat="1" ht="16.15" customHeight="1" spans="1:26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="1" customFormat="1" ht="16.15" customHeight="1" spans="1:26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="1" customFormat="1" ht="16.15" customHeight="1" spans="1:26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="1" customFormat="1" ht="16.15" customHeight="1" spans="1:26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="1" customFormat="1" ht="16.15" customHeight="1" spans="1:26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="1" customFormat="1" ht="16.15" customHeight="1" spans="1:26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="1" customFormat="1" ht="16.15" customHeight="1" spans="1:26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="1" customFormat="1" ht="16.15" customHeight="1" spans="1:26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="1" customFormat="1" ht="16.15" customHeight="1" spans="1:26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="1" customFormat="1" ht="16.15" customHeight="1" spans="1:26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="1" customFormat="1" ht="16.15" customHeight="1" spans="1:26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="1" customFormat="1" ht="16.15" customHeight="1" spans="1:26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="1" customFormat="1" ht="16.15" customHeight="1" spans="1:26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="1" customFormat="1" ht="16.15" customHeight="1" spans="1:26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="1" customFormat="1" ht="16.15" customHeight="1" spans="1:26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="1" customFormat="1" ht="16.15" customHeight="1" spans="1:26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="1" customFormat="1" ht="16.15" customHeight="1" spans="1:26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="1" customFormat="1" ht="16.15" customHeight="1" spans="1:26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="1" customFormat="1" ht="16.15" customHeight="1" spans="1:26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="1" customFormat="1" ht="16.15" customHeight="1" spans="1:26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="1" customFormat="1" ht="16.15" customHeight="1" spans="1:26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="1" customFormat="1" ht="16.15" customHeight="1" spans="1:26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="1" customFormat="1" ht="16.15" customHeight="1" spans="1:26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="1" customFormat="1" ht="16.15" customHeight="1" spans="1:26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="1" customFormat="1" ht="16.15" customHeight="1" spans="1:26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="1" customFormat="1" ht="16.15" customHeight="1" spans="1:26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="1" customFormat="1" ht="16.15" customHeight="1" spans="1:26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="1" customFormat="1" ht="16.15" customHeight="1" spans="1:26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="1" customFormat="1" ht="16.15" customHeight="1" spans="1:26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="1" customFormat="1" ht="16.15" customHeight="1" spans="1:26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="1" customFormat="1" ht="16.15" customHeight="1" spans="1:26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="1" customFormat="1" ht="16.15" customHeight="1" spans="1:26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="1" customFormat="1" ht="16.15" customHeight="1" spans="1:26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="1" customFormat="1" ht="16.15" customHeight="1" spans="1:26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="1" customFormat="1" ht="16.15" customHeight="1" spans="1:26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="1" customFormat="1" ht="16.15" customHeight="1" spans="1:26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="1" customFormat="1" ht="16.15" customHeight="1" spans="1:26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="1" customFormat="1" ht="16.15" customHeight="1" spans="1:26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="1" customFormat="1" ht="16.15" customHeight="1" spans="1:26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="1" customFormat="1" ht="16.15" customHeight="1" spans="1:26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="1" customFormat="1" ht="16.15" customHeight="1" spans="1:26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="1" customFormat="1" ht="16.15" customHeight="1" spans="1:26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="1" customFormat="1" ht="16.15" customHeight="1" spans="1:26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="1" customFormat="1" ht="16.15" customHeight="1" spans="1:26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="1" customFormat="1" ht="16.15" customHeight="1" spans="1:26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="1" customFormat="1" ht="16.15" customHeight="1" spans="1:26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="1" customFormat="1" ht="16.15" customHeight="1" spans="1:26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="1" customFormat="1" ht="16.15" customHeight="1" spans="1:26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="1" customFormat="1" ht="16.15" customHeight="1" spans="1:26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="1" customFormat="1" ht="16.15" customHeight="1" spans="1:26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="1" customFormat="1" ht="16.15" customHeight="1" spans="1:26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="1" customFormat="1" ht="16.15" customHeight="1" spans="1:26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="1" customFormat="1" ht="16.15" customHeight="1" spans="1:26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="1" customFormat="1" ht="16.15" customHeight="1" spans="1:26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="1" customFormat="1" ht="16.15" customHeight="1" spans="1:26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="1" customFormat="1" ht="16.15" customHeight="1" spans="1:26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="1" customFormat="1" ht="16.15" customHeight="1" spans="1:26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="1" customFormat="1" ht="16.15" customHeight="1" spans="1:26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="1" customFormat="1" ht="16.15" customHeight="1" spans="1:26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="1" customFormat="1" ht="16.15" customHeight="1" spans="1:26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="1" customFormat="1" ht="16.15" customHeight="1" spans="1:26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="1" customFormat="1" ht="16.15" customHeight="1" spans="1:26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="1" customFormat="1" ht="16.15" customHeight="1" spans="1:26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="1" customFormat="1" ht="16.15" customHeight="1" spans="1:26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="1" customFormat="1" ht="16.15" customHeight="1" spans="1:26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="1" customFormat="1" ht="16.15" customHeight="1" spans="1:26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="1" customFormat="1" ht="16.15" customHeight="1" spans="1:26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="1" customFormat="1" ht="16.15" customHeight="1" spans="1:26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="1" customFormat="1" ht="16.15" customHeight="1" spans="1:26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="1" customFormat="1" ht="16.15" customHeight="1" spans="1:26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="1" customFormat="1" ht="16.15" customHeight="1" spans="1:26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="1" customFormat="1" ht="16.15" customHeight="1" spans="1:26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="1" customFormat="1" ht="16.15" customHeight="1" spans="1:26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="1" customFormat="1" ht="16.15" customHeight="1" spans="1:26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="1" customFormat="1" ht="16.15" customHeight="1" spans="1:26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="1" customFormat="1" ht="16.15" customHeight="1" spans="1:26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="1" customFormat="1" ht="16.15" customHeight="1" spans="1:26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="1" customFormat="1" ht="16.15" customHeight="1" spans="1:26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="1" customFormat="1" ht="16.15" customHeight="1" spans="1:26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="1" customFormat="1" ht="16.15" customHeight="1" spans="1:26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="1" customFormat="1" ht="16.15" customHeight="1" spans="1:26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="1" customFormat="1" ht="16.15" customHeight="1" spans="1:26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="1" customFormat="1" ht="16.15" customHeight="1" spans="1:26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="1" customFormat="1" ht="16.15" customHeight="1" spans="1:26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="1" customFormat="1" ht="16.15" customHeight="1" spans="1:26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="1" customFormat="1" ht="16.15" customHeight="1" spans="1:26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="1" customFormat="1" ht="16.15" customHeight="1" spans="1:26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="1" customFormat="1" ht="16.15" customHeight="1" spans="1:26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="1" customFormat="1" ht="16.15" customHeight="1" spans="1:26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="1" customFormat="1" ht="16.15" customHeight="1" spans="1:26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="1" customFormat="1" ht="16.15" customHeight="1" spans="1:26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="1" customFormat="1" ht="16.15" customHeight="1" spans="1:26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="1" customFormat="1" ht="16.15" customHeight="1" spans="1:26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="1" customFormat="1" ht="16.15" customHeight="1" spans="1:26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="1" customFormat="1" ht="16.15" customHeight="1" spans="1:26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="1" customFormat="1" ht="16.15" customHeight="1" spans="1:26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="1" customFormat="1" ht="16.15" customHeight="1" spans="1:26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="1" customFormat="1" ht="16.15" customHeight="1" spans="1:26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="1" customFormat="1" ht="16.15" customHeight="1" spans="1:26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="1" customFormat="1" ht="16.15" customHeight="1" spans="1:26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="1" customFormat="1" ht="16.15" customHeight="1" spans="1:26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="1" customFormat="1" ht="16.15" customHeight="1" spans="1:26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="1" customFormat="1" ht="16.15" customHeight="1" spans="1:26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="1" customFormat="1" ht="16.15" customHeight="1" spans="1:26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="1" customFormat="1" ht="16.15" customHeight="1" spans="1:26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="1" customFormat="1" ht="16.15" customHeight="1" spans="1:26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="1" customFormat="1" ht="16.15" customHeight="1" spans="1:26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="1" customFormat="1" ht="16.15" customHeight="1" spans="1:26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="1" customFormat="1" ht="16.15" customHeight="1" spans="1:26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="1" customFormat="1" ht="16.15" customHeight="1" spans="1:26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="1" customFormat="1" ht="16.15" customHeight="1" spans="1:26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="1" customFormat="1" ht="16.15" customHeight="1" spans="1:26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="1" customFormat="1" ht="16.15" customHeight="1" spans="1:26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="1" customFormat="1" ht="16.15" customHeight="1" spans="1:26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="1" customFormat="1" ht="16.15" customHeight="1" spans="1:26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="1" customFormat="1" ht="16.15" customHeight="1" spans="1:26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="1" customFormat="1" ht="16.15" customHeight="1" spans="1:26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="1" customFormat="1" ht="16.15" customHeight="1" spans="1:26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="1" customFormat="1" ht="16.15" customHeight="1" spans="1:26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="1" customFormat="1" ht="16.15" customHeight="1" spans="1:26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="1" customFormat="1" ht="16.15" customHeight="1" spans="1:26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="1" customFormat="1" ht="16.15" customHeight="1" spans="1:26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="1" customFormat="1" ht="16.15" customHeight="1" spans="1:26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="1" customFormat="1" ht="16.15" customHeight="1" spans="1:26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="1" customFormat="1" ht="16.15" customHeight="1" spans="1:26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="1" customFormat="1" ht="16.15" customHeight="1" spans="1:26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="1" customFormat="1" ht="16.15" customHeight="1" spans="1:26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="1" customFormat="1" ht="16.15" customHeight="1" spans="1:26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="1" customFormat="1" ht="16.15" customHeight="1" spans="1:26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="1" customFormat="1" ht="16.15" customHeight="1" spans="1:26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="1" customFormat="1" ht="16.15" customHeight="1" spans="1:26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="1" customFormat="1" ht="16.15" customHeight="1" spans="1:26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="1" customFormat="1" ht="16.15" customHeight="1" spans="1:26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="1" customFormat="1" ht="16.15" customHeight="1" spans="1:26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="1" customFormat="1" ht="16.15" customHeight="1" spans="1:26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="1" customFormat="1" ht="16.15" customHeight="1" spans="1:26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="1" customFormat="1" ht="16.15" customHeight="1" spans="1:26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="1" customFormat="1" ht="16.15" customHeight="1" spans="1:26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="1" customFormat="1" ht="16.15" customHeight="1" spans="1:26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="1" customFormat="1" ht="16.15" customHeight="1" spans="1:26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="1" customFormat="1" ht="16.15" customHeight="1" spans="1:26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="1" customFormat="1" ht="16.15" customHeight="1" spans="1:26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="1" customFormat="1" ht="16.15" customHeight="1" spans="1:26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="1" customFormat="1" ht="16.15" customHeight="1" spans="1:26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="1" customFormat="1" ht="16.15" customHeight="1" spans="1:26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="1" customFormat="1" ht="16.15" customHeight="1" spans="1:26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="1" customFormat="1" ht="16.15" customHeight="1" spans="1:26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="1" customFormat="1" ht="16.15" customHeight="1" spans="1:26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</sheetData>
  <mergeCells count="45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J22:M22"/>
    <mergeCell ref="A23:D23"/>
    <mergeCell ref="J23:M23"/>
    <mergeCell ref="A24:D24"/>
    <mergeCell ref="A25:D25"/>
    <mergeCell ref="A26:D26"/>
    <mergeCell ref="A27:D27"/>
    <mergeCell ref="A28:D28"/>
    <mergeCell ref="A29:D2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8">
      <formula>LEN(TRIM(N9))&gt;0</formula>
    </cfRule>
  </conditionalFormatting>
  <conditionalFormatting sqref="R9">
    <cfRule type="notContainsBlanks" dxfId="0" priority="9">
      <formula>LEN(TRIM(R9))&gt;0</formula>
    </cfRule>
  </conditionalFormatting>
  <conditionalFormatting sqref="V9">
    <cfRule type="notContainsBlanks" dxfId="0" priority="10">
      <formula>LEN(TRIM(V9))&gt;0</formula>
    </cfRule>
  </conditionalFormatting>
  <conditionalFormatting sqref="F10">
    <cfRule type="notContainsBlanks" dxfId="0" priority="6">
      <formula>LEN(TRIM(F10))&gt;0</formula>
    </cfRule>
  </conditionalFormatting>
  <conditionalFormatting sqref="F16:F20">
    <cfRule type="notContainsBlanks" dxfId="0" priority="5">
      <formula>LEN(TRIM(F16))&gt;0</formula>
    </cfRule>
  </conditionalFormatting>
  <pageMargins left="0.7" right="0.7" top="0.75" bottom="0.75" header="0.3" footer="0.3"/>
  <pageSetup paperSize="9" scale="9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3"/>
  <sheetViews>
    <sheetView view="pageBreakPreview" zoomScaleNormal="100" workbookViewId="0">
      <selection activeCell="L22" sqref="L22"/>
    </sheetView>
  </sheetViews>
  <sheetFormatPr defaultColWidth="12.8849557522124" defaultRowHeight="15" customHeight="1"/>
  <cols>
    <col min="1" max="1" width="4.66371681415929" style="1" customWidth="1"/>
    <col min="2" max="2" width="10.1592920353982" style="1" customWidth="1"/>
    <col min="3" max="3" width="22.6991150442478" style="1" customWidth="1"/>
    <col min="4" max="5" width="20.5575221238938" style="1" customWidth="1"/>
    <col min="6" max="7" width="10.3362831858407" style="1" customWidth="1"/>
    <col min="8" max="8" width="10" style="1" customWidth="1"/>
    <col min="9" max="10" width="10.3362831858407" style="1" customWidth="1"/>
    <col min="11" max="13" width="9.88495575221239" style="1" customWidth="1"/>
    <col min="14" max="14" width="6.33628318584071" style="1" customWidth="1"/>
    <col min="15" max="15" width="9.88495575221239" style="1" customWidth="1"/>
    <col min="16" max="17" width="9.66371681415929" style="1" customWidth="1"/>
    <col min="18" max="18" width="7.55752212389381" style="1" customWidth="1"/>
    <col min="19" max="19" width="11.5575221238938" style="1" customWidth="1"/>
    <col min="20" max="20" width="32.6637168141593" style="1" customWidth="1"/>
    <col min="21" max="27" width="13.6637168141593" style="1" customWidth="1"/>
    <col min="28" max="16384" width="12.8849557522124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69</v>
      </c>
      <c r="F1" s="6"/>
      <c r="G1" s="7"/>
      <c r="H1" s="3"/>
      <c r="I1" s="3"/>
      <c r="J1" s="4"/>
      <c r="K1" s="52"/>
      <c r="L1" s="52"/>
      <c r="M1" s="52"/>
      <c r="N1" s="52"/>
      <c r="O1" s="52"/>
      <c r="P1" s="52"/>
      <c r="Q1" s="52"/>
      <c r="R1" s="52"/>
      <c r="S1" s="52"/>
      <c r="T1" s="51"/>
      <c r="U1" s="51"/>
      <c r="V1" s="51"/>
      <c r="W1" s="51"/>
      <c r="X1" s="51"/>
      <c r="Y1" s="51"/>
      <c r="Z1" s="51"/>
      <c r="AA1" s="51"/>
    </row>
    <row r="2" s="1" customFormat="1" ht="15.9" customHeight="1" spans="1:27">
      <c r="A2" s="8" t="s">
        <v>1</v>
      </c>
      <c r="B2" s="9"/>
      <c r="C2" s="10" t="s">
        <v>70</v>
      </c>
      <c r="D2" s="11" t="s">
        <v>3</v>
      </c>
      <c r="E2" s="12" t="s">
        <v>4</v>
      </c>
      <c r="F2" s="13"/>
      <c r="G2" s="14"/>
      <c r="H2" s="15"/>
      <c r="I2" s="53"/>
      <c r="J2" s="54"/>
      <c r="K2" s="55"/>
      <c r="L2" s="55"/>
      <c r="M2" s="55"/>
      <c r="N2" s="55"/>
      <c r="O2" s="55"/>
      <c r="P2" s="55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="1" customFormat="1" ht="15.9" customHeight="1" spans="1:27">
      <c r="A3" s="16" t="s">
        <v>5</v>
      </c>
      <c r="B3" s="17"/>
      <c r="C3" s="18"/>
      <c r="D3" s="19" t="s">
        <v>6</v>
      </c>
      <c r="E3" s="20"/>
      <c r="F3" s="21"/>
      <c r="G3" s="14"/>
      <c r="H3" s="22"/>
      <c r="I3" s="56"/>
      <c r="J3" s="57"/>
      <c r="K3" s="55"/>
      <c r="L3" s="55"/>
      <c r="M3" s="55"/>
      <c r="N3" s="55"/>
      <c r="O3" s="55"/>
      <c r="P3" s="55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="1" customFormat="1" ht="15.9" customHeight="1" spans="1:27">
      <c r="A4" s="16" t="s">
        <v>7</v>
      </c>
      <c r="B4" s="17"/>
      <c r="C4" s="23"/>
      <c r="D4" s="19" t="s">
        <v>8</v>
      </c>
      <c r="E4" s="20" t="s">
        <v>71</v>
      </c>
      <c r="F4" s="21"/>
      <c r="G4" s="14"/>
      <c r="H4" s="22"/>
      <c r="I4" s="56"/>
      <c r="J4" s="57"/>
      <c r="K4" s="55"/>
      <c r="L4" s="55"/>
      <c r="M4" s="55"/>
      <c r="N4" s="55"/>
      <c r="O4" s="55"/>
      <c r="P4" s="55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="1" customFormat="1" ht="15.9" customHeight="1" spans="1:27">
      <c r="A5" s="16" t="s">
        <v>10</v>
      </c>
      <c r="B5" s="17"/>
      <c r="C5" s="24"/>
      <c r="D5" s="19" t="s">
        <v>11</v>
      </c>
      <c r="E5" s="20" t="s">
        <v>12</v>
      </c>
      <c r="F5" s="21"/>
      <c r="G5" s="14"/>
      <c r="H5" s="22"/>
      <c r="I5" s="56"/>
      <c r="J5" s="57"/>
      <c r="K5" s="55"/>
      <c r="L5" s="55"/>
      <c r="M5" s="55"/>
      <c r="N5" s="55"/>
      <c r="O5" s="55"/>
      <c r="P5" s="5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="1" customFormat="1" ht="15.9" customHeight="1" spans="1:27">
      <c r="A6" s="16" t="s">
        <v>13</v>
      </c>
      <c r="B6" s="17"/>
      <c r="C6" s="25" t="s">
        <v>72</v>
      </c>
      <c r="D6" s="19" t="s">
        <v>15</v>
      </c>
      <c r="E6" s="20" t="s">
        <v>73</v>
      </c>
      <c r="F6" s="21"/>
      <c r="G6" s="26"/>
      <c r="H6" s="27"/>
      <c r="I6" s="58"/>
      <c r="J6" s="59"/>
      <c r="K6" s="55"/>
      <c r="L6" s="55"/>
      <c r="M6" s="55"/>
      <c r="N6" s="55"/>
      <c r="O6" s="55"/>
      <c r="P6" s="60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="1" customFormat="1" ht="15.9" customHeight="1" spans="1:27">
      <c r="A7" s="28" t="s">
        <v>17</v>
      </c>
      <c r="B7" s="28"/>
      <c r="C7" s="28"/>
      <c r="D7" s="28"/>
      <c r="E7" s="29"/>
      <c r="F7" s="30" t="s">
        <v>18</v>
      </c>
      <c r="G7" s="31" t="s">
        <v>74</v>
      </c>
      <c r="H7" s="31" t="s">
        <v>73</v>
      </c>
      <c r="I7" s="74" t="s">
        <v>75</v>
      </c>
      <c r="J7" s="75" t="s">
        <v>76</v>
      </c>
      <c r="K7" s="61"/>
      <c r="L7" s="62"/>
      <c r="M7" s="61"/>
      <c r="N7" s="61"/>
      <c r="O7" s="61"/>
      <c r="P7" s="62"/>
      <c r="Q7" s="61"/>
      <c r="R7" s="61"/>
      <c r="S7" s="62"/>
      <c r="T7" s="63"/>
      <c r="U7" s="51"/>
      <c r="V7" s="51"/>
      <c r="W7" s="51"/>
      <c r="X7" s="51"/>
      <c r="Y7" s="51"/>
      <c r="Z7" s="51"/>
      <c r="AA7" s="51"/>
    </row>
    <row r="8" s="1" customFormat="1" customHeight="1" spans="1:27">
      <c r="A8" s="32"/>
      <c r="B8" s="32"/>
      <c r="C8" s="32"/>
      <c r="D8" s="32"/>
      <c r="E8" s="33"/>
      <c r="F8" s="34"/>
      <c r="G8" s="35"/>
      <c r="H8" s="35"/>
      <c r="I8" s="35"/>
      <c r="J8" s="35"/>
      <c r="K8" s="63"/>
      <c r="L8" s="63"/>
      <c r="M8" s="63"/>
      <c r="N8" s="64"/>
      <c r="O8" s="63"/>
      <c r="P8" s="63"/>
      <c r="Q8" s="63"/>
      <c r="R8" s="64"/>
      <c r="S8" s="63"/>
      <c r="T8" s="63"/>
      <c r="U8" s="51"/>
      <c r="V8" s="51"/>
      <c r="W8" s="51"/>
      <c r="X8" s="51"/>
      <c r="Y8" s="51"/>
      <c r="Z8" s="51"/>
      <c r="AA8" s="51"/>
    </row>
    <row r="9" s="1" customFormat="1" ht="15.9" customHeight="1" spans="1:27">
      <c r="A9" s="36" t="s">
        <v>26</v>
      </c>
      <c r="B9" s="37"/>
      <c r="C9" s="37"/>
      <c r="D9" s="37"/>
      <c r="E9" s="38" t="s">
        <v>77</v>
      </c>
      <c r="F9" s="39">
        <v>44930</v>
      </c>
      <c r="G9" s="69">
        <f>SUM(H9-0.25)</f>
        <v>15.5</v>
      </c>
      <c r="H9" s="70">
        <v>15.75</v>
      </c>
      <c r="I9" s="69">
        <f>SUM(H9+0.25)</f>
        <v>16</v>
      </c>
      <c r="J9" s="69">
        <f>SUM(I9+0.25)</f>
        <v>16.25</v>
      </c>
      <c r="K9" s="65"/>
      <c r="L9" s="65"/>
      <c r="M9" s="66"/>
      <c r="N9" s="65"/>
      <c r="O9" s="65"/>
      <c r="P9" s="65"/>
      <c r="Q9" s="66"/>
      <c r="R9" s="65"/>
      <c r="S9" s="65"/>
      <c r="T9" s="68"/>
      <c r="U9" s="51"/>
      <c r="V9" s="51"/>
      <c r="W9" s="51"/>
      <c r="X9" s="51"/>
      <c r="Y9" s="51"/>
      <c r="Z9" s="51"/>
      <c r="AA9" s="51"/>
    </row>
    <row r="10" s="1" customFormat="1" ht="15.9" customHeight="1" spans="1:27">
      <c r="A10" s="36" t="s">
        <v>28</v>
      </c>
      <c r="B10" s="37"/>
      <c r="C10" s="37"/>
      <c r="D10" s="37"/>
      <c r="E10" s="38" t="s">
        <v>29</v>
      </c>
      <c r="F10" s="41">
        <v>44928</v>
      </c>
      <c r="G10" s="69">
        <f>SUM(H10-0.25)</f>
        <v>44.75</v>
      </c>
      <c r="H10" s="70">
        <v>45</v>
      </c>
      <c r="I10" s="69">
        <f>SUM(H10+0.25)</f>
        <v>45.25</v>
      </c>
      <c r="J10" s="69">
        <f>SUM(I10+0.25)</f>
        <v>45.5</v>
      </c>
      <c r="K10" s="65"/>
      <c r="L10" s="65"/>
      <c r="M10" s="66"/>
      <c r="N10" s="65"/>
      <c r="O10" s="65"/>
      <c r="P10" s="65"/>
      <c r="Q10" s="66"/>
      <c r="R10" s="65"/>
      <c r="S10" s="65"/>
      <c r="T10" s="68"/>
      <c r="U10" s="51"/>
      <c r="V10" s="51"/>
      <c r="W10" s="51"/>
      <c r="X10" s="51"/>
      <c r="Y10" s="51"/>
      <c r="Z10" s="51"/>
      <c r="AA10" s="51"/>
    </row>
    <row r="11" s="1" customFormat="1" ht="15.9" customHeight="1" spans="1:27">
      <c r="A11" s="36" t="s">
        <v>30</v>
      </c>
      <c r="B11" s="37"/>
      <c r="C11" s="37"/>
      <c r="D11" s="37"/>
      <c r="E11" s="38" t="s">
        <v>31</v>
      </c>
      <c r="F11" s="42">
        <v>0.125</v>
      </c>
      <c r="G11" s="69">
        <f>SUM(H11-0)</f>
        <v>0.5</v>
      </c>
      <c r="H11" s="70">
        <v>0.5</v>
      </c>
      <c r="I11" s="76">
        <f>SUM(H11+0)</f>
        <v>0.5</v>
      </c>
      <c r="J11" s="76">
        <f>SUM(I11+0)</f>
        <v>0.5</v>
      </c>
      <c r="K11" s="65"/>
      <c r="L11" s="65"/>
      <c r="M11" s="66"/>
      <c r="N11" s="65"/>
      <c r="O11" s="65"/>
      <c r="P11" s="65"/>
      <c r="Q11" s="66"/>
      <c r="R11" s="65"/>
      <c r="S11" s="65"/>
      <c r="T11" s="68"/>
      <c r="U11" s="51"/>
      <c r="V11" s="51"/>
      <c r="W11" s="51"/>
      <c r="X11" s="51"/>
      <c r="Y11" s="51"/>
      <c r="Z11" s="51"/>
      <c r="AA11" s="51"/>
    </row>
    <row r="12" s="1" customFormat="1" ht="15.9" customHeight="1" spans="1:27">
      <c r="A12" s="36" t="s">
        <v>32</v>
      </c>
      <c r="B12" s="37"/>
      <c r="C12" s="37"/>
      <c r="D12" s="37"/>
      <c r="E12" s="38" t="s">
        <v>33</v>
      </c>
      <c r="F12" s="42">
        <v>0.125</v>
      </c>
      <c r="G12" s="69">
        <f>SUM(H12-0)</f>
        <v>0.5</v>
      </c>
      <c r="H12" s="70">
        <v>0.5</v>
      </c>
      <c r="I12" s="76">
        <f>SUM(H12+0)</f>
        <v>0.5</v>
      </c>
      <c r="J12" s="76">
        <f>SUM(I12+0)</f>
        <v>0.5</v>
      </c>
      <c r="K12" s="65"/>
      <c r="L12" s="65"/>
      <c r="M12" s="66"/>
      <c r="N12" s="65"/>
      <c r="O12" s="65"/>
      <c r="P12" s="65"/>
      <c r="Q12" s="66"/>
      <c r="R12" s="65"/>
      <c r="S12" s="65"/>
      <c r="T12" s="68"/>
      <c r="U12" s="51"/>
      <c r="V12" s="51"/>
      <c r="W12" s="51"/>
      <c r="X12" s="51"/>
      <c r="Y12" s="51"/>
      <c r="Z12" s="51"/>
      <c r="AA12" s="51"/>
    </row>
    <row r="13" s="1" customFormat="1" ht="15.9" customHeight="1" spans="1:27">
      <c r="A13" s="36" t="s">
        <v>34</v>
      </c>
      <c r="B13" s="37"/>
      <c r="C13" s="37"/>
      <c r="D13" s="37"/>
      <c r="E13" s="38" t="s">
        <v>35</v>
      </c>
      <c r="F13" s="42">
        <v>0.125</v>
      </c>
      <c r="G13" s="71">
        <f>SUM(H13-1/16)</f>
        <v>6.9375</v>
      </c>
      <c r="H13" s="70">
        <v>7</v>
      </c>
      <c r="I13" s="77">
        <f>SUM(H13+1/16)</f>
        <v>7.0625</v>
      </c>
      <c r="J13" s="77">
        <f>SUM(I13+1/16)</f>
        <v>7.125</v>
      </c>
      <c r="K13" s="65"/>
      <c r="L13" s="65"/>
      <c r="M13" s="66"/>
      <c r="N13" s="65"/>
      <c r="O13" s="65"/>
      <c r="P13" s="65"/>
      <c r="Q13" s="66"/>
      <c r="R13" s="65"/>
      <c r="S13" s="65"/>
      <c r="T13" s="68"/>
      <c r="U13" s="51"/>
      <c r="V13" s="51"/>
      <c r="W13" s="51"/>
      <c r="X13" s="51"/>
      <c r="Y13" s="51"/>
      <c r="Z13" s="51"/>
      <c r="AA13" s="51"/>
    </row>
    <row r="14" s="1" customFormat="1" ht="15.9" customHeight="1" spans="1:27">
      <c r="A14" s="36" t="s">
        <v>36</v>
      </c>
      <c r="B14" s="37"/>
      <c r="C14" s="37"/>
      <c r="D14" s="37"/>
      <c r="E14" s="38" t="s">
        <v>37</v>
      </c>
      <c r="F14" s="42">
        <v>0.125</v>
      </c>
      <c r="G14" s="71">
        <f>SUM(H14-1/16)</f>
        <v>8.4375</v>
      </c>
      <c r="H14" s="70">
        <v>8.5</v>
      </c>
      <c r="I14" s="77">
        <f>SUM(H14+1/16)</f>
        <v>8.5625</v>
      </c>
      <c r="J14" s="77">
        <f>SUM(I14+1/16)</f>
        <v>8.625</v>
      </c>
      <c r="K14" s="65"/>
      <c r="L14" s="65"/>
      <c r="M14" s="66"/>
      <c r="N14" s="65"/>
      <c r="O14" s="65"/>
      <c r="P14" s="65"/>
      <c r="Q14" s="66"/>
      <c r="R14" s="65"/>
      <c r="S14" s="65"/>
      <c r="T14" s="68"/>
      <c r="U14" s="51"/>
      <c r="V14" s="51"/>
      <c r="W14" s="51"/>
      <c r="X14" s="51"/>
      <c r="Y14" s="51"/>
      <c r="Z14" s="51"/>
      <c r="AA14" s="51"/>
    </row>
    <row r="15" s="1" customFormat="1" ht="15.9" customHeight="1" spans="1:27">
      <c r="A15" s="36" t="s">
        <v>78</v>
      </c>
      <c r="B15" s="37"/>
      <c r="C15" s="37"/>
      <c r="D15" s="37"/>
      <c r="E15" s="38" t="s">
        <v>79</v>
      </c>
      <c r="F15" s="42">
        <v>0.5</v>
      </c>
      <c r="G15" s="69">
        <f>SUM(H15-2)</f>
        <v>41.75</v>
      </c>
      <c r="H15" s="70">
        <v>43.75</v>
      </c>
      <c r="I15" s="77">
        <f t="shared" ref="I15:I19" si="0">SUM(H15+2.5)</f>
        <v>46.25</v>
      </c>
      <c r="J15" s="77">
        <f t="shared" ref="J15:J19" si="1">SUM(I15+2.5)</f>
        <v>48.75</v>
      </c>
      <c r="K15" s="65"/>
      <c r="L15" s="65"/>
      <c r="M15" s="66"/>
      <c r="N15" s="65"/>
      <c r="O15" s="65"/>
      <c r="P15" s="65"/>
      <c r="Q15" s="66"/>
      <c r="R15" s="65"/>
      <c r="S15" s="65"/>
      <c r="T15" s="68"/>
      <c r="U15" s="51"/>
      <c r="V15" s="51"/>
      <c r="W15" s="51"/>
      <c r="X15" s="51"/>
      <c r="Y15" s="51"/>
      <c r="Z15" s="51"/>
      <c r="AA15" s="51"/>
    </row>
    <row r="16" s="1" customFormat="1" ht="15.9" customHeight="1" spans="1:27">
      <c r="A16" s="36" t="s">
        <v>44</v>
      </c>
      <c r="B16" s="37"/>
      <c r="C16" s="37"/>
      <c r="D16" s="37"/>
      <c r="E16" s="38" t="s">
        <v>45</v>
      </c>
      <c r="F16" s="42">
        <v>0.5</v>
      </c>
      <c r="G16" s="69">
        <f>SUM(H16-2)</f>
        <v>37.5</v>
      </c>
      <c r="H16" s="70">
        <v>39.5</v>
      </c>
      <c r="I16" s="77">
        <f t="shared" si="0"/>
        <v>42</v>
      </c>
      <c r="J16" s="77">
        <f t="shared" si="1"/>
        <v>44.5</v>
      </c>
      <c r="K16" s="65"/>
      <c r="L16" s="65"/>
      <c r="M16" s="66"/>
      <c r="N16" s="65"/>
      <c r="O16" s="65"/>
      <c r="P16" s="65"/>
      <c r="Q16" s="66"/>
      <c r="R16" s="65"/>
      <c r="S16" s="65"/>
      <c r="T16" s="68"/>
      <c r="U16" s="51"/>
      <c r="V16" s="51"/>
      <c r="W16" s="51"/>
      <c r="X16" s="51"/>
      <c r="Y16" s="51"/>
      <c r="Z16" s="51"/>
      <c r="AA16" s="51"/>
    </row>
    <row r="17" s="1" customFormat="1" ht="15.9" customHeight="1" spans="1:27">
      <c r="A17" s="36" t="s">
        <v>46</v>
      </c>
      <c r="B17" s="37"/>
      <c r="C17" s="37"/>
      <c r="D17" s="37"/>
      <c r="E17" s="38" t="s">
        <v>80</v>
      </c>
      <c r="F17" s="42">
        <v>0.5</v>
      </c>
      <c r="G17" s="69">
        <f>SUM(H17-2)</f>
        <v>42.5</v>
      </c>
      <c r="H17" s="70">
        <v>44.5</v>
      </c>
      <c r="I17" s="77">
        <f t="shared" si="0"/>
        <v>47</v>
      </c>
      <c r="J17" s="77">
        <f t="shared" si="1"/>
        <v>49.5</v>
      </c>
      <c r="K17" s="65"/>
      <c r="L17" s="65"/>
      <c r="M17" s="66"/>
      <c r="N17" s="65"/>
      <c r="O17" s="65"/>
      <c r="P17" s="65"/>
      <c r="Q17" s="66"/>
      <c r="R17" s="65"/>
      <c r="S17" s="65"/>
      <c r="T17" s="68"/>
      <c r="U17" s="51"/>
      <c r="V17" s="51"/>
      <c r="W17" s="51"/>
      <c r="X17" s="51"/>
      <c r="Y17" s="51"/>
      <c r="Z17" s="51"/>
      <c r="AA17" s="51"/>
    </row>
    <row r="18" s="1" customFormat="1" ht="15.9" customHeight="1" spans="1:27">
      <c r="A18" s="36" t="s">
        <v>81</v>
      </c>
      <c r="B18" s="37"/>
      <c r="C18" s="37"/>
      <c r="D18" s="37"/>
      <c r="E18" s="38" t="s">
        <v>82</v>
      </c>
      <c r="F18" s="42">
        <v>0.5</v>
      </c>
      <c r="G18" s="69">
        <f>SUM(H18-2)</f>
        <v>42.5</v>
      </c>
      <c r="H18" s="70">
        <v>44.5</v>
      </c>
      <c r="I18" s="77">
        <f t="shared" si="0"/>
        <v>47</v>
      </c>
      <c r="J18" s="77">
        <f t="shared" si="1"/>
        <v>49.5</v>
      </c>
      <c r="K18" s="65"/>
      <c r="L18" s="65"/>
      <c r="M18" s="66"/>
      <c r="N18" s="65"/>
      <c r="O18" s="65"/>
      <c r="P18" s="65"/>
      <c r="Q18" s="66"/>
      <c r="R18" s="65"/>
      <c r="S18" s="65"/>
      <c r="T18" s="68"/>
      <c r="U18" s="51"/>
      <c r="V18" s="51"/>
      <c r="W18" s="51"/>
      <c r="X18" s="51"/>
      <c r="Y18" s="51"/>
      <c r="Z18" s="51"/>
      <c r="AA18" s="51"/>
    </row>
    <row r="19" s="1" customFormat="1" ht="15.9" customHeight="1" spans="1:27">
      <c r="A19" s="36" t="s">
        <v>48</v>
      </c>
      <c r="B19" s="37"/>
      <c r="C19" s="37"/>
      <c r="D19" s="37"/>
      <c r="E19" s="38" t="s">
        <v>49</v>
      </c>
      <c r="F19" s="42">
        <v>0.5</v>
      </c>
      <c r="G19" s="69">
        <f>SUM(H19-2)</f>
        <v>48.5</v>
      </c>
      <c r="H19" s="70">
        <v>50.5</v>
      </c>
      <c r="I19" s="77">
        <f t="shared" si="0"/>
        <v>53</v>
      </c>
      <c r="J19" s="77">
        <f t="shared" si="1"/>
        <v>55.5</v>
      </c>
      <c r="K19" s="65"/>
      <c r="L19" s="65"/>
      <c r="M19" s="66"/>
      <c r="N19" s="65"/>
      <c r="O19" s="65"/>
      <c r="P19" s="65"/>
      <c r="Q19" s="66"/>
      <c r="R19" s="65"/>
      <c r="S19" s="65"/>
      <c r="T19" s="68"/>
      <c r="U19" s="51"/>
      <c r="V19" s="51"/>
      <c r="W19" s="51"/>
      <c r="X19" s="51"/>
      <c r="Y19" s="51"/>
      <c r="Z19" s="51"/>
      <c r="AA19" s="51"/>
    </row>
    <row r="20" s="1" customFormat="1" ht="15.9" customHeight="1" spans="1:27">
      <c r="A20" s="36" t="s">
        <v>50</v>
      </c>
      <c r="B20" s="37"/>
      <c r="C20" s="37"/>
      <c r="D20" s="37"/>
      <c r="E20" s="38" t="s">
        <v>51</v>
      </c>
      <c r="F20" s="42">
        <v>0.25</v>
      </c>
      <c r="G20" s="69">
        <f>SUM(H20-0)</f>
        <v>31</v>
      </c>
      <c r="H20" s="70">
        <v>31</v>
      </c>
      <c r="I20" s="76">
        <f>SUM(H20+0)</f>
        <v>31</v>
      </c>
      <c r="J20" s="76">
        <f>SUM(I20+0)</f>
        <v>31</v>
      </c>
      <c r="K20" s="65"/>
      <c r="L20" s="65"/>
      <c r="M20" s="66"/>
      <c r="N20" s="65"/>
      <c r="O20" s="65"/>
      <c r="P20" s="65"/>
      <c r="Q20" s="66"/>
      <c r="R20" s="65"/>
      <c r="S20" s="65"/>
      <c r="T20" s="68"/>
      <c r="U20" s="51"/>
      <c r="V20" s="51"/>
      <c r="W20" s="51"/>
      <c r="X20" s="51"/>
      <c r="Y20" s="51"/>
      <c r="Z20" s="51"/>
      <c r="AA20" s="51"/>
    </row>
    <row r="21" s="1" customFormat="1" ht="15.9" customHeight="1" spans="1:27">
      <c r="A21" s="36" t="s">
        <v>52</v>
      </c>
      <c r="B21" s="37"/>
      <c r="C21" s="37"/>
      <c r="D21" s="37"/>
      <c r="E21" s="38" t="s">
        <v>53</v>
      </c>
      <c r="F21" s="42">
        <v>0.125</v>
      </c>
      <c r="G21" s="69">
        <f>SUM(H21-0.5)</f>
        <v>9.5</v>
      </c>
      <c r="H21" s="72">
        <v>10</v>
      </c>
      <c r="I21" s="76">
        <f>SUM(H21+0.5)</f>
        <v>10.5</v>
      </c>
      <c r="J21" s="76">
        <f>SUM(I21+0.5)</f>
        <v>11</v>
      </c>
      <c r="K21" s="65"/>
      <c r="L21" s="65"/>
      <c r="M21" s="66"/>
      <c r="N21" s="65"/>
      <c r="O21" s="65"/>
      <c r="P21" s="65"/>
      <c r="Q21" s="66"/>
      <c r="R21" s="65"/>
      <c r="S21" s="65"/>
      <c r="T21" s="68"/>
      <c r="U21" s="51"/>
      <c r="V21" s="51"/>
      <c r="W21" s="51"/>
      <c r="X21" s="51"/>
      <c r="Y21" s="51"/>
      <c r="Z21" s="51"/>
      <c r="AA21" s="51"/>
    </row>
    <row r="22" s="1" customFormat="1" ht="15.9" customHeight="1" spans="1:27">
      <c r="A22" s="36" t="s">
        <v>57</v>
      </c>
      <c r="B22" s="37"/>
      <c r="C22" s="37"/>
      <c r="D22" s="37"/>
      <c r="E22" s="38" t="s">
        <v>58</v>
      </c>
      <c r="F22" s="42">
        <v>0.125</v>
      </c>
      <c r="G22" s="69">
        <f>SUM(H22-0)</f>
        <v>26</v>
      </c>
      <c r="H22" s="70">
        <v>26</v>
      </c>
      <c r="I22" s="76">
        <f>SUM(H22+0)</f>
        <v>26</v>
      </c>
      <c r="J22" s="77">
        <f>SUM(I22+0)</f>
        <v>26</v>
      </c>
      <c r="K22" s="65"/>
      <c r="L22" s="65"/>
      <c r="M22" s="66"/>
      <c r="N22" s="65"/>
      <c r="O22" s="65"/>
      <c r="P22" s="65"/>
      <c r="Q22" s="66"/>
      <c r="R22" s="65"/>
      <c r="S22" s="65"/>
      <c r="T22" s="68"/>
      <c r="U22" s="51"/>
      <c r="V22" s="51"/>
      <c r="W22" s="51"/>
      <c r="X22" s="51"/>
      <c r="Y22" s="51"/>
      <c r="Z22" s="51"/>
      <c r="AA22" s="51"/>
    </row>
    <row r="23" s="1" customFormat="1" ht="15.9" customHeight="1" spans="1:27">
      <c r="A23" s="43" t="s">
        <v>65</v>
      </c>
      <c r="B23" s="44"/>
      <c r="C23" s="44"/>
      <c r="D23" s="44"/>
      <c r="E23" s="38" t="s">
        <v>66</v>
      </c>
      <c r="F23" s="42">
        <v>0.125</v>
      </c>
      <c r="G23" s="69">
        <f>SUM(H23-0.375)</f>
        <v>8.625</v>
      </c>
      <c r="H23" s="70">
        <v>9</v>
      </c>
      <c r="I23" s="77">
        <f>SUM(H23+5/8)</f>
        <v>9.625</v>
      </c>
      <c r="J23" s="77">
        <f>SUM(I23+5/8)</f>
        <v>10.25</v>
      </c>
      <c r="K23" s="65"/>
      <c r="L23" s="65"/>
      <c r="M23" s="66"/>
      <c r="N23" s="65"/>
      <c r="O23" s="65"/>
      <c r="P23" s="65"/>
      <c r="Q23" s="66"/>
      <c r="R23" s="65"/>
      <c r="S23" s="65"/>
      <c r="T23" s="68"/>
      <c r="U23" s="51"/>
      <c r="V23" s="51"/>
      <c r="W23" s="51"/>
      <c r="X23" s="51"/>
      <c r="Y23" s="51"/>
      <c r="Z23" s="51"/>
      <c r="AA23" s="51"/>
    </row>
    <row r="24" s="1" customFormat="1" ht="15.9" customHeight="1" spans="1:27">
      <c r="A24" s="36" t="s">
        <v>67</v>
      </c>
      <c r="B24" s="37"/>
      <c r="C24" s="37"/>
      <c r="D24" s="37"/>
      <c r="E24" s="38" t="s">
        <v>68</v>
      </c>
      <c r="F24" s="42">
        <v>0.25</v>
      </c>
      <c r="G24" s="69">
        <f>SUM(H24-0)</f>
        <v>11.5</v>
      </c>
      <c r="H24" s="73">
        <v>11.5</v>
      </c>
      <c r="I24" s="67">
        <f>SUM(H24+0.5)</f>
        <v>12</v>
      </c>
      <c r="J24" s="78">
        <f>SUM(I24+0)</f>
        <v>12</v>
      </c>
      <c r="K24" s="65"/>
      <c r="L24" s="65"/>
      <c r="M24" s="66"/>
      <c r="N24" s="65"/>
      <c r="O24" s="65"/>
      <c r="P24" s="65"/>
      <c r="Q24" s="66"/>
      <c r="R24" s="65"/>
      <c r="S24" s="65"/>
      <c r="T24" s="68"/>
      <c r="U24" s="51"/>
      <c r="V24" s="51"/>
      <c r="W24" s="51"/>
      <c r="X24" s="51"/>
      <c r="Y24" s="51"/>
      <c r="Z24" s="51"/>
      <c r="AA24" s="51"/>
    </row>
    <row r="25" s="1" customFormat="1" ht="15.9" customHeight="1" spans="1:27">
      <c r="A25" s="45"/>
      <c r="B25" s="46"/>
      <c r="C25" s="46"/>
      <c r="D25" s="46"/>
      <c r="E25" s="47"/>
      <c r="F25" s="48"/>
      <c r="G25" s="49"/>
      <c r="H25" s="72"/>
      <c r="I25" s="67"/>
      <c r="J25" s="67"/>
      <c r="K25" s="65"/>
      <c r="L25" s="65"/>
      <c r="M25" s="66"/>
      <c r="N25" s="65"/>
      <c r="O25" s="65"/>
      <c r="P25" s="65"/>
      <c r="Q25" s="66"/>
      <c r="R25" s="65"/>
      <c r="S25" s="65"/>
      <c r="T25" s="68"/>
      <c r="U25" s="51"/>
      <c r="V25" s="51"/>
      <c r="W25" s="51"/>
      <c r="X25" s="51"/>
      <c r="Y25" s="51"/>
      <c r="Z25" s="51"/>
      <c r="AA25" s="51"/>
    </row>
    <row r="26" s="1" customFormat="1" ht="15.9" customHeight="1" spans="1:27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="1" customFormat="1" ht="15.9" customHeight="1" spans="1:27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="1" customFormat="1" ht="15.9" customHeight="1" spans="1:27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="1" customFormat="1" ht="15.9" customHeight="1" spans="1:27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="1" customFormat="1" ht="15.9" customHeight="1" spans="1:27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="1" customFormat="1" ht="15.9" customHeight="1" spans="1:27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="1" customFormat="1" ht="15.9" customHeight="1" spans="1:27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="1" customFormat="1" ht="15.9" customHeight="1" spans="1:27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="1" customFormat="1" ht="15.9" customHeight="1" spans="1:27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="1" customFormat="1" ht="15.9" customHeight="1" spans="1:27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</row>
    <row r="36" s="1" customFormat="1" ht="15.9" customHeight="1" spans="1:27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="1" customFormat="1" ht="15.9" customHeight="1" spans="1:27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</row>
    <row r="38" s="1" customFormat="1" ht="15.9" customHeight="1" spans="1:27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</row>
    <row r="39" s="1" customFormat="1" ht="15.9" customHeight="1" spans="1:27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 s="1" customFormat="1" ht="15.9" customHeight="1" spans="1:27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 s="1" customFormat="1" ht="15.9" customHeight="1" spans="1:27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="1" customFormat="1" ht="15.9" customHeight="1" spans="1:27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="1" customFormat="1" ht="15.9" customHeight="1" spans="1:27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="1" customFormat="1" ht="15.9" customHeight="1" spans="1:27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="1" customFormat="1" ht="15.9" customHeight="1" spans="1:27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="1" customFormat="1" ht="15.9" customHeight="1" spans="1:27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="1" customFormat="1" ht="15.9" customHeight="1" spans="1:27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="1" customFormat="1" ht="15.9" customHeight="1" spans="1:27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="1" customFormat="1" ht="15.9" customHeight="1" spans="1:27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="1" customFormat="1" ht="15.9" customHeight="1" spans="1:27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="1" customFormat="1" ht="15.9" customHeight="1" spans="1:27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="1" customFormat="1" ht="15.9" customHeight="1" spans="1:27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="1" customFormat="1" ht="15.9" customHeight="1" spans="1:27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="1" customFormat="1" ht="15.9" customHeight="1" spans="1:27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="1" customFormat="1" ht="15.9" customHeight="1" spans="1:27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="1" customFormat="1" ht="15.9" customHeight="1" spans="1:27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="1" customFormat="1" ht="15.9" customHeight="1" spans="1:27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="1" customFormat="1" ht="15.9" customHeight="1" spans="1:27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="1" customFormat="1" ht="15.9" customHeight="1" spans="1:27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="1" customFormat="1" ht="15.9" customHeight="1" spans="1:27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="1" customFormat="1" ht="15.9" customHeight="1" spans="1:27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="1" customFormat="1" ht="15.9" customHeight="1" spans="1:27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="1" customFormat="1" ht="15.9" customHeight="1" spans="1:2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="1" customFormat="1" ht="15.9" customHeight="1" spans="1:27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="1" customFormat="1" ht="15.9" customHeight="1" spans="1:27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="1" customFormat="1" ht="15.9" customHeight="1" spans="1:27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="1" customFormat="1" ht="15.9" customHeight="1" spans="1:27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="1" customFormat="1" ht="15.9" customHeight="1" spans="1:27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="1" customFormat="1" ht="15.9" customHeight="1" spans="1:27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="1" customFormat="1" ht="15.9" customHeight="1" spans="1:27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="1" customFormat="1" ht="15.9" customHeight="1" spans="1:27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="1" customFormat="1" ht="15.9" customHeight="1" spans="1:27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="1" customFormat="1" ht="15.9" customHeight="1" spans="1:27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="1" customFormat="1" ht="15.9" customHeight="1" spans="1:27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="1" customFormat="1" ht="15.9" customHeight="1" spans="1:27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="1" customFormat="1" ht="15.9" customHeight="1" spans="1:27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="1" customFormat="1" ht="15.9" customHeight="1" spans="1:27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="1" customFormat="1" ht="15.9" customHeight="1" spans="1:27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="1" customFormat="1" ht="15.9" customHeight="1" spans="1:27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="1" customFormat="1" ht="15.9" customHeight="1" spans="1:27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="1" customFormat="1" ht="15.9" customHeight="1" spans="1:27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="1" customFormat="1" ht="15.9" customHeight="1" spans="1:27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="1" customFormat="1" ht="15.9" customHeight="1" spans="1:27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="1" customFormat="1" ht="15.9" customHeight="1" spans="1:27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="1" customFormat="1" ht="15.9" customHeight="1" spans="1:2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="1" customFormat="1" ht="15.9" customHeight="1" spans="1:2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="1" customFormat="1" ht="15.9" customHeight="1" spans="1:2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="1" customFormat="1" ht="15.9" customHeight="1" spans="1:2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="1" customFormat="1" ht="15.9" customHeight="1" spans="1:2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="1" customFormat="1" ht="15.9" customHeight="1" spans="1:2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="1" customFormat="1" ht="15.9" customHeight="1" spans="1:2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="1" customFormat="1" ht="15.9" customHeight="1" spans="1:2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="1" customFormat="1" ht="15.9" customHeight="1" spans="1:2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="1" customFormat="1" ht="15.9" customHeight="1" spans="1:2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="1" customFormat="1" ht="15.9" customHeight="1" spans="1:2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="1" customFormat="1" ht="15.9" customHeight="1" spans="1:2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="1" customFormat="1" ht="15.9" customHeight="1" spans="1:27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="1" customFormat="1" ht="15.9" customHeight="1" spans="1:27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="1" customFormat="1" ht="15.9" customHeight="1" spans="1:27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="1" customFormat="1" ht="15.9" customHeight="1" spans="1:27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="1" customFormat="1" ht="15.9" customHeight="1" spans="1:27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="1" customFormat="1" ht="15.9" customHeight="1" spans="1:27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="1" customFormat="1" ht="15.9" customHeight="1" spans="1:27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="1" customFormat="1" ht="15.9" customHeight="1" spans="1:27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="1" customFormat="1" ht="15.9" customHeight="1" spans="1:27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="1" customFormat="1" ht="15.9" customHeight="1" spans="1:27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="1" customFormat="1" ht="15.9" customHeight="1" spans="1:27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="1" customFormat="1" ht="15.9" customHeight="1" spans="1:27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="1" customFormat="1" ht="15.9" customHeight="1" spans="1:27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="1" customFormat="1" ht="15.9" customHeight="1" spans="1:27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="1" customFormat="1" ht="15.9" customHeight="1" spans="1:27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="1" customFormat="1" ht="15.9" customHeight="1" spans="1:27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="1" customFormat="1" ht="15.9" customHeight="1" spans="1:27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="1" customFormat="1" ht="15.9" customHeight="1" spans="1:27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="1" customFormat="1" ht="15.9" customHeight="1" spans="1:27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="1" customFormat="1" ht="15.9" customHeight="1" spans="1:27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="1" customFormat="1" ht="15.9" customHeight="1" spans="1:27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="1" customFormat="1" ht="15.9" customHeight="1" spans="1:27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="1" customFormat="1" ht="15.9" customHeight="1" spans="1:27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="1" customFormat="1" ht="15.9" customHeight="1" spans="1:27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="1" customFormat="1" ht="15.9" customHeight="1" spans="1:27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="1" customFormat="1" ht="15.9" customHeight="1" spans="1:27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="1" customFormat="1" ht="15.9" customHeight="1" spans="1:27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="1" customFormat="1" ht="15.9" customHeight="1" spans="1:27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="1" customFormat="1" ht="15.9" customHeight="1" spans="1:27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="1" customFormat="1" ht="15.9" customHeight="1" spans="1:27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="1" customFormat="1" ht="15.9" customHeight="1" spans="1:27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="1" customFormat="1" ht="15.9" customHeight="1" spans="1:27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="1" customFormat="1" ht="15.9" customHeight="1" spans="1:27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="1" customFormat="1" ht="15.9" customHeight="1" spans="1:27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="1" customFormat="1" ht="15.9" customHeight="1" spans="1:27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="1" customFormat="1" ht="15.9" customHeight="1" spans="1:27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="1" customFormat="1" ht="15.9" customHeight="1" spans="1:27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="1" customFormat="1" ht="15.9" customHeight="1" spans="1:27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="1" customFormat="1" ht="15.9" customHeight="1" spans="1:27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="1" customFormat="1" ht="15.9" customHeight="1" spans="1:27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="1" customFormat="1" ht="15.9" customHeight="1" spans="1:27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="1" customFormat="1" ht="15.9" customHeight="1" spans="1:27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="1" customFormat="1" ht="15.9" customHeight="1" spans="1:27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="1" customFormat="1" ht="15.9" customHeight="1" spans="1:27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="1" customFormat="1" ht="15.9" customHeight="1" spans="1:27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="1" customFormat="1" ht="15.9" customHeight="1" spans="1:27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="1" customFormat="1" ht="15.9" customHeight="1" spans="1:27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="1" customFormat="1" ht="15.9" customHeight="1" spans="1:27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="1" customFormat="1" ht="15.9" customHeight="1" spans="1:27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="1" customFormat="1" ht="15.9" customHeight="1" spans="1:27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="1" customFormat="1" ht="15.9" customHeight="1" spans="1:27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="1" customFormat="1" ht="15.9" customHeight="1" spans="1:27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="1" customFormat="1" ht="15.9" customHeight="1" spans="1:27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="1" customFormat="1" ht="15.9" customHeight="1" spans="1:27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="1" customFormat="1" ht="15.9" customHeight="1" spans="1:27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="1" customFormat="1" ht="15.9" customHeight="1" spans="1:27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="1" customFormat="1" ht="15.9" customHeight="1" spans="1:27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="1" customFormat="1" ht="15.9" customHeight="1" spans="1:27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="1" customFormat="1" ht="15.9" customHeight="1" spans="1:27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="1" customFormat="1" ht="15.9" customHeight="1" spans="1:27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="1" customFormat="1" ht="15.9" customHeight="1" spans="1:27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="1" customFormat="1" ht="15.9" customHeight="1" spans="1:27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="1" customFormat="1" ht="15.9" customHeight="1" spans="1:27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="1" customFormat="1" ht="15.9" customHeight="1" spans="1:27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="1" customFormat="1" ht="15.9" customHeight="1" spans="1:27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="1" customFormat="1" ht="15.9" customHeight="1" spans="1:27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="1" customFormat="1" ht="15.9" customHeight="1" spans="1:27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="1" customFormat="1" ht="15.9" customHeight="1" spans="1:27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="1" customFormat="1" ht="15.9" customHeight="1" spans="1:27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="1" customFormat="1" ht="15.9" customHeight="1" spans="1:27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="1" customFormat="1" ht="15.9" customHeight="1" spans="1:27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="1" customFormat="1" ht="15.9" customHeight="1" spans="1:27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="1" customFormat="1" ht="15.9" customHeight="1" spans="1:27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="1" customFormat="1" ht="15.9" customHeight="1" spans="1:27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="1" customFormat="1" ht="15.9" customHeight="1" spans="1:27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="1" customFormat="1" ht="15.9" customHeight="1" spans="1:27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="1" customFormat="1" ht="15.9" customHeight="1" spans="1:27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="1" customFormat="1" ht="15.9" customHeight="1" spans="1:27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="1" customFormat="1" ht="15.9" customHeight="1" spans="1:27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="1" customFormat="1" ht="15.9" customHeight="1" spans="1:27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="1" customFormat="1" ht="15.9" customHeight="1" spans="1:27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="1" customFormat="1" ht="15.9" customHeight="1" spans="1:27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="1" customFormat="1" ht="15.9" customHeight="1" spans="1:27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="1" customFormat="1" ht="15.9" customHeight="1" spans="1:27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="1" customFormat="1" ht="15.9" customHeight="1" spans="1:27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="1" customFormat="1" ht="15.9" customHeight="1" spans="1:27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="1" customFormat="1" ht="15.9" customHeight="1" spans="1:27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="1" customFormat="1" ht="15.9" customHeight="1" spans="1:27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="1" customFormat="1" ht="15.9" customHeight="1" spans="1:27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="1" customFormat="1" ht="15.9" customHeight="1" spans="1:27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="1" customFormat="1" ht="15.9" customHeight="1" spans="1:27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="1" customFormat="1" ht="15.9" customHeight="1" spans="1:27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="1" customFormat="1" ht="15.9" customHeight="1" spans="1:27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="1" customFormat="1" ht="15.9" customHeight="1" spans="1:27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="1" customFormat="1" ht="15.9" customHeight="1" spans="1:27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="1" customFormat="1" ht="15.9" customHeight="1" spans="1:27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="1" customFormat="1" ht="15.9" customHeight="1" spans="1:27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="1" customFormat="1" ht="15.9" customHeight="1" spans="1:27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="1" customFormat="1" ht="15.9" customHeight="1" spans="1:27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="1" customFormat="1" ht="15.9" customHeight="1" spans="1:27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="1" customFormat="1" ht="15.9" customHeight="1" spans="1:27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="1" customFormat="1" ht="15.9" customHeight="1" spans="1:27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="1" customFormat="1" ht="15.9" customHeight="1" spans="1:27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="1" customFormat="1" ht="15.9" customHeight="1" spans="1:27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="1" customFormat="1" ht="15.9" customHeight="1" spans="1:27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="1" customFormat="1" ht="15.9" customHeight="1" spans="1:27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="1" customFormat="1" ht="15.9" customHeight="1" spans="1:27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="1" customFormat="1" ht="15.9" customHeight="1" spans="1:27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="1" customFormat="1" ht="15.9" customHeight="1" spans="1:27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="1" customFormat="1" ht="15.9" customHeight="1" spans="1:27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="1" customFormat="1" ht="15.9" customHeight="1" spans="1:27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="1" customFormat="1" ht="15.9" customHeight="1" spans="1:27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="1" customFormat="1" ht="15.9" customHeight="1" spans="1:27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="1" customFormat="1" ht="15.9" customHeight="1" spans="1:27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="1" customFormat="1" ht="15.9" customHeight="1" spans="1:27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="1" customFormat="1" ht="15.9" customHeight="1" spans="1:27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="1" customFormat="1" ht="15.9" customHeight="1" spans="1:27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="1" customFormat="1" ht="15.9" customHeight="1" spans="1:27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="1" customFormat="1" ht="15.9" customHeight="1" spans="1:27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="1" customFormat="1" ht="15.9" customHeight="1" spans="1:27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="1" customFormat="1" ht="15.9" customHeight="1" spans="1:27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="1" customFormat="1" ht="15.9" customHeight="1" spans="1:27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="1" customFormat="1" ht="15.9" customHeight="1" spans="1:27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="1" customFormat="1" ht="15.9" customHeight="1" spans="1:27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="1" customFormat="1" ht="15.9" customHeight="1" spans="1:27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="1" customFormat="1" ht="15.9" customHeight="1" spans="1:27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="1" customFormat="1" ht="15.9" customHeight="1" spans="1:27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="1" customFormat="1" ht="15.9" customHeight="1" spans="1:27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="1" customFormat="1" ht="15.9" customHeight="1" spans="1:27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="1" customFormat="1" ht="15.9" customHeight="1" spans="1:27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="1" customFormat="1" ht="15.9" customHeight="1" spans="1:27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="1" customFormat="1" ht="15.9" customHeight="1" spans="1:27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="1" customFormat="1" ht="15.9" customHeight="1" spans="1:27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="1" customFormat="1" ht="15.9" customHeight="1" spans="1:27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="1" customFormat="1" ht="15.9" customHeight="1" spans="1:27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="1" customFormat="1" ht="15.9" customHeight="1" spans="1:27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="1" customFormat="1" ht="15.9" customHeight="1" spans="1:27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="1" customFormat="1" ht="15.9" customHeight="1" spans="1:27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="1" customFormat="1" ht="15.9" customHeight="1" spans="1:27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="1" customFormat="1" ht="15.9" customHeight="1" spans="1:27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="1" customFormat="1" ht="15.9" customHeight="1" spans="1:27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="1" customFormat="1" ht="15.9" customHeight="1" spans="1:27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="1" customFormat="1" ht="15.9" customHeight="1" spans="1:27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="1" customFormat="1" ht="15.9" customHeight="1" spans="1:27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="1" customFormat="1" ht="15.9" customHeight="1" spans="1:27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="1" customFormat="1" ht="15.9" customHeight="1" spans="1:27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="1" customFormat="1" ht="15.9" customHeight="1" spans="1:27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="1" customFormat="1" ht="15.9" customHeight="1" spans="1:27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="1" customFormat="1" ht="15.9" customHeight="1" spans="1:27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="1" customFormat="1" ht="15.9" customHeight="1" spans="1:27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="1" customFormat="1" ht="15.9" customHeight="1" spans="1:27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="1" customFormat="1" ht="15.9" customHeight="1" spans="1:27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="1" customFormat="1" ht="15.9" customHeight="1" spans="1:27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="1" customFormat="1" ht="15.9" customHeight="1" spans="1:27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="1" customFormat="1" ht="15.9" customHeight="1" spans="1:27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="1" customFormat="1" ht="15.9" customHeight="1" spans="1:27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="1" customFormat="1" ht="15.9" customHeight="1" spans="1:27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="1" customFormat="1" ht="15.9" customHeight="1" spans="1:27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="1" customFormat="1" ht="15.9" customHeight="1" spans="1:27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="1" customFormat="1" ht="15.9" customHeight="1" spans="1:27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="1" customFormat="1" ht="15.9" customHeight="1" spans="1:27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="1" customFormat="1" ht="15.9" customHeight="1" spans="1:27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="1" customFormat="1" ht="15.9" customHeight="1" spans="1:27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="1" customFormat="1" ht="15.9" customHeight="1" spans="1:27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="1" customFormat="1" ht="15.9" customHeight="1" spans="1:27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="1" customFormat="1" ht="15.9" customHeight="1" spans="1:27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="1" customFormat="1" ht="15.9" customHeight="1" spans="1:27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="1" customFormat="1" ht="15.9" customHeight="1" spans="1:27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="1" customFormat="1" ht="15.9" customHeight="1" spans="1:27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="1" customFormat="1" ht="15.9" customHeight="1" spans="1:27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="1" customFormat="1" ht="15.9" customHeight="1" spans="1:27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="1" customFormat="1" ht="15.9" customHeight="1" spans="1:27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="1" customFormat="1" ht="15.9" customHeight="1" spans="1:27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="1" customFormat="1" ht="15.9" customHeight="1" spans="1:27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="1" customFormat="1" ht="15.9" customHeight="1" spans="1:27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="1" customFormat="1" ht="15.9" customHeight="1" spans="1:27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="1" customFormat="1" ht="15.9" customHeight="1" spans="1:27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="1" customFormat="1" ht="15.9" customHeight="1" spans="1:27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="1" customFormat="1" ht="15.9" customHeight="1" spans="1:27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="1" customFormat="1" ht="15.9" customHeight="1" spans="1:27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="1" customFormat="1" ht="15.9" customHeight="1" spans="1:27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="1" customFormat="1" ht="15.9" customHeight="1" spans="1:27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="1" customFormat="1" ht="15.9" customHeight="1" spans="1:27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="1" customFormat="1" ht="15.9" customHeight="1" spans="1:27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="1" customFormat="1" ht="15.9" customHeight="1" spans="1:27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="1" customFormat="1" ht="15.9" customHeight="1" spans="1:27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="1" customFormat="1" ht="15.9" customHeight="1" spans="1:27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="1" customFormat="1" ht="15.9" customHeight="1" spans="1:27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="1" customFormat="1" ht="15.9" customHeight="1" spans="1:27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="1" customFormat="1" ht="15.9" customHeight="1" spans="1:27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="1" customFormat="1" ht="15.9" customHeight="1" spans="1:27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="1" customFormat="1" ht="15.9" customHeight="1" spans="1:27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="1" customFormat="1" ht="15.9" customHeight="1" spans="1:27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="1" customFormat="1" ht="15.9" customHeight="1" spans="1:27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="1" customFormat="1" ht="15.9" customHeight="1" spans="1:27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="1" customFormat="1" ht="15.9" customHeight="1" spans="1:27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="1" customFormat="1" ht="15.9" customHeight="1" spans="1:27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="1" customFormat="1" ht="15.9" customHeight="1" spans="1:27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="1" customFormat="1" ht="15.9" customHeight="1" spans="1:27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="1" customFormat="1" ht="15.9" customHeight="1" spans="1:27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="1" customFormat="1" ht="15.9" customHeight="1" spans="1:27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="1" customFormat="1" ht="15.9" customHeight="1" spans="1:27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="1" customFormat="1" ht="15.9" customHeight="1" spans="1:27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="1" customFormat="1" ht="15.9" customHeight="1" spans="1:27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="1" customFormat="1" ht="15.9" customHeight="1" spans="1:27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="1" customFormat="1" ht="15.9" customHeight="1" spans="1:27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="1" customFormat="1" ht="15.9" customHeight="1" spans="1:27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="1" customFormat="1" ht="15.9" customHeight="1" spans="1:27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="1" customFormat="1" ht="15.9" customHeight="1" spans="1:27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="1" customFormat="1" ht="15.9" customHeight="1" spans="1:27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="1" customFormat="1" ht="15.9" customHeight="1" spans="1:27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="1" customFormat="1" ht="15.9" customHeight="1" spans="1:27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="1" customFormat="1" ht="15.9" customHeight="1" spans="1:27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="1" customFormat="1" ht="15.9" customHeight="1" spans="1:27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="1" customFormat="1" ht="15.9" customHeight="1" spans="1:27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="1" customFormat="1" ht="15.9" customHeight="1" spans="1:27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="1" customFormat="1" ht="15.9" customHeight="1" spans="1:27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="1" customFormat="1" ht="15.9" customHeight="1" spans="1:27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="1" customFormat="1" ht="15.9" customHeight="1" spans="1:27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="1" customFormat="1" ht="15.9" customHeight="1" spans="1:27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="1" customFormat="1" ht="15.9" customHeight="1" spans="1:27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="1" customFormat="1" ht="15.9" customHeight="1" spans="1:27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="1" customFormat="1" ht="15.9" customHeight="1" spans="1:27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="1" customFormat="1" ht="15.9" customHeight="1" spans="1:27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="1" customFormat="1" ht="15.9" customHeight="1" spans="1:27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="1" customFormat="1" ht="15.9" customHeight="1" spans="1:27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="1" customFormat="1" ht="15.9" customHeight="1" spans="1:27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="1" customFormat="1" ht="15.9" customHeight="1" spans="1:27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="1" customFormat="1" ht="15.9" customHeight="1" spans="1:27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="1" customFormat="1" ht="15.9" customHeight="1" spans="1:27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="1" customFormat="1" ht="15.9" customHeight="1" spans="1:27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="1" customFormat="1" ht="15.9" customHeight="1" spans="1:27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="1" customFormat="1" ht="15.9" customHeight="1" spans="1:27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="1" customFormat="1" ht="15.9" customHeight="1" spans="1:27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="1" customFormat="1" ht="15.9" customHeight="1" spans="1:27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="1" customFormat="1" ht="15.9" customHeight="1" spans="1:27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="1" customFormat="1" ht="15.9" customHeight="1" spans="1:27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="1" customFormat="1" ht="15.9" customHeight="1" spans="1:27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="1" customFormat="1" ht="15.9" customHeight="1" spans="1:27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="1" customFormat="1" ht="15.9" customHeight="1" spans="1:27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="1" customFormat="1" ht="15.9" customHeight="1" spans="1:27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="1" customFormat="1" ht="15.9" customHeight="1" spans="1:27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="1" customFormat="1" ht="15.9" customHeight="1" spans="1:27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="1" customFormat="1" ht="15.9" customHeight="1" spans="1:27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="1" customFormat="1" ht="15.9" customHeight="1" spans="1:27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="1" customFormat="1" ht="15.9" customHeight="1" spans="1:27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="1" customFormat="1" ht="15.9" customHeight="1" spans="1:27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="1" customFormat="1" ht="15.9" customHeight="1" spans="1:27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="1" customFormat="1" ht="15.9" customHeight="1" spans="1:27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="1" customFormat="1" ht="15.9" customHeight="1" spans="1:27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="1" customFormat="1" ht="15.9" customHeight="1" spans="1:27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="1" customFormat="1" ht="15.9" customHeight="1" spans="1:27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="1" customFormat="1" ht="15.9" customHeight="1" spans="1:27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="1" customFormat="1" ht="15.9" customHeight="1" spans="1:27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="1" customFormat="1" ht="15.9" customHeight="1" spans="1:27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="1" customFormat="1" ht="15.9" customHeight="1" spans="1:27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="1" customFormat="1" ht="15.9" customHeight="1" spans="1:27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="1" customFormat="1" ht="15.9" customHeight="1" spans="1:27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="1" customFormat="1" ht="15.9" customHeight="1" spans="1:27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="1" customFormat="1" ht="15.9" customHeight="1" spans="1:27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="1" customFormat="1" ht="15.9" customHeight="1" spans="1:27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="1" customFormat="1" ht="15.9" customHeight="1" spans="1:27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="1" customFormat="1" ht="15.9" customHeight="1" spans="1:27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="1" customFormat="1" ht="15.9" customHeight="1" spans="1:27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="1" customFormat="1" ht="15.9" customHeight="1" spans="1:27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="1" customFormat="1" ht="15.9" customHeight="1" spans="1:27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="1" customFormat="1" ht="15.9" customHeight="1" spans="1:27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="1" customFormat="1" ht="15.9" customHeight="1" spans="1:27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="1" customFormat="1" ht="15.9" customHeight="1" spans="1:27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="1" customFormat="1" ht="15.9" customHeight="1" spans="1:27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="1" customFormat="1" ht="15.9" customHeight="1" spans="1:27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="1" customFormat="1" ht="15.9" customHeight="1" spans="1:27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="1" customFormat="1" ht="15.9" customHeight="1" spans="1:27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="1" customFormat="1" ht="15.9" customHeight="1" spans="1:27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="1" customFormat="1" ht="15.9" customHeight="1" spans="1:27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="1" customFormat="1" ht="15.9" customHeight="1" spans="1:27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="1" customFormat="1" ht="15.9" customHeight="1" spans="1:27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="1" customFormat="1" ht="15.9" customHeight="1" spans="1:27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="1" customFormat="1" ht="15.9" customHeight="1" spans="1:27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="1" customFormat="1" ht="15.9" customHeight="1" spans="1:27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="1" customFormat="1" ht="15.9" customHeight="1" spans="1:27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="1" customFormat="1" ht="15.9" customHeight="1" spans="1:27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="1" customFormat="1" ht="15.9" customHeight="1" spans="1:27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="1" customFormat="1" ht="15.9" customHeight="1" spans="1:27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="1" customFormat="1" ht="15.9" customHeight="1" spans="1:27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="1" customFormat="1" ht="15.9" customHeight="1" spans="1:27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="1" customFormat="1" ht="15.9" customHeight="1" spans="1:27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="1" customFormat="1" ht="15.9" customHeight="1" spans="1:27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="1" customFormat="1" ht="15.9" customHeight="1" spans="1:27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="1" customFormat="1" ht="15.9" customHeight="1" spans="1:27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="1" customFormat="1" ht="15.9" customHeight="1" spans="1:27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="1" customFormat="1" ht="15.9" customHeight="1" spans="1:27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="1" customFormat="1" ht="15.9" customHeight="1" spans="1:27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="1" customFormat="1" ht="15.9" customHeight="1" spans="1:27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="1" customFormat="1" ht="15.9" customHeight="1" spans="1:27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="1" customFormat="1" ht="15.9" customHeight="1" spans="1:27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="1" customFormat="1" ht="15.9" customHeight="1" spans="1:27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="1" customFormat="1" ht="15.9" customHeight="1" spans="1:27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="1" customFormat="1" ht="15.9" customHeight="1" spans="1:27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="1" customFormat="1" ht="15.9" customHeight="1" spans="1:27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="1" customFormat="1" ht="15.9" customHeight="1" spans="1:27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="1" customFormat="1" ht="15.9" customHeight="1" spans="1:27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="1" customFormat="1" ht="15.9" customHeight="1" spans="1:27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="1" customFormat="1" ht="15.9" customHeight="1" spans="1:27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="1" customFormat="1" ht="15.9" customHeight="1" spans="1:27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="1" customFormat="1" ht="15.9" customHeight="1" spans="1:27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="1" customFormat="1" ht="15.9" customHeight="1" spans="1:27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="1" customFormat="1" ht="15.9" customHeight="1" spans="1:27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="1" customFormat="1" ht="15.9" customHeight="1" spans="1:27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="1" customFormat="1" ht="15.9" customHeight="1" spans="1:27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="1" customFormat="1" ht="15.9" customHeight="1" spans="1:27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="1" customFormat="1" ht="15.9" customHeight="1" spans="1:27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="1" customFormat="1" ht="15.9" customHeight="1" spans="1:27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="1" customFormat="1" ht="15.9" customHeight="1" spans="1:27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="1" customFormat="1" ht="15.9" customHeight="1" spans="1:27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="1" customFormat="1" ht="15.9" customHeight="1" spans="1:27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="1" customFormat="1" ht="15.9" customHeight="1" spans="1:27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="1" customFormat="1" ht="15.9" customHeight="1" spans="1:27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="1" customFormat="1" ht="15.9" customHeight="1" spans="1:27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="1" customFormat="1" ht="15.9" customHeight="1" spans="1:27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="1" customFormat="1" ht="15.9" customHeight="1" spans="1:27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="1" customFormat="1" ht="15.9" customHeight="1" spans="1:27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="1" customFormat="1" ht="15.9" customHeight="1" spans="1:27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="1" customFormat="1" ht="15.9" customHeight="1" spans="1:27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="1" customFormat="1" ht="15.9" customHeight="1" spans="1:27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="1" customFormat="1" ht="15.9" customHeight="1" spans="1:27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="1" customFormat="1" ht="15.9" customHeight="1" spans="1:27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="1" customFormat="1" ht="15.9" customHeight="1" spans="1:27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="1" customFormat="1" ht="15.9" customHeight="1" spans="1:27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="1" customFormat="1" ht="15.9" customHeight="1" spans="1:27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="1" customFormat="1" ht="15.9" customHeight="1" spans="1:27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="1" customFormat="1" ht="15.9" customHeight="1" spans="1:27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="1" customFormat="1" ht="15.9" customHeight="1" spans="1:27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="1" customFormat="1" ht="15.9" customHeight="1" spans="1:27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="1" customFormat="1" ht="15.9" customHeight="1" spans="1:27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="1" customFormat="1" ht="15.9" customHeight="1" spans="1:27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="1" customFormat="1" ht="15.9" customHeight="1" spans="1:27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="1" customFormat="1" ht="15.9" customHeight="1" spans="1:27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="1" customFormat="1" ht="15.9" customHeight="1" spans="1:27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="1" customFormat="1" ht="15.9" customHeight="1" spans="1:27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="1" customFormat="1" ht="15.9" customHeight="1" spans="1:27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="1" customFormat="1" ht="15.9" customHeight="1" spans="1:27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="1" customFormat="1" ht="15.9" customHeight="1" spans="1:27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="1" customFormat="1" ht="15.9" customHeight="1" spans="1:27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="1" customFormat="1" ht="15.9" customHeight="1" spans="1:27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="1" customFormat="1" ht="15.9" customHeight="1" spans="1:27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="1" customFormat="1" ht="15.9" customHeight="1" spans="1:27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="1" customFormat="1" ht="15.9" customHeight="1" spans="1:27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="1" customFormat="1" ht="15.9" customHeight="1" spans="1:27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="1" customFormat="1" ht="15.9" customHeight="1" spans="1:27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="1" customFormat="1" ht="15.9" customHeight="1" spans="1:27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="1" customFormat="1" ht="15.9" customHeight="1" spans="1:27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="1" customFormat="1" ht="15.9" customHeight="1" spans="1:27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="1" customFormat="1" ht="15.9" customHeight="1" spans="1:27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="1" customFormat="1" ht="15.9" customHeight="1" spans="1:27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="1" customFormat="1" ht="15.9" customHeight="1" spans="1:27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="1" customFormat="1" ht="15.9" customHeight="1" spans="1:27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="1" customFormat="1" ht="15.9" customHeight="1" spans="1:27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="1" customFormat="1" ht="15.9" customHeight="1" spans="1:27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="1" customFormat="1" ht="15.9" customHeight="1" spans="1:27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="1" customFormat="1" ht="15.9" customHeight="1" spans="1:27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="1" customFormat="1" ht="15.9" customHeight="1" spans="1:27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="1" customFormat="1" ht="15.9" customHeight="1" spans="1:27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="1" customFormat="1" ht="15.9" customHeight="1" spans="1:27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="1" customFormat="1" ht="15.9" customHeight="1" spans="1:27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="1" customFormat="1" ht="15.9" customHeight="1" spans="1:27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="1" customFormat="1" ht="15.9" customHeight="1" spans="1:27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="1" customFormat="1" ht="15.9" customHeight="1" spans="1:27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="1" customFormat="1" ht="15.9" customHeight="1" spans="1:27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="1" customFormat="1" ht="15.9" customHeight="1" spans="1:27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="1" customFormat="1" ht="15.9" customHeight="1" spans="1:27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="1" customFormat="1" ht="15.9" customHeight="1" spans="1:27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="1" customFormat="1" ht="15.9" customHeight="1" spans="1:27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="1" customFormat="1" ht="15.9" customHeight="1" spans="1:27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="1" customFormat="1" ht="15.9" customHeight="1" spans="1:27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="1" customFormat="1" ht="15.9" customHeight="1" spans="1:27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="1" customFormat="1" ht="15.9" customHeight="1" spans="1:27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="1" customFormat="1" ht="15.9" customHeight="1" spans="1:27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="1" customFormat="1" ht="15.9" customHeight="1" spans="1:27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="1" customFormat="1" ht="15.9" customHeight="1" spans="1:27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="1" customFormat="1" ht="15.9" customHeight="1" spans="1:27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="1" customFormat="1" ht="15.9" customHeight="1" spans="1:27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="1" customFormat="1" ht="15.9" customHeight="1" spans="1:27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="1" customFormat="1" ht="15.9" customHeight="1" spans="1:27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="1" customFormat="1" ht="15.9" customHeight="1" spans="1:27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="1" customFormat="1" ht="15.9" customHeight="1" spans="1:27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="1" customFormat="1" ht="15.9" customHeight="1" spans="1:27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="1" customFormat="1" ht="15.9" customHeight="1" spans="1:27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="1" customFormat="1" ht="15.9" customHeight="1" spans="1:27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="1" customFormat="1" ht="15.9" customHeight="1" spans="1:27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="1" customFormat="1" ht="15.9" customHeight="1" spans="1:27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="1" customFormat="1" ht="15.9" customHeight="1" spans="1:27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="1" customFormat="1" ht="15.9" customHeight="1" spans="1:27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="1" customFormat="1" ht="15.9" customHeight="1" spans="1:27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="1" customFormat="1" ht="15.9" customHeight="1" spans="1:27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="1" customFormat="1" ht="15.9" customHeight="1" spans="1:27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="1" customFormat="1" ht="15.9" customHeight="1" spans="1:27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="1" customFormat="1" ht="15.9" customHeight="1" spans="1:27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="1" customFormat="1" ht="15.9" customHeight="1" spans="1:27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="1" customFormat="1" ht="15.9" customHeight="1" spans="1:27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="1" customFormat="1" ht="15.9" customHeight="1" spans="1:27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="1" customFormat="1" ht="15.9" customHeight="1" spans="1:27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="1" customFormat="1" ht="15.9" customHeight="1" spans="1:27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="1" customFormat="1" ht="15.9" customHeight="1" spans="1:27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="1" customFormat="1" ht="15.9" customHeight="1" spans="1:27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="1" customFormat="1" ht="15.9" customHeight="1" spans="1:27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="1" customFormat="1" ht="15.9" customHeight="1" spans="1:27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="1" customFormat="1" ht="15.9" customHeight="1" spans="1:27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="1" customFormat="1" ht="15.9" customHeight="1" spans="1:27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="1" customFormat="1" ht="15.9" customHeight="1" spans="1:27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="1" customFormat="1" ht="15.9" customHeight="1" spans="1:27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="1" customFormat="1" ht="15.9" customHeight="1" spans="1:27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="1" customFormat="1" ht="15.9" customHeight="1" spans="1:27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="1" customFormat="1" ht="15.9" customHeight="1" spans="1:27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="1" customFormat="1" ht="15.9" customHeight="1" spans="1:27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="1" customFormat="1" ht="15.9" customHeight="1" spans="1:27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="1" customFormat="1" ht="15.9" customHeight="1" spans="1:27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="1" customFormat="1" ht="15.9" customHeight="1" spans="1:27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="1" customFormat="1" ht="15.9" customHeight="1" spans="1:27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="1" customFormat="1" ht="15.9" customHeight="1" spans="1:27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="1" customFormat="1" ht="15.9" customHeight="1" spans="1:27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="1" customFormat="1" ht="15.9" customHeight="1" spans="1:27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="1" customFormat="1" ht="15.9" customHeight="1" spans="1:27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="1" customFormat="1" ht="15.9" customHeight="1" spans="1:27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="1" customFormat="1" ht="15.9" customHeight="1" spans="1:27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="1" customFormat="1" ht="15.9" customHeight="1" spans="1:27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="1" customFormat="1" ht="15.9" customHeight="1" spans="1:27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="1" customFormat="1" ht="15.9" customHeight="1" spans="1:27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="1" customFormat="1" ht="15.9" customHeight="1" spans="1:27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="1" customFormat="1" ht="15.9" customHeight="1" spans="1:27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="1" customFormat="1" ht="15.9" customHeight="1" spans="1:27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="1" customFormat="1" ht="15.9" customHeight="1" spans="1:27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="1" customFormat="1" ht="15.9" customHeight="1" spans="1:27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="1" customFormat="1" ht="15.9" customHeight="1" spans="1:27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="1" customFormat="1" ht="15.9" customHeight="1" spans="1:27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="1" customFormat="1" ht="15.9" customHeight="1" spans="1:27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="1" customFormat="1" ht="15.9" customHeight="1" spans="1:27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="1" customFormat="1" ht="15.9" customHeight="1" spans="1:27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="1" customFormat="1" ht="15.9" customHeight="1" spans="1:27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="1" customFormat="1" ht="15.9" customHeight="1" spans="1:27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="1" customFormat="1" ht="15.9" customHeight="1" spans="1:27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="1" customFormat="1" ht="15.9" customHeight="1" spans="1:27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="1" customFormat="1" ht="15.9" customHeight="1" spans="1:27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="1" customFormat="1" ht="15.9" customHeight="1" spans="1:27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="1" customFormat="1" ht="15.9" customHeight="1" spans="1:27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="1" customFormat="1" ht="15.9" customHeight="1" spans="1:27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="1" customFormat="1" ht="15.9" customHeight="1" spans="1:27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="1" customFormat="1" ht="15.9" customHeight="1" spans="1:27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="1" customFormat="1" ht="15.9" customHeight="1" spans="1:27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="1" customFormat="1" ht="15.9" customHeight="1" spans="1:27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="1" customFormat="1" ht="15.9" customHeight="1" spans="1:27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="1" customFormat="1" ht="15.9" customHeight="1" spans="1:27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="1" customFormat="1" ht="15.9" customHeight="1" spans="1:27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="1" customFormat="1" ht="15.9" customHeight="1" spans="1:27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="1" customFormat="1" ht="15.9" customHeight="1" spans="1:27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="1" customFormat="1" ht="15.9" customHeight="1" spans="1:27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="1" customFormat="1" ht="15.9" customHeight="1" spans="1:27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="1" customFormat="1" ht="15.9" customHeight="1" spans="1:27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="1" customFormat="1" ht="15.9" customHeight="1" spans="1:27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="1" customFormat="1" ht="15.9" customHeight="1" spans="1:27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="1" customFormat="1" ht="15.9" customHeight="1" spans="1:27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="1" customFormat="1" ht="15.9" customHeight="1" spans="1:27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="1" customFormat="1" ht="15.9" customHeight="1" spans="1:27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="1" customFormat="1" ht="15.9" customHeight="1" spans="1:27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="1" customFormat="1" ht="15.9" customHeight="1" spans="1:27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="1" customFormat="1" ht="15.9" customHeight="1" spans="1:27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="1" customFormat="1" ht="15.9" customHeight="1" spans="1:27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="1" customFormat="1" ht="15.9" customHeight="1" spans="1:27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="1" customFormat="1" ht="15.9" customHeight="1" spans="1:27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="1" customFormat="1" ht="15.9" customHeight="1" spans="1:27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="1" customFormat="1" ht="15.9" customHeight="1" spans="1:27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="1" customFormat="1" ht="15.9" customHeight="1" spans="1:27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="1" customFormat="1" ht="15.9" customHeight="1" spans="1:27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="1" customFormat="1" ht="15.9" customHeight="1" spans="1:27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="1" customFormat="1" ht="15.9" customHeight="1" spans="1:27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="1" customFormat="1" ht="15.9" customHeight="1" spans="1:27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="1" customFormat="1" ht="15.9" customHeight="1" spans="1:27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="1" customFormat="1" ht="15.9" customHeight="1" spans="1:27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="1" customFormat="1" ht="15.9" customHeight="1" spans="1:27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="1" customFormat="1" ht="15.9" customHeight="1" spans="1:27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="1" customFormat="1" ht="15.9" customHeight="1" spans="1:27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="1" customFormat="1" ht="15.9" customHeight="1" spans="1:27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="1" customFormat="1" ht="15.9" customHeight="1" spans="1:27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="1" customFormat="1" ht="15.9" customHeight="1" spans="1:27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="1" customFormat="1" ht="15.9" customHeight="1" spans="1:27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="1" customFormat="1" ht="15.9" customHeight="1" spans="1:27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="1" customFormat="1" ht="15.9" customHeight="1" spans="1:27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="1" customFormat="1" ht="15.9" customHeight="1" spans="1:27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="1" customFormat="1" ht="15.9" customHeight="1" spans="1:27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="1" customFormat="1" ht="15.9" customHeight="1" spans="1:27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="1" customFormat="1" ht="15.9" customHeight="1" spans="1:27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="1" customFormat="1" ht="15.9" customHeight="1" spans="1:27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="1" customFormat="1" ht="15.9" customHeight="1" spans="1:27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="1" customFormat="1" ht="15.9" customHeight="1" spans="1:27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="1" customFormat="1" ht="15.9" customHeight="1" spans="1:27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="1" customFormat="1" ht="15.9" customHeight="1" spans="1:27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="1" customFormat="1" ht="15.9" customHeight="1" spans="1:27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="1" customFormat="1" ht="15.9" customHeight="1" spans="1:27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="1" customFormat="1" ht="15.9" customHeight="1" spans="1:27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="1" customFormat="1" ht="15.9" customHeight="1" spans="1:27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="1" customFormat="1" ht="15.9" customHeight="1" spans="1:27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="1" customFormat="1" ht="15.9" customHeight="1" spans="1:27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="1" customFormat="1" ht="15.9" customHeight="1" spans="1:27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="1" customFormat="1" ht="15.9" customHeight="1" spans="1:27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="1" customFormat="1" ht="15.9" customHeight="1" spans="1:27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="1" customFormat="1" ht="15.9" customHeight="1" spans="1:27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="1" customFormat="1" ht="15.9" customHeight="1" spans="1:27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="1" customFormat="1" ht="15.9" customHeight="1" spans="1:27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="1" customFormat="1" ht="15.9" customHeight="1" spans="1:27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="1" customFormat="1" ht="15.9" customHeight="1" spans="1:27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="1" customFormat="1" ht="15.9" customHeight="1" spans="1:27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="1" customFormat="1" ht="15.9" customHeight="1" spans="1:27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="1" customFormat="1" ht="15.9" customHeight="1" spans="1:27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="1" customFormat="1" ht="15.9" customHeight="1" spans="1:27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="1" customFormat="1" ht="15.9" customHeight="1" spans="1:27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="1" customFormat="1" ht="15.9" customHeight="1" spans="1:27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="1" customFormat="1" ht="15.9" customHeight="1" spans="1:27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="1" customFormat="1" ht="15.9" customHeight="1" spans="1:27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="1" customFormat="1" ht="15.9" customHeight="1" spans="1:27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="1" customFormat="1" ht="15.9" customHeight="1" spans="1:27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="1" customFormat="1" ht="15.9" customHeight="1" spans="1:27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="1" customFormat="1" ht="15.9" customHeight="1" spans="1:27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="1" customFormat="1" ht="15.9" customHeight="1" spans="1:27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="1" customFormat="1" ht="15.9" customHeight="1" spans="1:27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="1" customFormat="1" ht="15.9" customHeight="1" spans="1:27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="1" customFormat="1" ht="15.9" customHeight="1" spans="1:27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="1" customFormat="1" ht="15.9" customHeight="1" spans="1:27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="1" customFormat="1" ht="15.9" customHeight="1" spans="1:27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="1" customFormat="1" ht="15.9" customHeight="1" spans="1:27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="1" customFormat="1" ht="15.9" customHeight="1" spans="1:27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="1" customFormat="1" ht="15.9" customHeight="1" spans="1:27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="1" customFormat="1" ht="15.9" customHeight="1" spans="1:27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="1" customFormat="1" ht="15.9" customHeight="1" spans="1:27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="1" customFormat="1" ht="15.9" customHeight="1" spans="1:27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="1" customFormat="1" ht="15.9" customHeight="1" spans="1:27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="1" customFormat="1" ht="15.9" customHeight="1" spans="1:27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="1" customFormat="1" ht="15.9" customHeight="1" spans="1:27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="1" customFormat="1" ht="15.9" customHeight="1" spans="1:27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="1" customFormat="1" ht="15.9" customHeight="1" spans="1:27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="1" customFormat="1" ht="15.9" customHeight="1" spans="1:27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="1" customFormat="1" ht="15.9" customHeight="1" spans="1:27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="1" customFormat="1" ht="15.9" customHeight="1" spans="1:27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="1" customFormat="1" ht="15.9" customHeight="1" spans="1:27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="1" customFormat="1" ht="15.9" customHeight="1" spans="1:27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="1" customFormat="1" ht="15.9" customHeight="1" spans="1:27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="1" customFormat="1" ht="15.9" customHeight="1" spans="1:27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="1" customFormat="1" ht="15.9" customHeight="1" spans="1:27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="1" customFormat="1" ht="15.9" customHeight="1" spans="1:27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="1" customFormat="1" ht="15.9" customHeight="1" spans="1:27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="1" customFormat="1" ht="15.9" customHeight="1" spans="1:27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="1" customFormat="1" ht="15.9" customHeight="1" spans="1:27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="1" customFormat="1" ht="15.9" customHeight="1" spans="1:27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="1" customFormat="1" ht="15.9" customHeight="1" spans="1:27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="1" customFormat="1" ht="15.9" customHeight="1" spans="1:27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="1" customFormat="1" ht="15.9" customHeight="1" spans="1:27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="1" customFormat="1" ht="15.9" customHeight="1" spans="1:27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="1" customFormat="1" ht="15.9" customHeight="1" spans="1:27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="1" customFormat="1" ht="15.9" customHeight="1" spans="1:27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="1" customFormat="1" ht="15.9" customHeight="1" spans="1:27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="1" customFormat="1" ht="15.9" customHeight="1" spans="1:27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="1" customFormat="1" ht="15.9" customHeight="1" spans="1:27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="1" customFormat="1" ht="15.9" customHeight="1" spans="1:27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="1" customFormat="1" ht="15.9" customHeight="1" spans="1:27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="1" customFormat="1" ht="15.9" customHeight="1" spans="1:27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="1" customFormat="1" ht="15.9" customHeight="1" spans="1:27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="1" customFormat="1" ht="15.9" customHeight="1" spans="1:27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="1" customFormat="1" ht="15.9" customHeight="1" spans="1:27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="1" customFormat="1" ht="15.9" customHeight="1" spans="1:27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="1" customFormat="1" ht="15.9" customHeight="1" spans="1:27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="1" customFormat="1" ht="15.9" customHeight="1" spans="1:27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="1" customFormat="1" ht="15.9" customHeight="1" spans="1:27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="1" customFormat="1" ht="15.9" customHeight="1" spans="1:27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="1" customFormat="1" ht="15.9" customHeight="1" spans="1:27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="1" customFormat="1" ht="15.9" customHeight="1" spans="1:27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="1" customFormat="1" ht="15.9" customHeight="1" spans="1:27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="1" customFormat="1" ht="15.9" customHeight="1" spans="1:27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="1" customFormat="1" ht="15.9" customHeight="1" spans="1:27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="1" customFormat="1" ht="15.9" customHeight="1" spans="1:27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="1" customFormat="1" ht="15.9" customHeight="1" spans="1:27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="1" customFormat="1" ht="15.9" customHeight="1" spans="1:27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="1" customFormat="1" ht="15.9" customHeight="1" spans="1:27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="1" customFormat="1" ht="15.9" customHeight="1" spans="1:27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="1" customFormat="1" ht="15.9" customHeight="1" spans="1:27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="1" customFormat="1" ht="15.9" customHeight="1" spans="1:27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="1" customFormat="1" ht="15.9" customHeight="1" spans="1:27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="1" customFormat="1" ht="15.9" customHeight="1" spans="1:27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="1" customFormat="1" ht="15.9" customHeight="1" spans="1:27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="1" customFormat="1" ht="15.9" customHeight="1" spans="1:27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="1" customFormat="1" ht="15.9" customHeight="1" spans="1:27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="1" customFormat="1" ht="15.9" customHeight="1" spans="1:27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="1" customFormat="1" ht="15.9" customHeight="1" spans="1:27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="1" customFormat="1" ht="15.9" customHeight="1" spans="1:27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="1" customFormat="1" ht="15.9" customHeight="1" spans="1:27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="1" customFormat="1" ht="15.9" customHeight="1" spans="1:27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="1" customFormat="1" ht="15.9" customHeight="1" spans="1:27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="1" customFormat="1" ht="15.9" customHeight="1" spans="1:27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="1" customFormat="1" ht="15.9" customHeight="1" spans="1:27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="1" customFormat="1" ht="15.9" customHeight="1" spans="1:27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="1" customFormat="1" ht="15.9" customHeight="1" spans="1:27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="1" customFormat="1" ht="15.9" customHeight="1" spans="1:27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="1" customFormat="1" ht="15.9" customHeight="1" spans="1:27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="1" customFormat="1" ht="15.9" customHeight="1" spans="1:27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="1" customFormat="1" ht="15.9" customHeight="1" spans="1:27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="1" customFormat="1" ht="15.9" customHeight="1" spans="1:27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="1" customFormat="1" ht="15.9" customHeight="1" spans="1:27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="1" customFormat="1" ht="15.9" customHeight="1" spans="1:27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="1" customFormat="1" ht="15.9" customHeight="1" spans="1:27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="1" customFormat="1" ht="15.9" customHeight="1" spans="1:27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="1" customFormat="1" ht="15.9" customHeight="1" spans="1:27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="1" customFormat="1" ht="15.9" customHeight="1" spans="1:27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="1" customFormat="1" ht="15.9" customHeight="1" spans="1:27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="1" customFormat="1" ht="15.9" customHeight="1" spans="1:27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="1" customFormat="1" ht="15.9" customHeight="1" spans="1:27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="1" customFormat="1" ht="15.9" customHeight="1" spans="1:27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="1" customFormat="1" ht="15.9" customHeight="1" spans="1:27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="1" customFormat="1" ht="15.9" customHeight="1" spans="1:27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="1" customFormat="1" ht="15.9" customHeight="1" spans="1:27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="1" customFormat="1" ht="15.9" customHeight="1" spans="1:27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="1" customFormat="1" ht="15.9" customHeight="1" spans="1:27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="1" customFormat="1" ht="15.9" customHeight="1" spans="1:27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="1" customFormat="1" ht="15.9" customHeight="1" spans="1:27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="1" customFormat="1" ht="15.9" customHeight="1" spans="1:27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="1" customFormat="1" ht="15.9" customHeight="1" spans="1:27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="1" customFormat="1" ht="15.9" customHeight="1" spans="1:27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="1" customFormat="1" ht="15.9" customHeight="1" spans="1:27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="1" customFormat="1" ht="15.9" customHeight="1" spans="1:27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="1" customFormat="1" ht="15.9" customHeight="1" spans="1:27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="1" customFormat="1" ht="15.9" customHeight="1" spans="1:27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="1" customFormat="1" ht="15.9" customHeight="1" spans="1:27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="1" customFormat="1" ht="15.9" customHeight="1" spans="1:27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="1" customFormat="1" ht="15.9" customHeight="1" spans="1:27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="1" customFormat="1" ht="15.9" customHeight="1" spans="1:27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="1" customFormat="1" ht="15.9" customHeight="1" spans="1:27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="1" customFormat="1" ht="15.9" customHeight="1" spans="1:27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="1" customFormat="1" ht="15.9" customHeight="1" spans="1:27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="1" customFormat="1" ht="15.9" customHeight="1" spans="1:27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="1" customFormat="1" ht="15.9" customHeight="1" spans="1:27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="1" customFormat="1" ht="15.9" customHeight="1" spans="1:27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="1" customFormat="1" ht="15.9" customHeight="1" spans="1:27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="1" customFormat="1" ht="15.9" customHeight="1" spans="1:27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="1" customFormat="1" ht="15.9" customHeight="1" spans="1:27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="1" customFormat="1" ht="15.9" customHeight="1" spans="1:27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="1" customFormat="1" ht="15.9" customHeight="1" spans="1:27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="1" customFormat="1" ht="15.9" customHeight="1" spans="1:27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="1" customFormat="1" ht="15.9" customHeight="1" spans="1:27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="1" customFormat="1" ht="15.9" customHeight="1" spans="1:27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="1" customFormat="1" ht="15.9" customHeight="1" spans="1:27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="1" customFormat="1" ht="15.9" customHeight="1" spans="1:27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="1" customFormat="1" ht="15.9" customHeight="1" spans="1:27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="1" customFormat="1" ht="15.9" customHeight="1" spans="1:27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="1" customFormat="1" ht="15.9" customHeight="1" spans="1:27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="1" customFormat="1" ht="15.9" customHeight="1" spans="1:27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="1" customFormat="1" ht="15.9" customHeight="1" spans="1:27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="1" customFormat="1" ht="15.9" customHeight="1" spans="1:27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="1" customFormat="1" ht="15.9" customHeight="1" spans="1:27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="1" customFormat="1" ht="15.9" customHeight="1" spans="1:27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="1" customFormat="1" ht="15.9" customHeight="1" spans="1:27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="1" customFormat="1" ht="15.9" customHeight="1" spans="1:27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="1" customFormat="1" ht="15.9" customHeight="1" spans="1:27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="1" customFormat="1" ht="15.9" customHeight="1" spans="1:27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="1" customFormat="1" ht="15.9" customHeight="1" spans="1:27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="1" customFormat="1" ht="15.9" customHeight="1" spans="1:27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="1" customFormat="1" ht="15.9" customHeight="1" spans="1:27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="1" customFormat="1" ht="15.9" customHeight="1" spans="1:27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="1" customFormat="1" ht="15.9" customHeight="1" spans="1:27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="1" customFormat="1" ht="15.9" customHeight="1" spans="1:27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="1" customFormat="1" ht="15.9" customHeight="1" spans="1:27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="1" customFormat="1" ht="15.9" customHeight="1" spans="1:27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="1" customFormat="1" ht="15.9" customHeight="1" spans="1:27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="1" customFormat="1" ht="15.9" customHeight="1" spans="1:27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="1" customFormat="1" ht="15.9" customHeight="1" spans="1:27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="1" customFormat="1" ht="15.9" customHeight="1" spans="1:27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="1" customFormat="1" ht="15.9" customHeight="1" spans="1:27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="1" customFormat="1" ht="15.9" customHeight="1" spans="1:27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="1" customFormat="1" ht="15.9" customHeight="1" spans="1:27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="1" customFormat="1" ht="15.9" customHeight="1" spans="1:27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="1" customFormat="1" ht="15.9" customHeight="1" spans="1:27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="1" customFormat="1" ht="15.9" customHeight="1" spans="1:27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="1" customFormat="1" ht="15.9" customHeight="1" spans="1:27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="1" customFormat="1" ht="15.9" customHeight="1" spans="1:27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="1" customFormat="1" ht="15.9" customHeight="1" spans="1:27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="1" customFormat="1" ht="15.9" customHeight="1" spans="1:27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="1" customFormat="1" ht="15.9" customHeight="1" spans="1:27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="1" customFormat="1" ht="15.9" customHeight="1" spans="1:27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="1" customFormat="1" ht="15.9" customHeight="1" spans="1:27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="1" customFormat="1" ht="15.9" customHeight="1" spans="1:27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="1" customFormat="1" ht="15.9" customHeight="1" spans="1:27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="1" customFormat="1" ht="15.9" customHeight="1" spans="1:27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="1" customFormat="1" ht="15.9" customHeight="1" spans="1:27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="1" customFormat="1" ht="15.9" customHeight="1" spans="1:27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="1" customFormat="1" ht="15.9" customHeight="1" spans="1:27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="1" customFormat="1" ht="15.9" customHeight="1" spans="1:27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="1" customFormat="1" ht="15.9" customHeight="1" spans="1:27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="1" customFormat="1" ht="15.9" customHeight="1" spans="1:27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="1" customFormat="1" ht="15.9" customHeight="1" spans="1:27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="1" customFormat="1" ht="15.9" customHeight="1" spans="1:27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="1" customFormat="1" ht="15.9" customHeight="1" spans="1:27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="1" customFormat="1" ht="15.9" customHeight="1" spans="1:27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="1" customFormat="1" ht="15.9" customHeight="1" spans="1:27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="1" customFormat="1" ht="15.9" customHeight="1" spans="1:27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="1" customFormat="1" ht="15.9" customHeight="1" spans="1:27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="1" customFormat="1" ht="15.9" customHeight="1" spans="1:27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="1" customFormat="1" ht="15.9" customHeight="1" spans="1:27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="1" customFormat="1" ht="15.9" customHeight="1" spans="1:27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="1" customFormat="1" ht="15.9" customHeight="1" spans="1:27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="1" customFormat="1" ht="15.9" customHeight="1" spans="1:27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="1" customFormat="1" ht="15.9" customHeight="1" spans="1:27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="1" customFormat="1" ht="15.9" customHeight="1" spans="1:27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="1" customFormat="1" ht="15.9" customHeight="1" spans="1:27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="1" customFormat="1" ht="15.9" customHeight="1" spans="1:27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="1" customFormat="1" ht="15.9" customHeight="1" spans="1:27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="1" customFormat="1" ht="15.9" customHeight="1" spans="1:27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="1" customFormat="1" ht="15.9" customHeight="1" spans="1:27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="1" customFormat="1" ht="15.9" customHeight="1" spans="1:27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="1" customFormat="1" ht="15.9" customHeight="1" spans="1:27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="1" customFormat="1" ht="15.9" customHeight="1" spans="1:27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="1" customFormat="1" ht="15.9" customHeight="1" spans="1:27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="1" customFormat="1" ht="15.9" customHeight="1" spans="1:27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="1" customFormat="1" ht="15.9" customHeight="1" spans="1:27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="1" customFormat="1" ht="15.9" customHeight="1" spans="1:27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="1" customFormat="1" ht="15.9" customHeight="1" spans="1:27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="1" customFormat="1" ht="15.9" customHeight="1" spans="1:27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="1" customFormat="1" ht="15.9" customHeight="1" spans="1:27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="1" customFormat="1" ht="15.9" customHeight="1" spans="1:27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="1" customFormat="1" ht="15.9" customHeight="1" spans="1:27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="1" customFormat="1" ht="15.9" customHeight="1" spans="1:27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="1" customFormat="1" ht="15.9" customHeight="1" spans="1:27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="1" customFormat="1" ht="15.9" customHeight="1" spans="1:27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="1" customFormat="1" ht="15.9" customHeight="1" spans="1:27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="1" customFormat="1" ht="15.9" customHeight="1" spans="1:27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="1" customFormat="1" ht="15.9" customHeight="1" spans="1:27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="1" customFormat="1" ht="15.9" customHeight="1" spans="1:27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="1" customFormat="1" ht="15.9" customHeight="1" spans="1:27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="1" customFormat="1" ht="15.9" customHeight="1" spans="1:27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="1" customFormat="1" ht="15.9" customHeight="1" spans="1:27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="1" customFormat="1" ht="15.9" customHeight="1" spans="1:27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="1" customFormat="1" ht="15.9" customHeight="1" spans="1:27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="1" customFormat="1" ht="15.9" customHeight="1" spans="1:27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="1" customFormat="1" ht="15.9" customHeight="1" spans="1:27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="1" customFormat="1" ht="15.9" customHeight="1" spans="1:27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="1" customFormat="1" ht="15.9" customHeight="1" spans="1:27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="1" customFormat="1" ht="15.9" customHeight="1" spans="1:27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="1" customFormat="1" ht="15.9" customHeight="1" spans="1:27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="1" customFormat="1" ht="15.9" customHeight="1" spans="1:27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="1" customFormat="1" ht="15.9" customHeight="1" spans="1:27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="1" customFormat="1" ht="15.9" customHeight="1" spans="1:27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="1" customFormat="1" ht="15.9" customHeight="1" spans="1:27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="1" customFormat="1" ht="15.9" customHeight="1" spans="1:27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="1" customFormat="1" ht="15.9" customHeight="1" spans="1:27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="1" customFormat="1" ht="15.9" customHeight="1" spans="1:27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="1" customFormat="1" ht="15.9" customHeight="1" spans="1:27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="1" customFormat="1" ht="15.9" customHeight="1" spans="1:27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="1" customFormat="1" ht="15.9" customHeight="1" spans="1:27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="1" customFormat="1" ht="15.9" customHeight="1" spans="1:27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="1" customFormat="1" ht="15.9" customHeight="1" spans="1:27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="1" customFormat="1" ht="15.9" customHeight="1" spans="1:27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="1" customFormat="1" ht="15.9" customHeight="1" spans="1:27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="1" customFormat="1" ht="15.9" customHeight="1" spans="1:27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="1" customFormat="1" ht="15.9" customHeight="1" spans="1:27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="1" customFormat="1" ht="15.9" customHeight="1" spans="1:27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="1" customFormat="1" ht="15.9" customHeight="1" spans="1:27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="1" customFormat="1" ht="15.9" customHeight="1" spans="1:27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="1" customFormat="1" ht="15.9" customHeight="1" spans="1:27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="1" customFormat="1" ht="15.9" customHeight="1" spans="1:27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="1" customFormat="1" ht="15.9" customHeight="1" spans="1:27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="1" customFormat="1" ht="15.9" customHeight="1" spans="1:27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="1" customFormat="1" ht="15.9" customHeight="1" spans="1:27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="1" customFormat="1" ht="15.9" customHeight="1" spans="1:27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="1" customFormat="1" ht="15.9" customHeight="1" spans="1:27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="1" customFormat="1" ht="15.9" customHeight="1" spans="1:27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="1" customFormat="1" ht="15.9" customHeight="1" spans="1:27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="1" customFormat="1" ht="15.9" customHeight="1" spans="1:27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="1" customFormat="1" ht="15.9" customHeight="1" spans="1:27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="1" customFormat="1" ht="15.9" customHeight="1" spans="1:27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="1" customFormat="1" ht="15.9" customHeight="1" spans="1:27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="1" customFormat="1" ht="15.9" customHeight="1" spans="1:27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="1" customFormat="1" ht="15.9" customHeight="1" spans="1:27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="1" customFormat="1" ht="15.9" customHeight="1" spans="1:27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="1" customFormat="1" ht="15.9" customHeight="1" spans="1:27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="1" customFormat="1" ht="15.9" customHeight="1" spans="1:27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="1" customFormat="1" ht="15.9" customHeight="1" spans="1:27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="1" customFormat="1" ht="15.9" customHeight="1" spans="1:27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="1" customFormat="1" ht="15.9" customHeight="1" spans="1:27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="1" customFormat="1" ht="15.9" customHeight="1" spans="1:27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="1" customFormat="1" ht="15.9" customHeight="1" spans="1:27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="1" customFormat="1" ht="15.9" customHeight="1" spans="1:27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="1" customFormat="1" ht="15.9" customHeight="1" spans="1:27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="1" customFormat="1" ht="15.9" customHeight="1" spans="1:27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="1" customFormat="1" ht="15.9" customHeight="1" spans="1:27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="1" customFormat="1" ht="15.9" customHeight="1" spans="1:27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="1" customFormat="1" ht="15.9" customHeight="1" spans="1:27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="1" customFormat="1" ht="15.9" customHeight="1" spans="1:27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="1" customFormat="1" ht="15.9" customHeight="1" spans="1:27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="1" customFormat="1" ht="15.9" customHeight="1" spans="1:27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="1" customFormat="1" ht="15.9" customHeight="1" spans="1:27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="1" customFormat="1" ht="15.9" customHeight="1" spans="1:27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="1" customFormat="1" ht="15.9" customHeight="1" spans="1:27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="1" customFormat="1" ht="15.9" customHeight="1" spans="1:27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="1" customFormat="1" ht="15.9" customHeight="1" spans="1:27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="1" customFormat="1" ht="15.9" customHeight="1" spans="1:27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="1" customFormat="1" ht="15.9" customHeight="1" spans="1:27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="1" customFormat="1" ht="15.9" customHeight="1" spans="1:27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="1" customFormat="1" ht="15.9" customHeight="1" spans="1:27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="1" customFormat="1" ht="15.9" customHeight="1" spans="1:27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="1" customFormat="1" ht="15.9" customHeight="1" spans="1:27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="1" customFormat="1" ht="15.9" customHeight="1" spans="1:27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="1" customFormat="1" ht="15.9" customHeight="1" spans="1:27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</sheetData>
  <mergeCells count="31">
    <mergeCell ref="A1:D1"/>
    <mergeCell ref="F1:J1"/>
    <mergeCell ref="A2:B2"/>
    <mergeCell ref="A3:B3"/>
    <mergeCell ref="A4:B4"/>
    <mergeCell ref="A5:B5"/>
    <mergeCell ref="A6:B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E25"/>
    <mergeCell ref="F7:F8"/>
    <mergeCell ref="G7:G8"/>
    <mergeCell ref="H7:H8"/>
    <mergeCell ref="I7:I8"/>
    <mergeCell ref="J7:J8"/>
    <mergeCell ref="A7:E8"/>
    <mergeCell ref="H2:J6"/>
  </mergeCells>
  <conditionalFormatting sqref="J24">
    <cfRule type="notContainsBlanks" dxfId="0" priority="1">
      <formula>LEN(TRIM(J24))&gt;0</formula>
    </cfRule>
  </conditionalFormatting>
  <conditionalFormatting sqref="N9:N25 R9:R25">
    <cfRule type="notContainsBlanks" dxfId="0" priority="2">
      <formula>LEN(TRIM(N9))&gt;0</formula>
    </cfRule>
  </conditionalFormatting>
  <pageMargins left="0.7" right="0.7" top="0.75" bottom="0.75" header="0.3" footer="0.3"/>
  <pageSetup paperSize="9" orientation="landscape"/>
  <headerFooter/>
  <ignoredErrors>
    <ignoredError sqref="G13 G19 G21 G23 I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3"/>
  <sheetViews>
    <sheetView tabSelected="1" view="pageBreakPreview" zoomScaleNormal="100" workbookViewId="0">
      <selection activeCell="M6" sqref="M6"/>
    </sheetView>
  </sheetViews>
  <sheetFormatPr defaultColWidth="12.8849557522124" defaultRowHeight="15" customHeight="1"/>
  <cols>
    <col min="1" max="1" width="4.66371681415929" style="1" customWidth="1"/>
    <col min="2" max="2" width="10.1592920353982" style="1" customWidth="1"/>
    <col min="3" max="3" width="22.6991150442478" style="1" customWidth="1"/>
    <col min="4" max="5" width="20.5575221238938" style="1" customWidth="1"/>
    <col min="6" max="7" width="10.3362831858407" style="1" customWidth="1"/>
    <col min="8" max="8" width="10" style="1" customWidth="1"/>
    <col min="9" max="10" width="10.3362831858407" style="1" customWidth="1"/>
    <col min="11" max="13" width="9.88495575221239" style="1" customWidth="1"/>
    <col min="14" max="14" width="6.33628318584071" style="1" customWidth="1"/>
    <col min="15" max="15" width="9.88495575221239" style="1" customWidth="1"/>
    <col min="16" max="17" width="9.66371681415929" style="1" customWidth="1"/>
    <col min="18" max="18" width="7.55752212389381" style="1" customWidth="1"/>
    <col min="19" max="19" width="11.5575221238938" style="1" customWidth="1"/>
    <col min="20" max="20" width="32.6637168141593" style="1" customWidth="1"/>
    <col min="21" max="27" width="13.6637168141593" style="1" customWidth="1"/>
    <col min="28" max="16384" width="12.8849557522124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69</v>
      </c>
      <c r="F1" s="6"/>
      <c r="G1" s="7"/>
      <c r="H1" s="3"/>
      <c r="I1" s="3"/>
      <c r="J1" s="4"/>
      <c r="K1" s="52"/>
      <c r="L1" s="52"/>
      <c r="M1" s="52"/>
      <c r="N1" s="52"/>
      <c r="O1" s="52"/>
      <c r="P1" s="52"/>
      <c r="Q1" s="52"/>
      <c r="R1" s="52"/>
      <c r="S1" s="52"/>
      <c r="T1" s="51"/>
      <c r="U1" s="51"/>
      <c r="V1" s="51"/>
      <c r="W1" s="51"/>
      <c r="X1" s="51"/>
      <c r="Y1" s="51"/>
      <c r="Z1" s="51"/>
      <c r="AA1" s="51"/>
    </row>
    <row r="2" s="1" customFormat="1" ht="15.9" customHeight="1" spans="1:27">
      <c r="A2" s="8" t="s">
        <v>1</v>
      </c>
      <c r="B2" s="9"/>
      <c r="C2" s="10" t="s">
        <v>70</v>
      </c>
      <c r="D2" s="11" t="s">
        <v>3</v>
      </c>
      <c r="E2" s="12" t="s">
        <v>4</v>
      </c>
      <c r="F2" s="13"/>
      <c r="G2" s="14"/>
      <c r="H2" s="15"/>
      <c r="I2" s="53"/>
      <c r="J2" s="54"/>
      <c r="K2" s="55"/>
      <c r="L2" s="55"/>
      <c r="M2" s="55"/>
      <c r="N2" s="55"/>
      <c r="O2" s="55"/>
      <c r="P2" s="55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="1" customFormat="1" ht="15.9" customHeight="1" spans="1:27">
      <c r="A3" s="16" t="s">
        <v>5</v>
      </c>
      <c r="B3" s="17"/>
      <c r="C3" s="18"/>
      <c r="D3" s="19" t="s">
        <v>6</v>
      </c>
      <c r="E3" s="20"/>
      <c r="F3" s="21"/>
      <c r="G3" s="14"/>
      <c r="H3" s="22"/>
      <c r="I3" s="56"/>
      <c r="J3" s="57"/>
      <c r="K3" s="55"/>
      <c r="L3" s="55"/>
      <c r="M3" s="55"/>
      <c r="N3" s="55"/>
      <c r="O3" s="55"/>
      <c r="P3" s="55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="1" customFormat="1" ht="15.9" customHeight="1" spans="1:27">
      <c r="A4" s="16" t="s">
        <v>7</v>
      </c>
      <c r="B4" s="17"/>
      <c r="C4" s="23"/>
      <c r="D4" s="19" t="s">
        <v>8</v>
      </c>
      <c r="E4" s="20" t="s">
        <v>71</v>
      </c>
      <c r="F4" s="21"/>
      <c r="G4" s="14"/>
      <c r="H4" s="22"/>
      <c r="I4" s="56"/>
      <c r="J4" s="57"/>
      <c r="K4" s="55"/>
      <c r="L4" s="55"/>
      <c r="M4" s="55"/>
      <c r="N4" s="55"/>
      <c r="O4" s="55"/>
      <c r="P4" s="55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="1" customFormat="1" ht="15.9" customHeight="1" spans="1:27">
      <c r="A5" s="16" t="s">
        <v>10</v>
      </c>
      <c r="B5" s="17"/>
      <c r="C5" s="24"/>
      <c r="D5" s="19" t="s">
        <v>11</v>
      </c>
      <c r="E5" s="20" t="s">
        <v>12</v>
      </c>
      <c r="F5" s="21"/>
      <c r="G5" s="14"/>
      <c r="H5" s="22"/>
      <c r="I5" s="56"/>
      <c r="J5" s="57"/>
      <c r="K5" s="55"/>
      <c r="L5" s="55"/>
      <c r="M5" s="55"/>
      <c r="N5" s="55"/>
      <c r="O5" s="55"/>
      <c r="P5" s="5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="1" customFormat="1" ht="15.9" customHeight="1" spans="1:27">
      <c r="A6" s="16" t="s">
        <v>13</v>
      </c>
      <c r="B6" s="17"/>
      <c r="C6" s="25" t="s">
        <v>72</v>
      </c>
      <c r="D6" s="19" t="s">
        <v>15</v>
      </c>
      <c r="E6" s="20" t="s">
        <v>73</v>
      </c>
      <c r="F6" s="21"/>
      <c r="G6" s="26"/>
      <c r="H6" s="27"/>
      <c r="I6" s="58"/>
      <c r="J6" s="59"/>
      <c r="K6" s="55"/>
      <c r="L6" s="55"/>
      <c r="M6" s="55"/>
      <c r="N6" s="55"/>
      <c r="O6" s="55"/>
      <c r="P6" s="60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="1" customFormat="1" ht="15.9" customHeight="1" spans="1:27">
      <c r="A7" s="28" t="s">
        <v>17</v>
      </c>
      <c r="B7" s="28"/>
      <c r="C7" s="28"/>
      <c r="D7" s="28"/>
      <c r="E7" s="29"/>
      <c r="F7" s="30" t="s">
        <v>18</v>
      </c>
      <c r="G7" s="31" t="s">
        <v>74</v>
      </c>
      <c r="H7" s="31" t="s">
        <v>73</v>
      </c>
      <c r="I7" s="31" t="s">
        <v>75</v>
      </c>
      <c r="J7" s="31" t="s">
        <v>76</v>
      </c>
      <c r="K7" s="61"/>
      <c r="L7" s="62"/>
      <c r="M7" s="61"/>
      <c r="N7" s="61"/>
      <c r="O7" s="61"/>
      <c r="P7" s="62"/>
      <c r="Q7" s="61"/>
      <c r="R7" s="61"/>
      <c r="S7" s="62"/>
      <c r="T7" s="63"/>
      <c r="U7" s="51"/>
      <c r="V7" s="51"/>
      <c r="W7" s="51"/>
      <c r="X7" s="51"/>
      <c r="Y7" s="51"/>
      <c r="Z7" s="51"/>
      <c r="AA7" s="51"/>
    </row>
    <row r="8" s="1" customFormat="1" customHeight="1" spans="1:27">
      <c r="A8" s="32"/>
      <c r="B8" s="32"/>
      <c r="C8" s="32"/>
      <c r="D8" s="32"/>
      <c r="E8" s="33"/>
      <c r="F8" s="34"/>
      <c r="G8" s="35"/>
      <c r="H8" s="35"/>
      <c r="I8" s="35"/>
      <c r="J8" s="35"/>
      <c r="K8" s="63"/>
      <c r="L8" s="63"/>
      <c r="M8" s="63"/>
      <c r="N8" s="64"/>
      <c r="O8" s="63"/>
      <c r="P8" s="63"/>
      <c r="Q8" s="63"/>
      <c r="R8" s="64"/>
      <c r="S8" s="63"/>
      <c r="T8" s="63"/>
      <c r="U8" s="51"/>
      <c r="V8" s="51"/>
      <c r="W8" s="51"/>
      <c r="X8" s="51"/>
      <c r="Y8" s="51"/>
      <c r="Z8" s="51"/>
      <c r="AA8" s="51"/>
    </row>
    <row r="9" s="1" customFormat="1" ht="15.9" customHeight="1" spans="1:27">
      <c r="A9" s="36" t="s">
        <v>26</v>
      </c>
      <c r="B9" s="37"/>
      <c r="C9" s="37"/>
      <c r="D9" s="37"/>
      <c r="E9" s="38" t="s">
        <v>77</v>
      </c>
      <c r="F9" s="39">
        <v>44930</v>
      </c>
      <c r="G9" s="40">
        <f>'1X-3X'!G9*2.54</f>
        <v>39.37</v>
      </c>
      <c r="H9" s="40">
        <f>'1X-3X'!H9*2.54</f>
        <v>40.005</v>
      </c>
      <c r="I9" s="40">
        <f>'1X-3X'!I9*2.54</f>
        <v>40.64</v>
      </c>
      <c r="J9" s="40">
        <f>'1X-3X'!J9*2.54</f>
        <v>41.275</v>
      </c>
      <c r="K9" s="65"/>
      <c r="L9" s="65"/>
      <c r="M9" s="66"/>
      <c r="N9" s="65"/>
      <c r="O9" s="65"/>
      <c r="P9" s="65"/>
      <c r="Q9" s="66"/>
      <c r="R9" s="65"/>
      <c r="S9" s="65"/>
      <c r="T9" s="68"/>
      <c r="U9" s="51"/>
      <c r="V9" s="51"/>
      <c r="W9" s="51"/>
      <c r="X9" s="51"/>
      <c r="Y9" s="51"/>
      <c r="Z9" s="51"/>
      <c r="AA9" s="51"/>
    </row>
    <row r="10" s="1" customFormat="1" ht="15.9" customHeight="1" spans="1:27">
      <c r="A10" s="36" t="s">
        <v>28</v>
      </c>
      <c r="B10" s="37"/>
      <c r="C10" s="37"/>
      <c r="D10" s="37"/>
      <c r="E10" s="38" t="s">
        <v>29</v>
      </c>
      <c r="F10" s="41">
        <v>44928</v>
      </c>
      <c r="G10" s="40">
        <f>'1X-3X'!G10*2.54</f>
        <v>113.665</v>
      </c>
      <c r="H10" s="40">
        <f>'1X-3X'!H10*2.54</f>
        <v>114.3</v>
      </c>
      <c r="I10" s="40">
        <f>'1X-3X'!I10*2.54</f>
        <v>114.935</v>
      </c>
      <c r="J10" s="40">
        <f>'1X-3X'!J10*2.54</f>
        <v>115.57</v>
      </c>
      <c r="K10" s="65"/>
      <c r="L10" s="65"/>
      <c r="M10" s="66"/>
      <c r="N10" s="65"/>
      <c r="O10" s="65"/>
      <c r="P10" s="65"/>
      <c r="Q10" s="66"/>
      <c r="R10" s="65"/>
      <c r="S10" s="65"/>
      <c r="T10" s="68"/>
      <c r="U10" s="51"/>
      <c r="V10" s="51"/>
      <c r="W10" s="51"/>
      <c r="X10" s="51"/>
      <c r="Y10" s="51"/>
      <c r="Z10" s="51"/>
      <c r="AA10" s="51"/>
    </row>
    <row r="11" s="1" customFormat="1" ht="15.9" customHeight="1" spans="1:27">
      <c r="A11" s="36" t="s">
        <v>30</v>
      </c>
      <c r="B11" s="37"/>
      <c r="C11" s="37"/>
      <c r="D11" s="37"/>
      <c r="E11" s="38" t="s">
        <v>31</v>
      </c>
      <c r="F11" s="42">
        <v>0.125</v>
      </c>
      <c r="G11" s="40">
        <f>'1X-3X'!G11*2.54</f>
        <v>1.27</v>
      </c>
      <c r="H11" s="40">
        <f>'1X-3X'!H11*2.54</f>
        <v>1.27</v>
      </c>
      <c r="I11" s="40">
        <f>'1X-3X'!I11*2.54</f>
        <v>1.27</v>
      </c>
      <c r="J11" s="40">
        <f>'1X-3X'!J11*2.54</f>
        <v>1.27</v>
      </c>
      <c r="K11" s="65"/>
      <c r="L11" s="65"/>
      <c r="M11" s="66"/>
      <c r="N11" s="65"/>
      <c r="O11" s="65"/>
      <c r="P11" s="65"/>
      <c r="Q11" s="66"/>
      <c r="R11" s="65"/>
      <c r="S11" s="65"/>
      <c r="T11" s="68"/>
      <c r="U11" s="51"/>
      <c r="V11" s="51"/>
      <c r="W11" s="51"/>
      <c r="X11" s="51"/>
      <c r="Y11" s="51"/>
      <c r="Z11" s="51"/>
      <c r="AA11" s="51"/>
    </row>
    <row r="12" s="1" customFormat="1" ht="15.9" customHeight="1" spans="1:27">
      <c r="A12" s="36" t="s">
        <v>32</v>
      </c>
      <c r="B12" s="37"/>
      <c r="C12" s="37"/>
      <c r="D12" s="37"/>
      <c r="E12" s="38" t="s">
        <v>33</v>
      </c>
      <c r="F12" s="42">
        <v>0.125</v>
      </c>
      <c r="G12" s="40">
        <f>'1X-3X'!G12*2.54</f>
        <v>1.27</v>
      </c>
      <c r="H12" s="40">
        <f>'1X-3X'!H12*2.54</f>
        <v>1.27</v>
      </c>
      <c r="I12" s="40">
        <f>'1X-3X'!I12*2.54</f>
        <v>1.27</v>
      </c>
      <c r="J12" s="40">
        <f>'1X-3X'!J12*2.54</f>
        <v>1.27</v>
      </c>
      <c r="K12" s="65"/>
      <c r="L12" s="65"/>
      <c r="M12" s="66"/>
      <c r="N12" s="65"/>
      <c r="O12" s="65"/>
      <c r="P12" s="65"/>
      <c r="Q12" s="66"/>
      <c r="R12" s="65"/>
      <c r="S12" s="65"/>
      <c r="T12" s="68"/>
      <c r="U12" s="51"/>
      <c r="V12" s="51"/>
      <c r="W12" s="51"/>
      <c r="X12" s="51"/>
      <c r="Y12" s="51"/>
      <c r="Z12" s="51"/>
      <c r="AA12" s="51"/>
    </row>
    <row r="13" s="1" customFormat="1" ht="15.9" customHeight="1" spans="1:27">
      <c r="A13" s="36" t="s">
        <v>34</v>
      </c>
      <c r="B13" s="37"/>
      <c r="C13" s="37"/>
      <c r="D13" s="37"/>
      <c r="E13" s="38" t="s">
        <v>35</v>
      </c>
      <c r="F13" s="42">
        <v>0.125</v>
      </c>
      <c r="G13" s="40">
        <f>'1X-3X'!G13*2.54</f>
        <v>17.62125</v>
      </c>
      <c r="H13" s="40">
        <f>'1X-3X'!H13*2.54</f>
        <v>17.78</v>
      </c>
      <c r="I13" s="40">
        <f>'1X-3X'!I13*2.54</f>
        <v>17.93875</v>
      </c>
      <c r="J13" s="40">
        <f>'1X-3X'!J13*2.54</f>
        <v>18.0975</v>
      </c>
      <c r="K13" s="65"/>
      <c r="L13" s="65"/>
      <c r="M13" s="66"/>
      <c r="N13" s="65"/>
      <c r="O13" s="65"/>
      <c r="P13" s="65"/>
      <c r="Q13" s="66"/>
      <c r="R13" s="65"/>
      <c r="S13" s="65"/>
      <c r="T13" s="68"/>
      <c r="U13" s="51"/>
      <c r="V13" s="51"/>
      <c r="W13" s="51"/>
      <c r="X13" s="51"/>
      <c r="Y13" s="51"/>
      <c r="Z13" s="51"/>
      <c r="AA13" s="51"/>
    </row>
    <row r="14" s="1" customFormat="1" ht="15.9" customHeight="1" spans="1:27">
      <c r="A14" s="36" t="s">
        <v>36</v>
      </c>
      <c r="B14" s="37"/>
      <c r="C14" s="37"/>
      <c r="D14" s="37"/>
      <c r="E14" s="38" t="s">
        <v>37</v>
      </c>
      <c r="F14" s="42">
        <v>0.125</v>
      </c>
      <c r="G14" s="40">
        <f>'1X-3X'!G14*2.54</f>
        <v>21.43125</v>
      </c>
      <c r="H14" s="40">
        <f>'1X-3X'!H14*2.54</f>
        <v>21.59</v>
      </c>
      <c r="I14" s="40">
        <f>'1X-3X'!I14*2.54</f>
        <v>21.74875</v>
      </c>
      <c r="J14" s="40">
        <f>'1X-3X'!J14*2.54</f>
        <v>21.9075</v>
      </c>
      <c r="K14" s="65"/>
      <c r="L14" s="65"/>
      <c r="M14" s="66"/>
      <c r="N14" s="65"/>
      <c r="O14" s="65"/>
      <c r="P14" s="65"/>
      <c r="Q14" s="66"/>
      <c r="R14" s="65"/>
      <c r="S14" s="65"/>
      <c r="T14" s="68"/>
      <c r="U14" s="51"/>
      <c r="V14" s="51"/>
      <c r="W14" s="51"/>
      <c r="X14" s="51"/>
      <c r="Y14" s="51"/>
      <c r="Z14" s="51"/>
      <c r="AA14" s="51"/>
    </row>
    <row r="15" s="1" customFormat="1" ht="15.9" customHeight="1" spans="1:27">
      <c r="A15" s="36" t="s">
        <v>78</v>
      </c>
      <c r="B15" s="37"/>
      <c r="C15" s="37"/>
      <c r="D15" s="37"/>
      <c r="E15" s="38" t="s">
        <v>79</v>
      </c>
      <c r="F15" s="42">
        <v>0.5</v>
      </c>
      <c r="G15" s="40">
        <f>'1X-3X'!G15*2.54</f>
        <v>106.045</v>
      </c>
      <c r="H15" s="40">
        <f>'1X-3X'!H15*2.54</f>
        <v>111.125</v>
      </c>
      <c r="I15" s="40">
        <f>'1X-3X'!I15*2.54</f>
        <v>117.475</v>
      </c>
      <c r="J15" s="40">
        <f>'1X-3X'!J15*2.54</f>
        <v>123.825</v>
      </c>
      <c r="K15" s="65"/>
      <c r="L15" s="65"/>
      <c r="M15" s="66"/>
      <c r="N15" s="65"/>
      <c r="O15" s="65"/>
      <c r="P15" s="65"/>
      <c r="Q15" s="66"/>
      <c r="R15" s="65"/>
      <c r="S15" s="65"/>
      <c r="T15" s="68"/>
      <c r="U15" s="51"/>
      <c r="V15" s="51"/>
      <c r="W15" s="51"/>
      <c r="X15" s="51"/>
      <c r="Y15" s="51"/>
      <c r="Z15" s="51"/>
      <c r="AA15" s="51"/>
    </row>
    <row r="16" s="1" customFormat="1" ht="15.9" customHeight="1" spans="1:27">
      <c r="A16" s="36" t="s">
        <v>44</v>
      </c>
      <c r="B16" s="37"/>
      <c r="C16" s="37"/>
      <c r="D16" s="37"/>
      <c r="E16" s="38" t="s">
        <v>45</v>
      </c>
      <c r="F16" s="42">
        <v>0.5</v>
      </c>
      <c r="G16" s="40">
        <f>'1X-3X'!G16*2.54</f>
        <v>95.25</v>
      </c>
      <c r="H16" s="40">
        <f>'1X-3X'!H16*2.54</f>
        <v>100.33</v>
      </c>
      <c r="I16" s="40">
        <f>'1X-3X'!I16*2.54</f>
        <v>106.68</v>
      </c>
      <c r="J16" s="40">
        <f>'1X-3X'!J16*2.54</f>
        <v>113.03</v>
      </c>
      <c r="K16" s="65"/>
      <c r="L16" s="65"/>
      <c r="M16" s="66"/>
      <c r="N16" s="65"/>
      <c r="O16" s="65"/>
      <c r="P16" s="65"/>
      <c r="Q16" s="66"/>
      <c r="R16" s="65"/>
      <c r="S16" s="65"/>
      <c r="T16" s="68"/>
      <c r="U16" s="51"/>
      <c r="V16" s="51"/>
      <c r="W16" s="51"/>
      <c r="X16" s="51"/>
      <c r="Y16" s="51"/>
      <c r="Z16" s="51"/>
      <c r="AA16" s="51"/>
    </row>
    <row r="17" s="1" customFormat="1" ht="15.9" customHeight="1" spans="1:27">
      <c r="A17" s="36" t="s">
        <v>46</v>
      </c>
      <c r="B17" s="37"/>
      <c r="C17" s="37"/>
      <c r="D17" s="37"/>
      <c r="E17" s="38" t="s">
        <v>80</v>
      </c>
      <c r="F17" s="42">
        <v>0.5</v>
      </c>
      <c r="G17" s="40">
        <f>'1X-3X'!G17*2.54</f>
        <v>107.95</v>
      </c>
      <c r="H17" s="40">
        <f>'1X-3X'!H17*2.54</f>
        <v>113.03</v>
      </c>
      <c r="I17" s="40">
        <f>'1X-3X'!I17*2.54</f>
        <v>119.38</v>
      </c>
      <c r="J17" s="40">
        <f>'1X-3X'!J17*2.54</f>
        <v>125.73</v>
      </c>
      <c r="K17" s="65"/>
      <c r="L17" s="65"/>
      <c r="M17" s="66"/>
      <c r="N17" s="65"/>
      <c r="O17" s="65"/>
      <c r="P17" s="65"/>
      <c r="Q17" s="66"/>
      <c r="R17" s="65"/>
      <c r="S17" s="65"/>
      <c r="T17" s="68"/>
      <c r="U17" s="51"/>
      <c r="V17" s="51"/>
      <c r="W17" s="51"/>
      <c r="X17" s="51"/>
      <c r="Y17" s="51"/>
      <c r="Z17" s="51"/>
      <c r="AA17" s="51"/>
    </row>
    <row r="18" s="1" customFormat="1" ht="15.9" customHeight="1" spans="1:27">
      <c r="A18" s="36" t="s">
        <v>81</v>
      </c>
      <c r="B18" s="37"/>
      <c r="C18" s="37"/>
      <c r="D18" s="37"/>
      <c r="E18" s="38" t="s">
        <v>82</v>
      </c>
      <c r="F18" s="42">
        <v>0.5</v>
      </c>
      <c r="G18" s="40">
        <f>'1X-3X'!G18*2.54</f>
        <v>107.95</v>
      </c>
      <c r="H18" s="40">
        <f>'1X-3X'!H18*2.54</f>
        <v>113.03</v>
      </c>
      <c r="I18" s="40">
        <f>'1X-3X'!I18*2.54</f>
        <v>119.38</v>
      </c>
      <c r="J18" s="40">
        <f>'1X-3X'!J18*2.54</f>
        <v>125.73</v>
      </c>
      <c r="K18" s="65"/>
      <c r="L18" s="65"/>
      <c r="M18" s="66"/>
      <c r="N18" s="65"/>
      <c r="O18" s="65"/>
      <c r="P18" s="65"/>
      <c r="Q18" s="66"/>
      <c r="R18" s="65"/>
      <c r="S18" s="65"/>
      <c r="T18" s="68"/>
      <c r="U18" s="51"/>
      <c r="V18" s="51"/>
      <c r="W18" s="51"/>
      <c r="X18" s="51"/>
      <c r="Y18" s="51"/>
      <c r="Z18" s="51"/>
      <c r="AA18" s="51"/>
    </row>
    <row r="19" s="1" customFormat="1" ht="15.9" customHeight="1" spans="1:27">
      <c r="A19" s="36" t="s">
        <v>48</v>
      </c>
      <c r="B19" s="37"/>
      <c r="C19" s="37"/>
      <c r="D19" s="37"/>
      <c r="E19" s="38" t="s">
        <v>49</v>
      </c>
      <c r="F19" s="42">
        <v>0.5</v>
      </c>
      <c r="G19" s="40">
        <f>'1X-3X'!G19*2.54</f>
        <v>123.19</v>
      </c>
      <c r="H19" s="40">
        <f>'1X-3X'!H19*2.54</f>
        <v>128.27</v>
      </c>
      <c r="I19" s="40">
        <f>'1X-3X'!I19*2.54</f>
        <v>134.62</v>
      </c>
      <c r="J19" s="40">
        <f>'1X-3X'!J19*2.54</f>
        <v>140.97</v>
      </c>
      <c r="K19" s="65"/>
      <c r="L19" s="65"/>
      <c r="M19" s="66"/>
      <c r="N19" s="65"/>
      <c r="O19" s="65"/>
      <c r="P19" s="65"/>
      <c r="Q19" s="66"/>
      <c r="R19" s="65"/>
      <c r="S19" s="65"/>
      <c r="T19" s="68"/>
      <c r="U19" s="51"/>
      <c r="V19" s="51"/>
      <c r="W19" s="51"/>
      <c r="X19" s="51"/>
      <c r="Y19" s="51"/>
      <c r="Z19" s="51"/>
      <c r="AA19" s="51"/>
    </row>
    <row r="20" s="1" customFormat="1" ht="15.9" customHeight="1" spans="1:27">
      <c r="A20" s="36" t="s">
        <v>50</v>
      </c>
      <c r="B20" s="37"/>
      <c r="C20" s="37"/>
      <c r="D20" s="37"/>
      <c r="E20" s="38" t="s">
        <v>51</v>
      </c>
      <c r="F20" s="42">
        <v>0.25</v>
      </c>
      <c r="G20" s="40">
        <f>'1X-3X'!G20*2.54</f>
        <v>78.74</v>
      </c>
      <c r="H20" s="40">
        <f>'1X-3X'!H20*2.54</f>
        <v>78.74</v>
      </c>
      <c r="I20" s="40">
        <f>'1X-3X'!I20*2.54</f>
        <v>78.74</v>
      </c>
      <c r="J20" s="40">
        <f>'1X-3X'!J20*2.54</f>
        <v>78.74</v>
      </c>
      <c r="K20" s="65"/>
      <c r="L20" s="65"/>
      <c r="M20" s="66"/>
      <c r="N20" s="65"/>
      <c r="O20" s="65"/>
      <c r="P20" s="65"/>
      <c r="Q20" s="66"/>
      <c r="R20" s="65"/>
      <c r="S20" s="65"/>
      <c r="T20" s="68"/>
      <c r="U20" s="51"/>
      <c r="V20" s="51"/>
      <c r="W20" s="51"/>
      <c r="X20" s="51"/>
      <c r="Y20" s="51"/>
      <c r="Z20" s="51"/>
      <c r="AA20" s="51"/>
    </row>
    <row r="21" s="1" customFormat="1" ht="15.9" customHeight="1" spans="1:27">
      <c r="A21" s="36" t="s">
        <v>52</v>
      </c>
      <c r="B21" s="37"/>
      <c r="C21" s="37"/>
      <c r="D21" s="37"/>
      <c r="E21" s="38" t="s">
        <v>53</v>
      </c>
      <c r="F21" s="42">
        <v>0.125</v>
      </c>
      <c r="G21" s="40">
        <f>'1X-3X'!G21*2.54</f>
        <v>24.13</v>
      </c>
      <c r="H21" s="40">
        <f>'1X-3X'!H21*2.54</f>
        <v>25.4</v>
      </c>
      <c r="I21" s="40">
        <f>'1X-3X'!I21*2.54</f>
        <v>26.67</v>
      </c>
      <c r="J21" s="40">
        <f>'1X-3X'!J21*2.54</f>
        <v>27.94</v>
      </c>
      <c r="K21" s="65"/>
      <c r="L21" s="65"/>
      <c r="M21" s="66"/>
      <c r="N21" s="65"/>
      <c r="O21" s="65"/>
      <c r="P21" s="65"/>
      <c r="Q21" s="66"/>
      <c r="R21" s="65"/>
      <c r="S21" s="65"/>
      <c r="T21" s="68"/>
      <c r="U21" s="51"/>
      <c r="V21" s="51"/>
      <c r="W21" s="51"/>
      <c r="X21" s="51"/>
      <c r="Y21" s="51"/>
      <c r="Z21" s="51"/>
      <c r="AA21" s="51"/>
    </row>
    <row r="22" s="1" customFormat="1" ht="15.9" customHeight="1" spans="1:27">
      <c r="A22" s="36" t="s">
        <v>57</v>
      </c>
      <c r="B22" s="37"/>
      <c r="C22" s="37"/>
      <c r="D22" s="37"/>
      <c r="E22" s="38" t="s">
        <v>58</v>
      </c>
      <c r="F22" s="42">
        <v>0.125</v>
      </c>
      <c r="G22" s="40">
        <f>'1X-3X'!G22*2.54</f>
        <v>66.04</v>
      </c>
      <c r="H22" s="40">
        <f>'1X-3X'!H22*2.54</f>
        <v>66.04</v>
      </c>
      <c r="I22" s="40">
        <f>'1X-3X'!I22*2.54</f>
        <v>66.04</v>
      </c>
      <c r="J22" s="40">
        <f>'1X-3X'!J22*2.54</f>
        <v>66.04</v>
      </c>
      <c r="K22" s="65"/>
      <c r="L22" s="65"/>
      <c r="M22" s="66"/>
      <c r="N22" s="65"/>
      <c r="O22" s="65"/>
      <c r="P22" s="65"/>
      <c r="Q22" s="66"/>
      <c r="R22" s="65"/>
      <c r="S22" s="65"/>
      <c r="T22" s="68"/>
      <c r="U22" s="51"/>
      <c r="V22" s="51"/>
      <c r="W22" s="51"/>
      <c r="X22" s="51"/>
      <c r="Y22" s="51"/>
      <c r="Z22" s="51"/>
      <c r="AA22" s="51"/>
    </row>
    <row r="23" s="1" customFormat="1" ht="15.9" customHeight="1" spans="1:27">
      <c r="A23" s="43" t="s">
        <v>65</v>
      </c>
      <c r="B23" s="44"/>
      <c r="C23" s="44"/>
      <c r="D23" s="44"/>
      <c r="E23" s="38" t="s">
        <v>66</v>
      </c>
      <c r="F23" s="42">
        <v>0.125</v>
      </c>
      <c r="G23" s="40">
        <f>'1X-3X'!G23*2.54</f>
        <v>21.9075</v>
      </c>
      <c r="H23" s="40">
        <f>'1X-3X'!H23*2.54</f>
        <v>22.86</v>
      </c>
      <c r="I23" s="40">
        <f>'1X-3X'!I23*2.54</f>
        <v>24.4475</v>
      </c>
      <c r="J23" s="40">
        <f>'1X-3X'!J23*2.54</f>
        <v>26.035</v>
      </c>
      <c r="K23" s="65"/>
      <c r="L23" s="65"/>
      <c r="M23" s="66"/>
      <c r="N23" s="65"/>
      <c r="O23" s="65"/>
      <c r="P23" s="65"/>
      <c r="Q23" s="66"/>
      <c r="R23" s="65"/>
      <c r="S23" s="65"/>
      <c r="T23" s="68"/>
      <c r="U23" s="51"/>
      <c r="V23" s="51"/>
      <c r="W23" s="51"/>
      <c r="X23" s="51"/>
      <c r="Y23" s="51"/>
      <c r="Z23" s="51"/>
      <c r="AA23" s="51"/>
    </row>
    <row r="24" s="1" customFormat="1" ht="15.9" customHeight="1" spans="1:27">
      <c r="A24" s="36" t="s">
        <v>67</v>
      </c>
      <c r="B24" s="37"/>
      <c r="C24" s="37"/>
      <c r="D24" s="37"/>
      <c r="E24" s="38" t="s">
        <v>68</v>
      </c>
      <c r="F24" s="42">
        <v>0.25</v>
      </c>
      <c r="G24" s="40">
        <f>'1X-3X'!G24*2.54</f>
        <v>29.21</v>
      </c>
      <c r="H24" s="40">
        <f>'1X-3X'!H24*2.54</f>
        <v>29.21</v>
      </c>
      <c r="I24" s="40">
        <f>'1X-3X'!I24*2.54</f>
        <v>30.48</v>
      </c>
      <c r="J24" s="40">
        <f>'1X-3X'!J24*2.54</f>
        <v>30.48</v>
      </c>
      <c r="K24" s="65"/>
      <c r="L24" s="65"/>
      <c r="M24" s="66"/>
      <c r="N24" s="65"/>
      <c r="O24" s="65"/>
      <c r="P24" s="65"/>
      <c r="Q24" s="66"/>
      <c r="R24" s="65"/>
      <c r="S24" s="65"/>
      <c r="T24" s="68"/>
      <c r="U24" s="51"/>
      <c r="V24" s="51"/>
      <c r="W24" s="51"/>
      <c r="X24" s="51"/>
      <c r="Y24" s="51"/>
      <c r="Z24" s="51"/>
      <c r="AA24" s="51"/>
    </row>
    <row r="25" s="1" customFormat="1" ht="15.9" customHeight="1" spans="1:27">
      <c r="A25" s="45"/>
      <c r="B25" s="46"/>
      <c r="C25" s="46"/>
      <c r="D25" s="46"/>
      <c r="E25" s="47"/>
      <c r="F25" s="48"/>
      <c r="G25" s="49"/>
      <c r="H25" s="50"/>
      <c r="I25" s="67"/>
      <c r="J25" s="67"/>
      <c r="K25" s="65"/>
      <c r="L25" s="65"/>
      <c r="M25" s="66"/>
      <c r="N25" s="65"/>
      <c r="O25" s="65"/>
      <c r="P25" s="65"/>
      <c r="Q25" s="66"/>
      <c r="R25" s="65"/>
      <c r="S25" s="65"/>
      <c r="T25" s="68"/>
      <c r="U25" s="51"/>
      <c r="V25" s="51"/>
      <c r="W25" s="51"/>
      <c r="X25" s="51"/>
      <c r="Y25" s="51"/>
      <c r="Z25" s="51"/>
      <c r="AA25" s="51"/>
    </row>
    <row r="26" s="1" customFormat="1" ht="15.9" customHeight="1" spans="1:27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="1" customFormat="1" ht="15.9" customHeight="1" spans="1:27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="1" customFormat="1" ht="15.9" customHeight="1" spans="1:27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="1" customFormat="1" ht="15.9" customHeight="1" spans="1:27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="1" customFormat="1" ht="15.9" customHeight="1" spans="1:27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="1" customFormat="1" ht="15.9" customHeight="1" spans="1:27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="1" customFormat="1" ht="15.9" customHeight="1" spans="1:27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="1" customFormat="1" ht="15.9" customHeight="1" spans="1:27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="1" customFormat="1" ht="15.9" customHeight="1" spans="1:27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="1" customFormat="1" ht="15.9" customHeight="1" spans="1:27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</row>
    <row r="36" s="1" customFormat="1" ht="15.9" customHeight="1" spans="1:27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="1" customFormat="1" ht="15.9" customHeight="1" spans="1:27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</row>
    <row r="38" s="1" customFormat="1" ht="15.9" customHeight="1" spans="1:27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</row>
    <row r="39" s="1" customFormat="1" ht="15.9" customHeight="1" spans="1:27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 s="1" customFormat="1" ht="15.9" customHeight="1" spans="1:27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 s="1" customFormat="1" ht="15.9" customHeight="1" spans="1:27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="1" customFormat="1" ht="15.9" customHeight="1" spans="1:27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="1" customFormat="1" ht="15.9" customHeight="1" spans="1:27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="1" customFormat="1" ht="15.9" customHeight="1" spans="1:27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="1" customFormat="1" ht="15.9" customHeight="1" spans="1:27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="1" customFormat="1" ht="15.9" customHeight="1" spans="1:27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="1" customFormat="1" ht="15.9" customHeight="1" spans="1:27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="1" customFormat="1" ht="15.9" customHeight="1" spans="1:27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="1" customFormat="1" ht="15.9" customHeight="1" spans="1:27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="1" customFormat="1" ht="15.9" customHeight="1" spans="1:27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="1" customFormat="1" ht="15.9" customHeight="1" spans="1:27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="1" customFormat="1" ht="15.9" customHeight="1" spans="1:27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="1" customFormat="1" ht="15.9" customHeight="1" spans="1:27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="1" customFormat="1" ht="15.9" customHeight="1" spans="1:27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="1" customFormat="1" ht="15.9" customHeight="1" spans="1:27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="1" customFormat="1" ht="15.9" customHeight="1" spans="1:27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="1" customFormat="1" ht="15.9" customHeight="1" spans="1:27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="1" customFormat="1" ht="15.9" customHeight="1" spans="1:27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="1" customFormat="1" ht="15.9" customHeight="1" spans="1:27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="1" customFormat="1" ht="15.9" customHeight="1" spans="1:27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="1" customFormat="1" ht="15.9" customHeight="1" spans="1:27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="1" customFormat="1" ht="15.9" customHeight="1" spans="1:27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="1" customFormat="1" ht="15.9" customHeight="1" spans="1:2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="1" customFormat="1" ht="15.9" customHeight="1" spans="1:27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="1" customFormat="1" ht="15.9" customHeight="1" spans="1:27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="1" customFormat="1" ht="15.9" customHeight="1" spans="1:27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="1" customFormat="1" ht="15.9" customHeight="1" spans="1:27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="1" customFormat="1" ht="15.9" customHeight="1" spans="1:27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="1" customFormat="1" ht="15.9" customHeight="1" spans="1:27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="1" customFormat="1" ht="15.9" customHeight="1" spans="1:27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="1" customFormat="1" ht="15.9" customHeight="1" spans="1:27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="1" customFormat="1" ht="15.9" customHeight="1" spans="1:27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="1" customFormat="1" ht="15.9" customHeight="1" spans="1:27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="1" customFormat="1" ht="15.9" customHeight="1" spans="1:27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="1" customFormat="1" ht="15.9" customHeight="1" spans="1:27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="1" customFormat="1" ht="15.9" customHeight="1" spans="1:27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="1" customFormat="1" ht="15.9" customHeight="1" spans="1:27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="1" customFormat="1" ht="15.9" customHeight="1" spans="1:27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="1" customFormat="1" ht="15.9" customHeight="1" spans="1:27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="1" customFormat="1" ht="15.9" customHeight="1" spans="1:27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="1" customFormat="1" ht="15.9" customHeight="1" spans="1:27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="1" customFormat="1" ht="15.9" customHeight="1" spans="1:27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="1" customFormat="1" ht="15.9" customHeight="1" spans="1:27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="1" customFormat="1" ht="15.9" customHeight="1" spans="1:27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="1" customFormat="1" ht="15.9" customHeight="1" spans="1:2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="1" customFormat="1" ht="15.9" customHeight="1" spans="1:2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="1" customFormat="1" ht="15.9" customHeight="1" spans="1:2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="1" customFormat="1" ht="15.9" customHeight="1" spans="1:2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="1" customFormat="1" ht="15.9" customHeight="1" spans="1:2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="1" customFormat="1" ht="15.9" customHeight="1" spans="1:2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="1" customFormat="1" ht="15.9" customHeight="1" spans="1:2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="1" customFormat="1" ht="15.9" customHeight="1" spans="1:2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="1" customFormat="1" ht="15.9" customHeight="1" spans="1:2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="1" customFormat="1" ht="15.9" customHeight="1" spans="1:2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="1" customFormat="1" ht="15.9" customHeight="1" spans="1:2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="1" customFormat="1" ht="15.9" customHeight="1" spans="1:2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="1" customFormat="1" ht="15.9" customHeight="1" spans="1:27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="1" customFormat="1" ht="15.9" customHeight="1" spans="1:27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="1" customFormat="1" ht="15.9" customHeight="1" spans="1:27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="1" customFormat="1" ht="15.9" customHeight="1" spans="1:27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="1" customFormat="1" ht="15.9" customHeight="1" spans="1:27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="1" customFormat="1" ht="15.9" customHeight="1" spans="1:27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="1" customFormat="1" ht="15.9" customHeight="1" spans="1:27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="1" customFormat="1" ht="15.9" customHeight="1" spans="1:27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="1" customFormat="1" ht="15.9" customHeight="1" spans="1:27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="1" customFormat="1" ht="15.9" customHeight="1" spans="1:27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="1" customFormat="1" ht="15.9" customHeight="1" spans="1:27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="1" customFormat="1" ht="15.9" customHeight="1" spans="1:27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="1" customFormat="1" ht="15.9" customHeight="1" spans="1:27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="1" customFormat="1" ht="15.9" customHeight="1" spans="1:27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="1" customFormat="1" ht="15.9" customHeight="1" spans="1:27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="1" customFormat="1" ht="15.9" customHeight="1" spans="1:27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="1" customFormat="1" ht="15.9" customHeight="1" spans="1:27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="1" customFormat="1" ht="15.9" customHeight="1" spans="1:27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="1" customFormat="1" ht="15.9" customHeight="1" spans="1:27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="1" customFormat="1" ht="15.9" customHeight="1" spans="1:27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="1" customFormat="1" ht="15.9" customHeight="1" spans="1:27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="1" customFormat="1" ht="15.9" customHeight="1" spans="1:27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="1" customFormat="1" ht="15.9" customHeight="1" spans="1:27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="1" customFormat="1" ht="15.9" customHeight="1" spans="1:27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="1" customFormat="1" ht="15.9" customHeight="1" spans="1:27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="1" customFormat="1" ht="15.9" customHeight="1" spans="1:27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="1" customFormat="1" ht="15.9" customHeight="1" spans="1:27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="1" customFormat="1" ht="15.9" customHeight="1" spans="1:27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="1" customFormat="1" ht="15.9" customHeight="1" spans="1:27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="1" customFormat="1" ht="15.9" customHeight="1" spans="1:27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="1" customFormat="1" ht="15.9" customHeight="1" spans="1:27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="1" customFormat="1" ht="15.9" customHeight="1" spans="1:27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="1" customFormat="1" ht="15.9" customHeight="1" spans="1:27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="1" customFormat="1" ht="15.9" customHeight="1" spans="1:27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="1" customFormat="1" ht="15.9" customHeight="1" spans="1:27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="1" customFormat="1" ht="15.9" customHeight="1" spans="1:27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="1" customFormat="1" ht="15.9" customHeight="1" spans="1:27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="1" customFormat="1" ht="15.9" customHeight="1" spans="1:27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="1" customFormat="1" ht="15.9" customHeight="1" spans="1:27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="1" customFormat="1" ht="15.9" customHeight="1" spans="1:27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="1" customFormat="1" ht="15.9" customHeight="1" spans="1:27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="1" customFormat="1" ht="15.9" customHeight="1" spans="1:27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="1" customFormat="1" ht="15.9" customHeight="1" spans="1:27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="1" customFormat="1" ht="15.9" customHeight="1" spans="1:27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="1" customFormat="1" ht="15.9" customHeight="1" spans="1:27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="1" customFormat="1" ht="15.9" customHeight="1" spans="1:27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="1" customFormat="1" ht="15.9" customHeight="1" spans="1:27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="1" customFormat="1" ht="15.9" customHeight="1" spans="1:27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="1" customFormat="1" ht="15.9" customHeight="1" spans="1:27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="1" customFormat="1" ht="15.9" customHeight="1" spans="1:27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="1" customFormat="1" ht="15.9" customHeight="1" spans="1:27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="1" customFormat="1" ht="15.9" customHeight="1" spans="1:27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="1" customFormat="1" ht="15.9" customHeight="1" spans="1:27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="1" customFormat="1" ht="15.9" customHeight="1" spans="1:27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="1" customFormat="1" ht="15.9" customHeight="1" spans="1:27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="1" customFormat="1" ht="15.9" customHeight="1" spans="1:27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="1" customFormat="1" ht="15.9" customHeight="1" spans="1:27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="1" customFormat="1" ht="15.9" customHeight="1" spans="1:27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="1" customFormat="1" ht="15.9" customHeight="1" spans="1:27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="1" customFormat="1" ht="15.9" customHeight="1" spans="1:27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="1" customFormat="1" ht="15.9" customHeight="1" spans="1:27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="1" customFormat="1" ht="15.9" customHeight="1" spans="1:27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="1" customFormat="1" ht="15.9" customHeight="1" spans="1:27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="1" customFormat="1" ht="15.9" customHeight="1" spans="1:27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="1" customFormat="1" ht="15.9" customHeight="1" spans="1:27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="1" customFormat="1" ht="15.9" customHeight="1" spans="1:27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="1" customFormat="1" ht="15.9" customHeight="1" spans="1:27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="1" customFormat="1" ht="15.9" customHeight="1" spans="1:27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="1" customFormat="1" ht="15.9" customHeight="1" spans="1:27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="1" customFormat="1" ht="15.9" customHeight="1" spans="1:27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="1" customFormat="1" ht="15.9" customHeight="1" spans="1:27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="1" customFormat="1" ht="15.9" customHeight="1" spans="1:27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="1" customFormat="1" ht="15.9" customHeight="1" spans="1:27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="1" customFormat="1" ht="15.9" customHeight="1" spans="1:27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="1" customFormat="1" ht="15.9" customHeight="1" spans="1:27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="1" customFormat="1" ht="15.9" customHeight="1" spans="1:27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="1" customFormat="1" ht="15.9" customHeight="1" spans="1:27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="1" customFormat="1" ht="15.9" customHeight="1" spans="1:27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="1" customFormat="1" ht="15.9" customHeight="1" spans="1:27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="1" customFormat="1" ht="15.9" customHeight="1" spans="1:27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="1" customFormat="1" ht="15.9" customHeight="1" spans="1:27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="1" customFormat="1" ht="15.9" customHeight="1" spans="1:27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="1" customFormat="1" ht="15.9" customHeight="1" spans="1:27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="1" customFormat="1" ht="15.9" customHeight="1" spans="1:27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="1" customFormat="1" ht="15.9" customHeight="1" spans="1:27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="1" customFormat="1" ht="15.9" customHeight="1" spans="1:27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="1" customFormat="1" ht="15.9" customHeight="1" spans="1:27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="1" customFormat="1" ht="15.9" customHeight="1" spans="1:27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="1" customFormat="1" ht="15.9" customHeight="1" spans="1:27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="1" customFormat="1" ht="15.9" customHeight="1" spans="1:27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="1" customFormat="1" ht="15.9" customHeight="1" spans="1:27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="1" customFormat="1" ht="15.9" customHeight="1" spans="1:27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="1" customFormat="1" ht="15.9" customHeight="1" spans="1:27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="1" customFormat="1" ht="15.9" customHeight="1" spans="1:27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="1" customFormat="1" ht="15.9" customHeight="1" spans="1:27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="1" customFormat="1" ht="15.9" customHeight="1" spans="1:27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="1" customFormat="1" ht="15.9" customHeight="1" spans="1:27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="1" customFormat="1" ht="15.9" customHeight="1" spans="1:27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="1" customFormat="1" ht="15.9" customHeight="1" spans="1:27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="1" customFormat="1" ht="15.9" customHeight="1" spans="1:27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="1" customFormat="1" ht="15.9" customHeight="1" spans="1:27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="1" customFormat="1" ht="15.9" customHeight="1" spans="1:27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="1" customFormat="1" ht="15.9" customHeight="1" spans="1:27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="1" customFormat="1" ht="15.9" customHeight="1" spans="1:27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="1" customFormat="1" ht="15.9" customHeight="1" spans="1:27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="1" customFormat="1" ht="15.9" customHeight="1" spans="1:27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="1" customFormat="1" ht="15.9" customHeight="1" spans="1:27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="1" customFormat="1" ht="15.9" customHeight="1" spans="1:27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="1" customFormat="1" ht="15.9" customHeight="1" spans="1:27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="1" customFormat="1" ht="15.9" customHeight="1" spans="1:27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="1" customFormat="1" ht="15.9" customHeight="1" spans="1:27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="1" customFormat="1" ht="15.9" customHeight="1" spans="1:27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="1" customFormat="1" ht="15.9" customHeight="1" spans="1:27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="1" customFormat="1" ht="15.9" customHeight="1" spans="1:27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="1" customFormat="1" ht="15.9" customHeight="1" spans="1:27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="1" customFormat="1" ht="15.9" customHeight="1" spans="1:27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="1" customFormat="1" ht="15.9" customHeight="1" spans="1:27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="1" customFormat="1" ht="15.9" customHeight="1" spans="1:27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="1" customFormat="1" ht="15.9" customHeight="1" spans="1:27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="1" customFormat="1" ht="15.9" customHeight="1" spans="1:27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="1" customFormat="1" ht="15.9" customHeight="1" spans="1:27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="1" customFormat="1" ht="15.9" customHeight="1" spans="1:27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="1" customFormat="1" ht="15.9" customHeight="1" spans="1:27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="1" customFormat="1" ht="15.9" customHeight="1" spans="1:27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="1" customFormat="1" ht="15.9" customHeight="1" spans="1:27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="1" customFormat="1" ht="15.9" customHeight="1" spans="1:27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="1" customFormat="1" ht="15.9" customHeight="1" spans="1:27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="1" customFormat="1" ht="15.9" customHeight="1" spans="1:27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="1" customFormat="1" ht="15.9" customHeight="1" spans="1:27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="1" customFormat="1" ht="15.9" customHeight="1" spans="1:27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="1" customFormat="1" ht="15.9" customHeight="1" spans="1:27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="1" customFormat="1" ht="15.9" customHeight="1" spans="1:27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="1" customFormat="1" ht="15.9" customHeight="1" spans="1:27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="1" customFormat="1" ht="15.9" customHeight="1" spans="1:27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="1" customFormat="1" ht="15.9" customHeight="1" spans="1:27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="1" customFormat="1" ht="15.9" customHeight="1" spans="1:27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="1" customFormat="1" ht="15.9" customHeight="1" spans="1:27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="1" customFormat="1" ht="15.9" customHeight="1" spans="1:27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="1" customFormat="1" ht="15.9" customHeight="1" spans="1:27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="1" customFormat="1" ht="15.9" customHeight="1" spans="1:27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="1" customFormat="1" ht="15.9" customHeight="1" spans="1:27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="1" customFormat="1" ht="15.9" customHeight="1" spans="1:27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="1" customFormat="1" ht="15.9" customHeight="1" spans="1:27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="1" customFormat="1" ht="15.9" customHeight="1" spans="1:27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="1" customFormat="1" ht="15.9" customHeight="1" spans="1:27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="1" customFormat="1" ht="15.9" customHeight="1" spans="1:27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="1" customFormat="1" ht="15.9" customHeight="1" spans="1:27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="1" customFormat="1" ht="15.9" customHeight="1" spans="1:27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="1" customFormat="1" ht="15.9" customHeight="1" spans="1:27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="1" customFormat="1" ht="15.9" customHeight="1" spans="1:27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="1" customFormat="1" ht="15.9" customHeight="1" spans="1:27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="1" customFormat="1" ht="15.9" customHeight="1" spans="1:27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="1" customFormat="1" ht="15.9" customHeight="1" spans="1:27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="1" customFormat="1" ht="15.9" customHeight="1" spans="1:27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="1" customFormat="1" ht="15.9" customHeight="1" spans="1:27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="1" customFormat="1" ht="15.9" customHeight="1" spans="1:27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="1" customFormat="1" ht="15.9" customHeight="1" spans="1:27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="1" customFormat="1" ht="15.9" customHeight="1" spans="1:27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="1" customFormat="1" ht="15.9" customHeight="1" spans="1:27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="1" customFormat="1" ht="15.9" customHeight="1" spans="1:27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="1" customFormat="1" ht="15.9" customHeight="1" spans="1:27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="1" customFormat="1" ht="15.9" customHeight="1" spans="1:27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="1" customFormat="1" ht="15.9" customHeight="1" spans="1:27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="1" customFormat="1" ht="15.9" customHeight="1" spans="1:27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="1" customFormat="1" ht="15.9" customHeight="1" spans="1:27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="1" customFormat="1" ht="15.9" customHeight="1" spans="1:27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="1" customFormat="1" ht="15.9" customHeight="1" spans="1:27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="1" customFormat="1" ht="15.9" customHeight="1" spans="1:27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="1" customFormat="1" ht="15.9" customHeight="1" spans="1:27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="1" customFormat="1" ht="15.9" customHeight="1" spans="1:27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="1" customFormat="1" ht="15.9" customHeight="1" spans="1:27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="1" customFormat="1" ht="15.9" customHeight="1" spans="1:27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="1" customFormat="1" ht="15.9" customHeight="1" spans="1:27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="1" customFormat="1" ht="15.9" customHeight="1" spans="1:27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="1" customFormat="1" ht="15.9" customHeight="1" spans="1:27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="1" customFormat="1" ht="15.9" customHeight="1" spans="1:27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="1" customFormat="1" ht="15.9" customHeight="1" spans="1:27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="1" customFormat="1" ht="15.9" customHeight="1" spans="1:27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="1" customFormat="1" ht="15.9" customHeight="1" spans="1:27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="1" customFormat="1" ht="15.9" customHeight="1" spans="1:27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="1" customFormat="1" ht="15.9" customHeight="1" spans="1:27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="1" customFormat="1" ht="15.9" customHeight="1" spans="1:27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="1" customFormat="1" ht="15.9" customHeight="1" spans="1:27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="1" customFormat="1" ht="15.9" customHeight="1" spans="1:27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="1" customFormat="1" ht="15.9" customHeight="1" spans="1:27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="1" customFormat="1" ht="15.9" customHeight="1" spans="1:27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="1" customFormat="1" ht="15.9" customHeight="1" spans="1:27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="1" customFormat="1" ht="15.9" customHeight="1" spans="1:27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="1" customFormat="1" ht="15.9" customHeight="1" spans="1:27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="1" customFormat="1" ht="15.9" customHeight="1" spans="1:27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="1" customFormat="1" ht="15.9" customHeight="1" spans="1:27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="1" customFormat="1" ht="15.9" customHeight="1" spans="1:27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="1" customFormat="1" ht="15.9" customHeight="1" spans="1:27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="1" customFormat="1" ht="15.9" customHeight="1" spans="1:27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="1" customFormat="1" ht="15.9" customHeight="1" spans="1:27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="1" customFormat="1" ht="15.9" customHeight="1" spans="1:27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="1" customFormat="1" ht="15.9" customHeight="1" spans="1:27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="1" customFormat="1" ht="15.9" customHeight="1" spans="1:27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="1" customFormat="1" ht="15.9" customHeight="1" spans="1:27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="1" customFormat="1" ht="15.9" customHeight="1" spans="1:27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="1" customFormat="1" ht="15.9" customHeight="1" spans="1:27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="1" customFormat="1" ht="15.9" customHeight="1" spans="1:27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="1" customFormat="1" ht="15.9" customHeight="1" spans="1:27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="1" customFormat="1" ht="15.9" customHeight="1" spans="1:27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="1" customFormat="1" ht="15.9" customHeight="1" spans="1:27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="1" customFormat="1" ht="15.9" customHeight="1" spans="1:27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="1" customFormat="1" ht="15.9" customHeight="1" spans="1:27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="1" customFormat="1" ht="15.9" customHeight="1" spans="1:27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="1" customFormat="1" ht="15.9" customHeight="1" spans="1:27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="1" customFormat="1" ht="15.9" customHeight="1" spans="1:27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="1" customFormat="1" ht="15.9" customHeight="1" spans="1:27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="1" customFormat="1" ht="15.9" customHeight="1" spans="1:27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="1" customFormat="1" ht="15.9" customHeight="1" spans="1:27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="1" customFormat="1" ht="15.9" customHeight="1" spans="1:27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="1" customFormat="1" ht="15.9" customHeight="1" spans="1:27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="1" customFormat="1" ht="15.9" customHeight="1" spans="1:27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="1" customFormat="1" ht="15.9" customHeight="1" spans="1:27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="1" customFormat="1" ht="15.9" customHeight="1" spans="1:27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="1" customFormat="1" ht="15.9" customHeight="1" spans="1:27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="1" customFormat="1" ht="15.9" customHeight="1" spans="1:27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="1" customFormat="1" ht="15.9" customHeight="1" spans="1:27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="1" customFormat="1" ht="15.9" customHeight="1" spans="1:27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="1" customFormat="1" ht="15.9" customHeight="1" spans="1:27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="1" customFormat="1" ht="15.9" customHeight="1" spans="1:27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="1" customFormat="1" ht="15.9" customHeight="1" spans="1:27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="1" customFormat="1" ht="15.9" customHeight="1" spans="1:27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="1" customFormat="1" ht="15.9" customHeight="1" spans="1:27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="1" customFormat="1" ht="15.9" customHeight="1" spans="1:27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="1" customFormat="1" ht="15.9" customHeight="1" spans="1:27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="1" customFormat="1" ht="15.9" customHeight="1" spans="1:27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="1" customFormat="1" ht="15.9" customHeight="1" spans="1:27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="1" customFormat="1" ht="15.9" customHeight="1" spans="1:27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="1" customFormat="1" ht="15.9" customHeight="1" spans="1:27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="1" customFormat="1" ht="15.9" customHeight="1" spans="1:27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="1" customFormat="1" ht="15.9" customHeight="1" spans="1:27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="1" customFormat="1" ht="15.9" customHeight="1" spans="1:27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="1" customFormat="1" ht="15.9" customHeight="1" spans="1:27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="1" customFormat="1" ht="15.9" customHeight="1" spans="1:27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="1" customFormat="1" ht="15.9" customHeight="1" spans="1:27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="1" customFormat="1" ht="15.9" customHeight="1" spans="1:27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="1" customFormat="1" ht="15.9" customHeight="1" spans="1:27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="1" customFormat="1" ht="15.9" customHeight="1" spans="1:27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="1" customFormat="1" ht="15.9" customHeight="1" spans="1:27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="1" customFormat="1" ht="15.9" customHeight="1" spans="1:27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="1" customFormat="1" ht="15.9" customHeight="1" spans="1:27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="1" customFormat="1" ht="15.9" customHeight="1" spans="1:27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="1" customFormat="1" ht="15.9" customHeight="1" spans="1:27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="1" customFormat="1" ht="15.9" customHeight="1" spans="1:27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="1" customFormat="1" ht="15.9" customHeight="1" spans="1:27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="1" customFormat="1" ht="15.9" customHeight="1" spans="1:27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="1" customFormat="1" ht="15.9" customHeight="1" spans="1:27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="1" customFormat="1" ht="15.9" customHeight="1" spans="1:27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="1" customFormat="1" ht="15.9" customHeight="1" spans="1:27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="1" customFormat="1" ht="15.9" customHeight="1" spans="1:27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="1" customFormat="1" ht="15.9" customHeight="1" spans="1:27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="1" customFormat="1" ht="15.9" customHeight="1" spans="1:27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="1" customFormat="1" ht="15.9" customHeight="1" spans="1:27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="1" customFormat="1" ht="15.9" customHeight="1" spans="1:27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="1" customFormat="1" ht="15.9" customHeight="1" spans="1:27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="1" customFormat="1" ht="15.9" customHeight="1" spans="1:27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="1" customFormat="1" ht="15.9" customHeight="1" spans="1:27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="1" customFormat="1" ht="15.9" customHeight="1" spans="1:27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="1" customFormat="1" ht="15.9" customHeight="1" spans="1:27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="1" customFormat="1" ht="15.9" customHeight="1" spans="1:27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="1" customFormat="1" ht="15.9" customHeight="1" spans="1:27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="1" customFormat="1" ht="15.9" customHeight="1" spans="1:27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="1" customFormat="1" ht="15.9" customHeight="1" spans="1:27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="1" customFormat="1" ht="15.9" customHeight="1" spans="1:27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="1" customFormat="1" ht="15.9" customHeight="1" spans="1:27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="1" customFormat="1" ht="15.9" customHeight="1" spans="1:27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="1" customFormat="1" ht="15.9" customHeight="1" spans="1:27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="1" customFormat="1" ht="15.9" customHeight="1" spans="1:27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="1" customFormat="1" ht="15.9" customHeight="1" spans="1:27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="1" customFormat="1" ht="15.9" customHeight="1" spans="1:27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="1" customFormat="1" ht="15.9" customHeight="1" spans="1:27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="1" customFormat="1" ht="15.9" customHeight="1" spans="1:27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="1" customFormat="1" ht="15.9" customHeight="1" spans="1:27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="1" customFormat="1" ht="15.9" customHeight="1" spans="1:27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="1" customFormat="1" ht="15.9" customHeight="1" spans="1:27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="1" customFormat="1" ht="15.9" customHeight="1" spans="1:27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="1" customFormat="1" ht="15.9" customHeight="1" spans="1:27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="1" customFormat="1" ht="15.9" customHeight="1" spans="1:27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="1" customFormat="1" ht="15.9" customHeight="1" spans="1:27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="1" customFormat="1" ht="15.9" customHeight="1" spans="1:27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="1" customFormat="1" ht="15.9" customHeight="1" spans="1:27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="1" customFormat="1" ht="15.9" customHeight="1" spans="1:27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="1" customFormat="1" ht="15.9" customHeight="1" spans="1:27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="1" customFormat="1" ht="15.9" customHeight="1" spans="1:27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="1" customFormat="1" ht="15.9" customHeight="1" spans="1:27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="1" customFormat="1" ht="15.9" customHeight="1" spans="1:27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="1" customFormat="1" ht="15.9" customHeight="1" spans="1:27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="1" customFormat="1" ht="15.9" customHeight="1" spans="1:27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="1" customFormat="1" ht="15.9" customHeight="1" spans="1:27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="1" customFormat="1" ht="15.9" customHeight="1" spans="1:27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="1" customFormat="1" ht="15.9" customHeight="1" spans="1:27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="1" customFormat="1" ht="15.9" customHeight="1" spans="1:27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="1" customFormat="1" ht="15.9" customHeight="1" spans="1:27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="1" customFormat="1" ht="15.9" customHeight="1" spans="1:27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="1" customFormat="1" ht="15.9" customHeight="1" spans="1:27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="1" customFormat="1" ht="15.9" customHeight="1" spans="1:27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="1" customFormat="1" ht="15.9" customHeight="1" spans="1:27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="1" customFormat="1" ht="15.9" customHeight="1" spans="1:27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="1" customFormat="1" ht="15.9" customHeight="1" spans="1:27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="1" customFormat="1" ht="15.9" customHeight="1" spans="1:27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="1" customFormat="1" ht="15.9" customHeight="1" spans="1:27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="1" customFormat="1" ht="15.9" customHeight="1" spans="1:27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="1" customFormat="1" ht="15.9" customHeight="1" spans="1:27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="1" customFormat="1" ht="15.9" customHeight="1" spans="1:27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="1" customFormat="1" ht="15.9" customHeight="1" spans="1:27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="1" customFormat="1" ht="15.9" customHeight="1" spans="1:27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="1" customFormat="1" ht="15.9" customHeight="1" spans="1:27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="1" customFormat="1" ht="15.9" customHeight="1" spans="1:27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="1" customFormat="1" ht="15.9" customHeight="1" spans="1:27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="1" customFormat="1" ht="15.9" customHeight="1" spans="1:27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="1" customFormat="1" ht="15.9" customHeight="1" spans="1:27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="1" customFormat="1" ht="15.9" customHeight="1" spans="1:27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="1" customFormat="1" ht="15.9" customHeight="1" spans="1:27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="1" customFormat="1" ht="15.9" customHeight="1" spans="1:27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="1" customFormat="1" ht="15.9" customHeight="1" spans="1:27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="1" customFormat="1" ht="15.9" customHeight="1" spans="1:27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="1" customFormat="1" ht="15.9" customHeight="1" spans="1:27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="1" customFormat="1" ht="15.9" customHeight="1" spans="1:27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="1" customFormat="1" ht="15.9" customHeight="1" spans="1:27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="1" customFormat="1" ht="15.9" customHeight="1" spans="1:27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="1" customFormat="1" ht="15.9" customHeight="1" spans="1:27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="1" customFormat="1" ht="15.9" customHeight="1" spans="1:27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="1" customFormat="1" ht="15.9" customHeight="1" spans="1:27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="1" customFormat="1" ht="15.9" customHeight="1" spans="1:27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="1" customFormat="1" ht="15.9" customHeight="1" spans="1:27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="1" customFormat="1" ht="15.9" customHeight="1" spans="1:27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="1" customFormat="1" ht="15.9" customHeight="1" spans="1:27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="1" customFormat="1" ht="15.9" customHeight="1" spans="1:27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="1" customFormat="1" ht="15.9" customHeight="1" spans="1:27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="1" customFormat="1" ht="15.9" customHeight="1" spans="1:27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="1" customFormat="1" ht="15.9" customHeight="1" spans="1:27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="1" customFormat="1" ht="15.9" customHeight="1" spans="1:27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="1" customFormat="1" ht="15.9" customHeight="1" spans="1:27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="1" customFormat="1" ht="15.9" customHeight="1" spans="1:27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="1" customFormat="1" ht="15.9" customHeight="1" spans="1:27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="1" customFormat="1" ht="15.9" customHeight="1" spans="1:27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="1" customFormat="1" ht="15.9" customHeight="1" spans="1:27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="1" customFormat="1" ht="15.9" customHeight="1" spans="1:27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="1" customFormat="1" ht="15.9" customHeight="1" spans="1:27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="1" customFormat="1" ht="15.9" customHeight="1" spans="1:27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="1" customFormat="1" ht="15.9" customHeight="1" spans="1:27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="1" customFormat="1" ht="15.9" customHeight="1" spans="1:27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="1" customFormat="1" ht="15.9" customHeight="1" spans="1:27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="1" customFormat="1" ht="15.9" customHeight="1" spans="1:27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="1" customFormat="1" ht="15.9" customHeight="1" spans="1:27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="1" customFormat="1" ht="15.9" customHeight="1" spans="1:27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="1" customFormat="1" ht="15.9" customHeight="1" spans="1:27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="1" customFormat="1" ht="15.9" customHeight="1" spans="1:27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="1" customFormat="1" ht="15.9" customHeight="1" spans="1:27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="1" customFormat="1" ht="15.9" customHeight="1" spans="1:27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="1" customFormat="1" ht="15.9" customHeight="1" spans="1:27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="1" customFormat="1" ht="15.9" customHeight="1" spans="1:27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="1" customFormat="1" ht="15.9" customHeight="1" spans="1:27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="1" customFormat="1" ht="15.9" customHeight="1" spans="1:27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="1" customFormat="1" ht="15.9" customHeight="1" spans="1:27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="1" customFormat="1" ht="15.9" customHeight="1" spans="1:27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="1" customFormat="1" ht="15.9" customHeight="1" spans="1:27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="1" customFormat="1" ht="15.9" customHeight="1" spans="1:27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="1" customFormat="1" ht="15.9" customHeight="1" spans="1:27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="1" customFormat="1" ht="15.9" customHeight="1" spans="1:27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="1" customFormat="1" ht="15.9" customHeight="1" spans="1:27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="1" customFormat="1" ht="15.9" customHeight="1" spans="1:27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="1" customFormat="1" ht="15.9" customHeight="1" spans="1:27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="1" customFormat="1" ht="15.9" customHeight="1" spans="1:27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="1" customFormat="1" ht="15.9" customHeight="1" spans="1:27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="1" customFormat="1" ht="15.9" customHeight="1" spans="1:27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="1" customFormat="1" ht="15.9" customHeight="1" spans="1:27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="1" customFormat="1" ht="15.9" customHeight="1" spans="1:27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="1" customFormat="1" ht="15.9" customHeight="1" spans="1:27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="1" customFormat="1" ht="15.9" customHeight="1" spans="1:27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="1" customFormat="1" ht="15.9" customHeight="1" spans="1:27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="1" customFormat="1" ht="15.9" customHeight="1" spans="1:27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="1" customFormat="1" ht="15.9" customHeight="1" spans="1:27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="1" customFormat="1" ht="15.9" customHeight="1" spans="1:27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="1" customFormat="1" ht="15.9" customHeight="1" spans="1:27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="1" customFormat="1" ht="15.9" customHeight="1" spans="1:27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="1" customFormat="1" ht="15.9" customHeight="1" spans="1:27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="1" customFormat="1" ht="15.9" customHeight="1" spans="1:27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="1" customFormat="1" ht="15.9" customHeight="1" spans="1:27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="1" customFormat="1" ht="15.9" customHeight="1" spans="1:27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="1" customFormat="1" ht="15.9" customHeight="1" spans="1:27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="1" customFormat="1" ht="15.9" customHeight="1" spans="1:27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="1" customFormat="1" ht="15.9" customHeight="1" spans="1:27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="1" customFormat="1" ht="15.9" customHeight="1" spans="1:27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="1" customFormat="1" ht="15.9" customHeight="1" spans="1:27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="1" customFormat="1" ht="15.9" customHeight="1" spans="1:27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="1" customFormat="1" ht="15.9" customHeight="1" spans="1:27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="1" customFormat="1" ht="15.9" customHeight="1" spans="1:27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="1" customFormat="1" ht="15.9" customHeight="1" spans="1:27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="1" customFormat="1" ht="15.9" customHeight="1" spans="1:27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="1" customFormat="1" ht="15.9" customHeight="1" spans="1:27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="1" customFormat="1" ht="15.9" customHeight="1" spans="1:27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="1" customFormat="1" ht="15.9" customHeight="1" spans="1:27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="1" customFormat="1" ht="15.9" customHeight="1" spans="1:27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="1" customFormat="1" ht="15.9" customHeight="1" spans="1:27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="1" customFormat="1" ht="15.9" customHeight="1" spans="1:27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="1" customFormat="1" ht="15.9" customHeight="1" spans="1:27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="1" customFormat="1" ht="15.9" customHeight="1" spans="1:27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="1" customFormat="1" ht="15.9" customHeight="1" spans="1:27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="1" customFormat="1" ht="15.9" customHeight="1" spans="1:27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="1" customFormat="1" ht="15.9" customHeight="1" spans="1:27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="1" customFormat="1" ht="15.9" customHeight="1" spans="1:27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="1" customFormat="1" ht="15.9" customHeight="1" spans="1:27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="1" customFormat="1" ht="15.9" customHeight="1" spans="1:27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="1" customFormat="1" ht="15.9" customHeight="1" spans="1:27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="1" customFormat="1" ht="15.9" customHeight="1" spans="1:27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="1" customFormat="1" ht="15.9" customHeight="1" spans="1:27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="1" customFormat="1" ht="15.9" customHeight="1" spans="1:27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="1" customFormat="1" ht="15.9" customHeight="1" spans="1:27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="1" customFormat="1" ht="15.9" customHeight="1" spans="1:27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="1" customFormat="1" ht="15.9" customHeight="1" spans="1:27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="1" customFormat="1" ht="15.9" customHeight="1" spans="1:27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="1" customFormat="1" ht="15.9" customHeight="1" spans="1:27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="1" customFormat="1" ht="15.9" customHeight="1" spans="1:27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="1" customFormat="1" ht="15.9" customHeight="1" spans="1:27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="1" customFormat="1" ht="15.9" customHeight="1" spans="1:27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="1" customFormat="1" ht="15.9" customHeight="1" spans="1:27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="1" customFormat="1" ht="15.9" customHeight="1" spans="1:27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="1" customFormat="1" ht="15.9" customHeight="1" spans="1:27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="1" customFormat="1" ht="15.9" customHeight="1" spans="1:27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="1" customFormat="1" ht="15.9" customHeight="1" spans="1:27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="1" customFormat="1" ht="15.9" customHeight="1" spans="1:27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="1" customFormat="1" ht="15.9" customHeight="1" spans="1:27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="1" customFormat="1" ht="15.9" customHeight="1" spans="1:27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="1" customFormat="1" ht="15.9" customHeight="1" spans="1:27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="1" customFormat="1" ht="15.9" customHeight="1" spans="1:27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="1" customFormat="1" ht="15.9" customHeight="1" spans="1:27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="1" customFormat="1" ht="15.9" customHeight="1" spans="1:27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="1" customFormat="1" ht="15.9" customHeight="1" spans="1:27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="1" customFormat="1" ht="15.9" customHeight="1" spans="1:27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="1" customFormat="1" ht="15.9" customHeight="1" spans="1:27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="1" customFormat="1" ht="15.9" customHeight="1" spans="1:27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="1" customFormat="1" ht="15.9" customHeight="1" spans="1:27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="1" customFormat="1" ht="15.9" customHeight="1" spans="1:27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="1" customFormat="1" ht="15.9" customHeight="1" spans="1:27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="1" customFormat="1" ht="15.9" customHeight="1" spans="1:27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="1" customFormat="1" ht="15.9" customHeight="1" spans="1:27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="1" customFormat="1" ht="15.9" customHeight="1" spans="1:27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="1" customFormat="1" ht="15.9" customHeight="1" spans="1:27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="1" customFormat="1" ht="15.9" customHeight="1" spans="1:27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="1" customFormat="1" ht="15.9" customHeight="1" spans="1:27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="1" customFormat="1" ht="15.9" customHeight="1" spans="1:27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="1" customFormat="1" ht="15.9" customHeight="1" spans="1:27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="1" customFormat="1" ht="15.9" customHeight="1" spans="1:27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="1" customFormat="1" ht="15.9" customHeight="1" spans="1:27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="1" customFormat="1" ht="15.9" customHeight="1" spans="1:27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="1" customFormat="1" ht="15.9" customHeight="1" spans="1:27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="1" customFormat="1" ht="15.9" customHeight="1" spans="1:27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="1" customFormat="1" ht="15.9" customHeight="1" spans="1:27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="1" customFormat="1" ht="15.9" customHeight="1" spans="1:27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="1" customFormat="1" ht="15.9" customHeight="1" spans="1:27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="1" customFormat="1" ht="15.9" customHeight="1" spans="1:27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="1" customFormat="1" ht="15.9" customHeight="1" spans="1:27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="1" customFormat="1" ht="15.9" customHeight="1" spans="1:27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="1" customFormat="1" ht="15.9" customHeight="1" spans="1:27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="1" customFormat="1" ht="15.9" customHeight="1" spans="1:27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="1" customFormat="1" ht="15.9" customHeight="1" spans="1:27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="1" customFormat="1" ht="15.9" customHeight="1" spans="1:27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="1" customFormat="1" ht="15.9" customHeight="1" spans="1:27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="1" customFormat="1" ht="15.9" customHeight="1" spans="1:27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="1" customFormat="1" ht="15.9" customHeight="1" spans="1:27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="1" customFormat="1" ht="15.9" customHeight="1" spans="1:27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="1" customFormat="1" ht="15.9" customHeight="1" spans="1:27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="1" customFormat="1" ht="15.9" customHeight="1" spans="1:27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="1" customFormat="1" ht="15.9" customHeight="1" spans="1:27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="1" customFormat="1" ht="15.9" customHeight="1" spans="1:27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="1" customFormat="1" ht="15.9" customHeight="1" spans="1:27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="1" customFormat="1" ht="15.9" customHeight="1" spans="1:27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="1" customFormat="1" ht="15.9" customHeight="1" spans="1:27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="1" customFormat="1" ht="15.9" customHeight="1" spans="1:27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="1" customFormat="1" ht="15.9" customHeight="1" spans="1:27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="1" customFormat="1" ht="15.9" customHeight="1" spans="1:27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="1" customFormat="1" ht="15.9" customHeight="1" spans="1:27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="1" customFormat="1" ht="15.9" customHeight="1" spans="1:27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="1" customFormat="1" ht="15.9" customHeight="1" spans="1:27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="1" customFormat="1" ht="15.9" customHeight="1" spans="1:27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="1" customFormat="1" ht="15.9" customHeight="1" spans="1:27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="1" customFormat="1" ht="15.9" customHeight="1" spans="1:27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="1" customFormat="1" ht="15.9" customHeight="1" spans="1:27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="1" customFormat="1" ht="15.9" customHeight="1" spans="1:27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="1" customFormat="1" ht="15.9" customHeight="1" spans="1:27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="1" customFormat="1" ht="15.9" customHeight="1" spans="1:27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="1" customFormat="1" ht="15.9" customHeight="1" spans="1:27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="1" customFormat="1" ht="15.9" customHeight="1" spans="1:27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="1" customFormat="1" ht="15.9" customHeight="1" spans="1:27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="1" customFormat="1" ht="15.9" customHeight="1" spans="1:27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="1" customFormat="1" ht="15.9" customHeight="1" spans="1:27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="1" customFormat="1" ht="15.9" customHeight="1" spans="1:27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="1" customFormat="1" ht="15.9" customHeight="1" spans="1:27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="1" customFormat="1" ht="15.9" customHeight="1" spans="1:27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="1" customFormat="1" ht="15.9" customHeight="1" spans="1:27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="1" customFormat="1" ht="15.9" customHeight="1" spans="1:27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="1" customFormat="1" ht="15.9" customHeight="1" spans="1:27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="1" customFormat="1" ht="15.9" customHeight="1" spans="1:27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="1" customFormat="1" ht="15.9" customHeight="1" spans="1:27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="1" customFormat="1" ht="15.9" customHeight="1" spans="1:27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="1" customFormat="1" ht="15.9" customHeight="1" spans="1:27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="1" customFormat="1" ht="15.9" customHeight="1" spans="1:27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="1" customFormat="1" ht="15.9" customHeight="1" spans="1:27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="1" customFormat="1" ht="15.9" customHeight="1" spans="1:27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="1" customFormat="1" ht="15.9" customHeight="1" spans="1:27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="1" customFormat="1" ht="15.9" customHeight="1" spans="1:27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="1" customFormat="1" ht="15.9" customHeight="1" spans="1:27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="1" customFormat="1" ht="15.9" customHeight="1" spans="1:27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="1" customFormat="1" ht="15.9" customHeight="1" spans="1:27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="1" customFormat="1" ht="15.9" customHeight="1" spans="1:27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="1" customFormat="1" ht="15.9" customHeight="1" spans="1:27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="1" customFormat="1" ht="15.9" customHeight="1" spans="1:27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="1" customFormat="1" ht="15.9" customHeight="1" spans="1:27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="1" customFormat="1" ht="15.9" customHeight="1" spans="1:27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="1" customFormat="1" ht="15.9" customHeight="1" spans="1:27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="1" customFormat="1" ht="15.9" customHeight="1" spans="1:27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="1" customFormat="1" ht="15.9" customHeight="1" spans="1:27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="1" customFormat="1" ht="15.9" customHeight="1" spans="1:27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="1" customFormat="1" ht="15.9" customHeight="1" spans="1:27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="1" customFormat="1" ht="15.9" customHeight="1" spans="1:27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="1" customFormat="1" ht="15.9" customHeight="1" spans="1:27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="1" customFormat="1" ht="15.9" customHeight="1" spans="1:27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="1" customFormat="1" ht="15.9" customHeight="1" spans="1:27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="1" customFormat="1" ht="15.9" customHeight="1" spans="1:27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="1" customFormat="1" ht="15.9" customHeight="1" spans="1:27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="1" customFormat="1" ht="15.9" customHeight="1" spans="1:27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="1" customFormat="1" ht="15.9" customHeight="1" spans="1:27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="1" customFormat="1" ht="15.9" customHeight="1" spans="1:27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="1" customFormat="1" ht="15.9" customHeight="1" spans="1:27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="1" customFormat="1" ht="15.9" customHeight="1" spans="1:27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="1" customFormat="1" ht="15.9" customHeight="1" spans="1:27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="1" customFormat="1" ht="15.9" customHeight="1" spans="1:27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="1" customFormat="1" ht="15.9" customHeight="1" spans="1:27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="1" customFormat="1" ht="15.9" customHeight="1" spans="1:27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="1" customFormat="1" ht="15.9" customHeight="1" spans="1:27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="1" customFormat="1" ht="15.9" customHeight="1" spans="1:27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="1" customFormat="1" ht="15.9" customHeight="1" spans="1:27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="1" customFormat="1" ht="15.9" customHeight="1" spans="1:27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="1" customFormat="1" ht="15.9" customHeight="1" spans="1:27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="1" customFormat="1" ht="15.9" customHeight="1" spans="1:27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="1" customFormat="1" ht="15.9" customHeight="1" spans="1:27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="1" customFormat="1" ht="15.9" customHeight="1" spans="1:27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="1" customFormat="1" ht="15.9" customHeight="1" spans="1:27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="1" customFormat="1" ht="15.9" customHeight="1" spans="1:27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="1" customFormat="1" ht="15.9" customHeight="1" spans="1:27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="1" customFormat="1" ht="15.9" customHeight="1" spans="1:27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="1" customFormat="1" ht="15.9" customHeight="1" spans="1:27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="1" customFormat="1" ht="15.9" customHeight="1" spans="1:27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="1" customFormat="1" ht="15.9" customHeight="1" spans="1:27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="1" customFormat="1" ht="15.9" customHeight="1" spans="1:27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="1" customFormat="1" ht="15.9" customHeight="1" spans="1:27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="1" customFormat="1" ht="15.9" customHeight="1" spans="1:27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="1" customFormat="1" ht="15.9" customHeight="1" spans="1:27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="1" customFormat="1" ht="15.9" customHeight="1" spans="1:27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="1" customFormat="1" ht="15.9" customHeight="1" spans="1:27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="1" customFormat="1" ht="15.9" customHeight="1" spans="1:27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="1" customFormat="1" ht="15.9" customHeight="1" spans="1:27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="1" customFormat="1" ht="15.9" customHeight="1" spans="1:27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="1" customFormat="1" ht="15.9" customHeight="1" spans="1:27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="1" customFormat="1" ht="15.9" customHeight="1" spans="1:27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="1" customFormat="1" ht="15.9" customHeight="1" spans="1:27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="1" customFormat="1" ht="15.9" customHeight="1" spans="1:27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="1" customFormat="1" ht="15.9" customHeight="1" spans="1:27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="1" customFormat="1" ht="15.9" customHeight="1" spans="1:27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="1" customFormat="1" ht="15.9" customHeight="1" spans="1:27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="1" customFormat="1" ht="15.9" customHeight="1" spans="1:27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="1" customFormat="1" ht="15.9" customHeight="1" spans="1:27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="1" customFormat="1" ht="15.9" customHeight="1" spans="1:27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="1" customFormat="1" ht="15.9" customHeight="1" spans="1:27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="1" customFormat="1" ht="15.9" customHeight="1" spans="1:27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="1" customFormat="1" ht="15.9" customHeight="1" spans="1:27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="1" customFormat="1" ht="15.9" customHeight="1" spans="1:27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="1" customFormat="1" ht="15.9" customHeight="1" spans="1:27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="1" customFormat="1" ht="15.9" customHeight="1" spans="1:27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="1" customFormat="1" ht="15.9" customHeight="1" spans="1:27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="1" customFormat="1" ht="15.9" customHeight="1" spans="1:27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="1" customFormat="1" ht="15.9" customHeight="1" spans="1:27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="1" customFormat="1" ht="15.9" customHeight="1" spans="1:27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="1" customFormat="1" ht="15.9" customHeight="1" spans="1:27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="1" customFormat="1" ht="15.9" customHeight="1" spans="1:27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="1" customFormat="1" ht="15.9" customHeight="1" spans="1:27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="1" customFormat="1" ht="15.9" customHeight="1" spans="1:27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="1" customFormat="1" ht="15.9" customHeight="1" spans="1:27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="1" customFormat="1" ht="15.9" customHeight="1" spans="1:27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="1" customFormat="1" ht="15.9" customHeight="1" spans="1:27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="1" customFormat="1" ht="15.9" customHeight="1" spans="1:27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="1" customFormat="1" ht="15.9" customHeight="1" spans="1:27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="1" customFormat="1" ht="15.9" customHeight="1" spans="1:27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="1" customFormat="1" ht="15.9" customHeight="1" spans="1:27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="1" customFormat="1" ht="15.9" customHeight="1" spans="1:27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="1" customFormat="1" ht="15.9" customHeight="1" spans="1:27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="1" customFormat="1" ht="15.9" customHeight="1" spans="1:27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="1" customFormat="1" ht="15.9" customHeight="1" spans="1:27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="1" customFormat="1" ht="15.9" customHeight="1" spans="1:27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="1" customFormat="1" ht="15.9" customHeight="1" spans="1:27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="1" customFormat="1" ht="15.9" customHeight="1" spans="1:27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="1" customFormat="1" ht="15.9" customHeight="1" spans="1:27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="1" customFormat="1" ht="15.9" customHeight="1" spans="1:27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="1" customFormat="1" ht="15.9" customHeight="1" spans="1:27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="1" customFormat="1" ht="15.9" customHeight="1" spans="1:27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="1" customFormat="1" ht="15.9" customHeight="1" spans="1:27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="1" customFormat="1" ht="15.9" customHeight="1" spans="1:27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="1" customFormat="1" ht="15.9" customHeight="1" spans="1:27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="1" customFormat="1" ht="15.9" customHeight="1" spans="1:27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="1" customFormat="1" ht="15.9" customHeight="1" spans="1:27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="1" customFormat="1" ht="15.9" customHeight="1" spans="1:27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="1" customFormat="1" ht="15.9" customHeight="1" spans="1:27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="1" customFormat="1" ht="15.9" customHeight="1" spans="1:27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="1" customFormat="1" ht="15.9" customHeight="1" spans="1:27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="1" customFormat="1" ht="15.9" customHeight="1" spans="1:27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="1" customFormat="1" ht="15.9" customHeight="1" spans="1:27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="1" customFormat="1" ht="15.9" customHeight="1" spans="1:27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="1" customFormat="1" ht="15.9" customHeight="1" spans="1:27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="1" customFormat="1" ht="15.9" customHeight="1" spans="1:27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="1" customFormat="1" ht="15.9" customHeight="1" spans="1:27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="1" customFormat="1" ht="15.9" customHeight="1" spans="1:27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="1" customFormat="1" ht="15.9" customHeight="1" spans="1:27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="1" customFormat="1" ht="15.9" customHeight="1" spans="1:27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="1" customFormat="1" ht="15.9" customHeight="1" spans="1:27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="1" customFormat="1" ht="15.9" customHeight="1" spans="1:27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="1" customFormat="1" ht="15.9" customHeight="1" spans="1:27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="1" customFormat="1" ht="15.9" customHeight="1" spans="1:27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="1" customFormat="1" ht="15.9" customHeight="1" spans="1:27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="1" customFormat="1" ht="15.9" customHeight="1" spans="1:27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="1" customFormat="1" ht="15.9" customHeight="1" spans="1:27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="1" customFormat="1" ht="15.9" customHeight="1" spans="1:27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="1" customFormat="1" ht="15.9" customHeight="1" spans="1:27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="1" customFormat="1" ht="15.9" customHeight="1" spans="1:27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="1" customFormat="1" ht="15.9" customHeight="1" spans="1:27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="1" customFormat="1" ht="15.9" customHeight="1" spans="1:27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="1" customFormat="1" ht="15.9" customHeight="1" spans="1:27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="1" customFormat="1" ht="15.9" customHeight="1" spans="1:27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="1" customFormat="1" ht="15.9" customHeight="1" spans="1:27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="1" customFormat="1" ht="15.9" customHeight="1" spans="1:27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="1" customFormat="1" ht="15.9" customHeight="1" spans="1:27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="1" customFormat="1" ht="15.9" customHeight="1" spans="1:27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="1" customFormat="1" ht="15.9" customHeight="1" spans="1:27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="1" customFormat="1" ht="15.9" customHeight="1" spans="1:27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="1" customFormat="1" ht="15.9" customHeight="1" spans="1:27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="1" customFormat="1" ht="15.9" customHeight="1" spans="1:27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="1" customFormat="1" ht="15.9" customHeight="1" spans="1:27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="1" customFormat="1" ht="15.9" customHeight="1" spans="1:27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="1" customFormat="1" ht="15.9" customHeight="1" spans="1:27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="1" customFormat="1" ht="15.9" customHeight="1" spans="1:27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="1" customFormat="1" ht="15.9" customHeight="1" spans="1:27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="1" customFormat="1" ht="15.9" customHeight="1" spans="1:27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="1" customFormat="1" ht="15.9" customHeight="1" spans="1:27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="1" customFormat="1" ht="15.9" customHeight="1" spans="1:27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="1" customFormat="1" ht="15.9" customHeight="1" spans="1:27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="1" customFormat="1" ht="15.9" customHeight="1" spans="1:27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="1" customFormat="1" ht="15.9" customHeight="1" spans="1:27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="1" customFormat="1" ht="15.9" customHeight="1" spans="1:27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="1" customFormat="1" ht="15.9" customHeight="1" spans="1:27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="1" customFormat="1" ht="15.9" customHeight="1" spans="1:27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="1" customFormat="1" ht="15.9" customHeight="1" spans="1:27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="1" customFormat="1" ht="15.9" customHeight="1" spans="1:27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="1" customFormat="1" ht="15.9" customHeight="1" spans="1:27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="1" customFormat="1" ht="15.9" customHeight="1" spans="1:27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="1" customFormat="1" ht="15.9" customHeight="1" spans="1:27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="1" customFormat="1" ht="15.9" customHeight="1" spans="1:27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="1" customFormat="1" ht="15.9" customHeight="1" spans="1:27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="1" customFormat="1" ht="15.9" customHeight="1" spans="1:27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="1" customFormat="1" ht="15.9" customHeight="1" spans="1:27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="1" customFormat="1" ht="15.9" customHeight="1" spans="1:27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="1" customFormat="1" ht="15.9" customHeight="1" spans="1:27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="1" customFormat="1" ht="15.9" customHeight="1" spans="1:27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="1" customFormat="1" ht="15.9" customHeight="1" spans="1:27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="1" customFormat="1" ht="15.9" customHeight="1" spans="1:27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="1" customFormat="1" ht="15.9" customHeight="1" spans="1:27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="1" customFormat="1" ht="15.9" customHeight="1" spans="1:27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="1" customFormat="1" ht="15.9" customHeight="1" spans="1:27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="1" customFormat="1" ht="15.9" customHeight="1" spans="1:27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="1" customFormat="1" ht="15.9" customHeight="1" spans="1:27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="1" customFormat="1" ht="15.9" customHeight="1" spans="1:27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="1" customFormat="1" ht="15.9" customHeight="1" spans="1:27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="1" customFormat="1" ht="15.9" customHeight="1" spans="1:27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="1" customFormat="1" ht="15.9" customHeight="1" spans="1:27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="1" customFormat="1" ht="15.9" customHeight="1" spans="1:27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="1" customFormat="1" ht="15.9" customHeight="1" spans="1:27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="1" customFormat="1" ht="15.9" customHeight="1" spans="1:27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="1" customFormat="1" ht="15.9" customHeight="1" spans="1:27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="1" customFormat="1" ht="15.9" customHeight="1" spans="1:27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="1" customFormat="1" ht="15.9" customHeight="1" spans="1:27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="1" customFormat="1" ht="15.9" customHeight="1" spans="1:27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="1" customFormat="1" ht="15.9" customHeight="1" spans="1:27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="1" customFormat="1" ht="15.9" customHeight="1" spans="1:27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="1" customFormat="1" ht="15.9" customHeight="1" spans="1:27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="1" customFormat="1" ht="15.9" customHeight="1" spans="1:27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="1" customFormat="1" ht="15.9" customHeight="1" spans="1:27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="1" customFormat="1" ht="15.9" customHeight="1" spans="1:27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="1" customFormat="1" ht="15.9" customHeight="1" spans="1:27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="1" customFormat="1" ht="15.9" customHeight="1" spans="1:27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="1" customFormat="1" ht="15.9" customHeight="1" spans="1:27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="1" customFormat="1" ht="15.9" customHeight="1" spans="1:27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="1" customFormat="1" ht="15.9" customHeight="1" spans="1:27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="1" customFormat="1" ht="15.9" customHeight="1" spans="1:27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="1" customFormat="1" ht="15.9" customHeight="1" spans="1:27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="1" customFormat="1" ht="15.9" customHeight="1" spans="1:27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="1" customFormat="1" ht="15.9" customHeight="1" spans="1:27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="1" customFormat="1" ht="15.9" customHeight="1" spans="1:27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="1" customFormat="1" ht="15.9" customHeight="1" spans="1:27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="1" customFormat="1" ht="15.9" customHeight="1" spans="1:27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="1" customFormat="1" ht="15.9" customHeight="1" spans="1:27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="1" customFormat="1" ht="15.9" customHeight="1" spans="1:27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="1" customFormat="1" ht="15.9" customHeight="1" spans="1:27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="1" customFormat="1" ht="15.9" customHeight="1" spans="1:27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="1" customFormat="1" ht="15.9" customHeight="1" spans="1:27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="1" customFormat="1" ht="15.9" customHeight="1" spans="1:27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="1" customFormat="1" ht="15.9" customHeight="1" spans="1:27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="1" customFormat="1" ht="15.9" customHeight="1" spans="1:27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="1" customFormat="1" ht="15.9" customHeight="1" spans="1:27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="1" customFormat="1" ht="15.9" customHeight="1" spans="1:27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="1" customFormat="1" ht="15.9" customHeight="1" spans="1:27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="1" customFormat="1" ht="15.9" customHeight="1" spans="1:27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="1" customFormat="1" ht="15.9" customHeight="1" spans="1:27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="1" customFormat="1" ht="15.9" customHeight="1" spans="1:27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="1" customFormat="1" ht="15.9" customHeight="1" spans="1:27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="1" customFormat="1" ht="15.9" customHeight="1" spans="1:27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="1" customFormat="1" ht="15.9" customHeight="1" spans="1:27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="1" customFormat="1" ht="15.9" customHeight="1" spans="1:27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="1" customFormat="1" ht="15.9" customHeight="1" spans="1:27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="1" customFormat="1" ht="15.9" customHeight="1" spans="1:27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="1" customFormat="1" ht="15.9" customHeight="1" spans="1:27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="1" customFormat="1" ht="15.9" customHeight="1" spans="1:27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="1" customFormat="1" ht="15.9" customHeight="1" spans="1:27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="1" customFormat="1" ht="15.9" customHeight="1" spans="1:27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="1" customFormat="1" ht="15.9" customHeight="1" spans="1:27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="1" customFormat="1" ht="15.9" customHeight="1" spans="1:27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="1" customFormat="1" ht="15.9" customHeight="1" spans="1:27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="1" customFormat="1" ht="15.9" customHeight="1" spans="1:27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="1" customFormat="1" ht="15.9" customHeight="1" spans="1:27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="1" customFormat="1" ht="15.9" customHeight="1" spans="1:27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="1" customFormat="1" ht="15.9" customHeight="1" spans="1:27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="1" customFormat="1" ht="15.9" customHeight="1" spans="1:27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="1" customFormat="1" ht="15.9" customHeight="1" spans="1:27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="1" customFormat="1" ht="15.9" customHeight="1" spans="1:27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="1" customFormat="1" ht="15.9" customHeight="1" spans="1:27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="1" customFormat="1" ht="15.9" customHeight="1" spans="1:27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="1" customFormat="1" ht="15.9" customHeight="1" spans="1:27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="1" customFormat="1" ht="15.9" customHeight="1" spans="1:27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="1" customFormat="1" ht="15.9" customHeight="1" spans="1:27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="1" customFormat="1" ht="15.9" customHeight="1" spans="1:27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="1" customFormat="1" ht="15.9" customHeight="1" spans="1:27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="1" customFormat="1" ht="15.9" customHeight="1" spans="1:27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="1" customFormat="1" ht="15.9" customHeight="1" spans="1:27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="1" customFormat="1" ht="15.9" customHeight="1" spans="1:27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="1" customFormat="1" ht="15.9" customHeight="1" spans="1:27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="1" customFormat="1" ht="15.9" customHeight="1" spans="1:27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="1" customFormat="1" ht="15.9" customHeight="1" spans="1:27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="1" customFormat="1" ht="15.9" customHeight="1" spans="1:27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="1" customFormat="1" ht="15.9" customHeight="1" spans="1:27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="1" customFormat="1" ht="15.9" customHeight="1" spans="1:27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="1" customFormat="1" ht="15.9" customHeight="1" spans="1:27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="1" customFormat="1" ht="15.9" customHeight="1" spans="1:27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="1" customFormat="1" ht="15.9" customHeight="1" spans="1:27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="1" customFormat="1" ht="15.9" customHeight="1" spans="1:27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="1" customFormat="1" ht="15.9" customHeight="1" spans="1:27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="1" customFormat="1" ht="15.9" customHeight="1" spans="1:27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="1" customFormat="1" ht="15.9" customHeight="1" spans="1:27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="1" customFormat="1" ht="15.9" customHeight="1" spans="1:27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="1" customFormat="1" ht="15.9" customHeight="1" spans="1:27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="1" customFormat="1" ht="15.9" customHeight="1" spans="1:27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="1" customFormat="1" ht="15.9" customHeight="1" spans="1:27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="1" customFormat="1" ht="15.9" customHeight="1" spans="1:27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="1" customFormat="1" ht="15.9" customHeight="1" spans="1:27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="1" customFormat="1" ht="15.9" customHeight="1" spans="1:27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="1" customFormat="1" ht="15.9" customHeight="1" spans="1:27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="1" customFormat="1" ht="15.9" customHeight="1" spans="1:27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="1" customFormat="1" ht="15.9" customHeight="1" spans="1:27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="1" customFormat="1" ht="15.9" customHeight="1" spans="1:27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="1" customFormat="1" ht="15.9" customHeight="1" spans="1:27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="1" customFormat="1" ht="15.9" customHeight="1" spans="1:27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="1" customFormat="1" ht="15.9" customHeight="1" spans="1:27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="1" customFormat="1" ht="15.9" customHeight="1" spans="1:27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="1" customFormat="1" ht="15.9" customHeight="1" spans="1:27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="1" customFormat="1" ht="15.9" customHeight="1" spans="1:27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="1" customFormat="1" ht="15.9" customHeight="1" spans="1:27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="1" customFormat="1" ht="15.9" customHeight="1" spans="1:27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="1" customFormat="1" ht="15.9" customHeight="1" spans="1:27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="1" customFormat="1" ht="15.9" customHeight="1" spans="1:27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="1" customFormat="1" ht="15.9" customHeight="1" spans="1:27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="1" customFormat="1" ht="15.9" customHeight="1" spans="1:27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="1" customFormat="1" ht="15.9" customHeight="1" spans="1:27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="1" customFormat="1" ht="15.9" customHeight="1" spans="1:27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="1" customFormat="1" ht="15.9" customHeight="1" spans="1:27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="1" customFormat="1" ht="15.9" customHeight="1" spans="1:27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="1" customFormat="1" ht="15.9" customHeight="1" spans="1:27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="1" customFormat="1" ht="15.9" customHeight="1" spans="1:27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="1" customFormat="1" ht="15.9" customHeight="1" spans="1:27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="1" customFormat="1" ht="15.9" customHeight="1" spans="1:27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="1" customFormat="1" ht="15.9" customHeight="1" spans="1:27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="1" customFormat="1" ht="15.9" customHeight="1" spans="1:27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="1" customFormat="1" ht="15.9" customHeight="1" spans="1:27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="1" customFormat="1" ht="15.9" customHeight="1" spans="1:27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="1" customFormat="1" ht="15.9" customHeight="1" spans="1:27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="1" customFormat="1" ht="15.9" customHeight="1" spans="1:27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="1" customFormat="1" ht="15.9" customHeight="1" spans="1:27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="1" customFormat="1" ht="15.9" customHeight="1" spans="1:27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="1" customFormat="1" ht="15.9" customHeight="1" spans="1:27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="1" customFormat="1" ht="15.9" customHeight="1" spans="1:27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  <row r="897" s="1" customFormat="1" ht="15.9" customHeight="1" spans="1:27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</row>
    <row r="898" s="1" customFormat="1" ht="15.9" customHeight="1" spans="1:27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</row>
    <row r="899" s="1" customFormat="1" ht="15.9" customHeight="1" spans="1:27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</row>
    <row r="900" s="1" customFormat="1" ht="15.9" customHeight="1" spans="1:27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</row>
    <row r="901" s="1" customFormat="1" ht="15.9" customHeight="1" spans="1:27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</row>
    <row r="902" s="1" customFormat="1" ht="15.9" customHeight="1" spans="1:27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</row>
    <row r="903" s="1" customFormat="1" ht="15.9" customHeight="1" spans="1:27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</row>
  </sheetData>
  <mergeCells count="31">
    <mergeCell ref="A1:D1"/>
    <mergeCell ref="F1:J1"/>
    <mergeCell ref="A2:B2"/>
    <mergeCell ref="A3:B3"/>
    <mergeCell ref="A4:B4"/>
    <mergeCell ref="A5:B5"/>
    <mergeCell ref="A6:B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E25"/>
    <mergeCell ref="F7:F8"/>
    <mergeCell ref="G7:G8"/>
    <mergeCell ref="H7:H8"/>
    <mergeCell ref="I7:I8"/>
    <mergeCell ref="J7:J8"/>
    <mergeCell ref="A7:E8"/>
    <mergeCell ref="H2:J6"/>
  </mergeCells>
  <conditionalFormatting sqref="N9:N25 R9:R25">
    <cfRule type="notContainsBlanks" dxfId="0" priority="2">
      <formula>LEN(TRIM(N9))&gt;0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2025-04-01T02:38:14Z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AA82D019A5B2413287F7A10365FC7FA1_12</vt:lpwstr>
  </property>
</Properties>
</file>