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</externalReferences>
  <definedNames>
    <definedName name="_xlnm.Print_Area" localSheetId="0">'XS-XXL'!$A$1:$M$27</definedName>
    <definedName name="_xlnm.Print_Area" localSheetId="1">'XS-XXL (cm)'!$A$1:$M$27</definedName>
    <definedName name="_xlnm.Print_Area" localSheetId="2">'1X-3X'!$A$1:$J$29</definedName>
    <definedName name="_xlnm.Print_Area" localSheetId="3">'1X-3X (CM)'!$A$1:$J$29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<sst xmlns="http://schemas.openxmlformats.org/spreadsheetml/2006/main" count="206" uniqueCount="91">
  <si>
    <t>GRADED SPEC PAGE</t>
  </si>
  <si>
    <t>STYLE NAME:</t>
  </si>
  <si>
    <t>DESIGNER:</t>
  </si>
  <si>
    <t>DATE CREATED:</t>
  </si>
  <si>
    <t>TP COMPLETED BY:</t>
  </si>
  <si>
    <t>SEASON:</t>
  </si>
  <si>
    <t>TECH DESIGNER:</t>
  </si>
  <si>
    <t>HANNAH</t>
  </si>
  <si>
    <t>DELIVERY:</t>
  </si>
  <si>
    <t>VENDOR:</t>
  </si>
  <si>
    <t>SIZE RANGE:</t>
  </si>
  <si>
    <t>XS-XXL</t>
  </si>
  <si>
    <t>SAMPLE SIZE:</t>
  </si>
  <si>
    <t>S</t>
  </si>
  <si>
    <t>POINT OF MEASURE
(ALL BODY WIDTH POMS ARE TOTAL CIRCUMFERENCE)</t>
  </si>
  <si>
    <t>TOL +/-</t>
  </si>
  <si>
    <t>XS</t>
  </si>
  <si>
    <t>M</t>
  </si>
  <si>
    <t>L</t>
  </si>
  <si>
    <t>XL</t>
  </si>
  <si>
    <t>XXL</t>
  </si>
  <si>
    <t>上身长（从肩高点到腰缝）</t>
  </si>
  <si>
    <t>前中裙长</t>
  </si>
  <si>
    <t>后中裙长</t>
  </si>
  <si>
    <t>领宽</t>
  </si>
  <si>
    <t>前中领滴-平铺量</t>
  </si>
  <si>
    <t>后中领滴-平铺量</t>
  </si>
  <si>
    <t>胸围-腋下1‘’</t>
  </si>
  <si>
    <t>里布胸围-腋下1‘’</t>
  </si>
  <si>
    <t>腰围松量</t>
  </si>
  <si>
    <t>腰围拉量</t>
  </si>
  <si>
    <t>里布臀围-腰下8‘’</t>
  </si>
  <si>
    <t>面布摆围直量</t>
  </si>
  <si>
    <t>里布摆围直量</t>
  </si>
  <si>
    <t>开叉长</t>
  </si>
  <si>
    <t>袖笼直量</t>
  </si>
  <si>
    <t>袖长</t>
  </si>
  <si>
    <t>臂围-腋下1‘’</t>
  </si>
  <si>
    <t>袖口宽</t>
  </si>
  <si>
    <t xml:space="preserve">BG5210 ELOISE </t>
  </si>
  <si>
    <t>SP 25</t>
  </si>
  <si>
    <t>MILLY</t>
  </si>
  <si>
    <t>TBD</t>
  </si>
  <si>
    <t>1X</t>
  </si>
  <si>
    <t>0X</t>
  </si>
  <si>
    <t>2X</t>
  </si>
  <si>
    <t>3X</t>
  </si>
  <si>
    <t>TOP BODICE LENGTH - HPS TO WAIST SEAM</t>
  </si>
  <si>
    <t xml:space="preserve">CF SKIRT LENGTH - WAIST SEAM TO HEM </t>
  </si>
  <si>
    <t>前中裙长（从腰缝到下摆）</t>
  </si>
  <si>
    <t xml:space="preserve">CB SKIRT LENGTH - WAIST SEAM TO HEM </t>
  </si>
  <si>
    <t>后中裙长（从腰缝到下摆）</t>
  </si>
  <si>
    <t>SLIT HEIGHT</t>
  </si>
  <si>
    <t>叉长</t>
  </si>
  <si>
    <t xml:space="preserve">BUST CIRC. - 1" BELOW A/H </t>
  </si>
  <si>
    <r>
      <rPr>
        <sz val="14"/>
        <rFont val="宋体"/>
        <charset val="134"/>
      </rPr>
      <t>胸围（腋下</t>
    </r>
    <r>
      <rPr>
        <sz val="14"/>
        <rFont val="Calibri"/>
        <charset val="134"/>
      </rPr>
      <t xml:space="preserve">1" </t>
    </r>
    <r>
      <rPr>
        <sz val="14"/>
        <rFont val="宋体"/>
        <charset val="134"/>
      </rPr>
      <t>）</t>
    </r>
  </si>
  <si>
    <t>LINING: BUST CIRC (1" BELOW AH) - SS ALIGNED CB TO CF STRAIGHT</t>
  </si>
  <si>
    <r>
      <rPr>
        <sz val="14"/>
        <rFont val="宋体"/>
        <charset val="134"/>
      </rPr>
      <t>里布胸围（腋下</t>
    </r>
    <r>
      <rPr>
        <sz val="14"/>
        <rFont val="Calibri"/>
        <charset val="134"/>
      </rPr>
      <t xml:space="preserve">1" </t>
    </r>
    <r>
      <rPr>
        <sz val="14"/>
        <rFont val="宋体"/>
        <charset val="134"/>
      </rPr>
      <t>），前中到后中直量</t>
    </r>
  </si>
  <si>
    <t>WAIST SEAM CIRC - RELAXED</t>
  </si>
  <si>
    <r>
      <rPr>
        <sz val="14"/>
        <rFont val="宋体"/>
        <charset val="134"/>
      </rPr>
      <t>腰围</t>
    </r>
    <r>
      <rPr>
        <sz val="14"/>
        <rFont val="Calibri"/>
        <charset val="134"/>
      </rPr>
      <t xml:space="preserve">  </t>
    </r>
    <r>
      <rPr>
        <sz val="14"/>
        <rFont val="宋体"/>
        <charset val="134"/>
      </rPr>
      <t>松量</t>
    </r>
  </si>
  <si>
    <t>WAIST SEAM CIRC - EXTENDED</t>
  </si>
  <si>
    <r>
      <rPr>
        <sz val="14"/>
        <rFont val="宋体"/>
        <charset val="134"/>
      </rPr>
      <t>腰围</t>
    </r>
    <r>
      <rPr>
        <sz val="14"/>
        <rFont val="Calibri"/>
        <charset val="134"/>
      </rPr>
      <t xml:space="preserve">  </t>
    </r>
    <r>
      <rPr>
        <sz val="14"/>
        <rFont val="宋体"/>
        <charset val="134"/>
      </rPr>
      <t>拉量</t>
    </r>
  </si>
  <si>
    <t>SWEEP CIRC (SELF) - STRAIGHT</t>
  </si>
  <si>
    <t>面布下摆围-直量</t>
  </si>
  <si>
    <t>SWEEP CIRC (LINING) - STRAIGHT</t>
  </si>
  <si>
    <t>里布下摆围-直量</t>
  </si>
  <si>
    <t>NECK WIDTH- HPS TO HPS</t>
  </si>
  <si>
    <t>领宽-肩高点-肩高点</t>
  </si>
  <si>
    <t>SHOULDER SEAM FORWARD</t>
  </si>
  <si>
    <t>肩缝前倾</t>
  </si>
  <si>
    <t>FRONT NECK DROP - FRONT HPS TO CF NECKLINE</t>
  </si>
  <si>
    <t>前领滴-肩高点到前中领口</t>
  </si>
  <si>
    <t>BACK TIE LENGTH - SEAM JOIN TO EDGE</t>
  </si>
  <si>
    <t>后系带长</t>
  </si>
  <si>
    <t>BACK TIE WIDTH</t>
  </si>
  <si>
    <t>系带宽</t>
  </si>
  <si>
    <t>FRONT A/H CURVE - ALONG CURVE</t>
  </si>
  <si>
    <t>前袖笼弧量</t>
  </si>
  <si>
    <t>BACK A/H CURVE - ALONG CURVE</t>
  </si>
  <si>
    <t>后袖笼弧量</t>
  </si>
  <si>
    <t>BICEP 1" BELOW ARMHOLE</t>
  </si>
  <si>
    <t>袖肥（腋下1" 量）</t>
  </si>
  <si>
    <t>SLEEVE OPENING ALONG BOTTOM EDGE</t>
  </si>
  <si>
    <r>
      <rPr>
        <sz val="13"/>
        <rFont val="宋体"/>
        <charset val="134"/>
      </rPr>
      <t>袖口宽</t>
    </r>
    <r>
      <rPr>
        <sz val="13"/>
        <rFont val="Calibri"/>
        <charset val="134"/>
      </rPr>
      <t xml:space="preserve">  </t>
    </r>
    <r>
      <rPr>
        <sz val="13"/>
        <rFont val="宋体"/>
        <charset val="134"/>
      </rPr>
      <t>松量</t>
    </r>
  </si>
  <si>
    <t>SLEEVE OPENING CIRC - EXTENDED</t>
  </si>
  <si>
    <t>袖口宽拉量</t>
  </si>
  <si>
    <t>SLEEVE LENGTH- (LONG) FROM SLEEVE SEAM TO HEM</t>
  </si>
  <si>
    <t>POCKET OPENING</t>
  </si>
  <si>
    <t>口袋口长</t>
  </si>
  <si>
    <t xml:space="preserve">POCKET POSITION FROM THE WAIST JOIN SEAM </t>
  </si>
  <si>
    <t>腰缝到口袋位置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</si>
</sst>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  <numFmt numFmtId="178" formatCode="#\ ?/?;\-?/?;0"/>
    <numFmt numFmtId="179" formatCode="#\ ??/??"/>
  </numFmts>
  <fonts count="57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b/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name val="Calibri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3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12"/>
      <color theme="1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color rgb="FF000000"/>
      <name val="Calibri"/>
      <charset val="134"/>
    </font>
    <font>
      <b/>
      <sz val="12"/>
      <color theme="1"/>
      <name val="Calibri"/>
      <charset val="134"/>
    </font>
    <font>
      <sz val="12"/>
      <color rgb="FFE7E6E6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8"/>
      <color theme="1"/>
      <name val="宋体"/>
      <charset val="134"/>
    </font>
    <font>
      <sz val="18"/>
      <color rgb="FF000000"/>
      <name val="宋体"/>
      <charset val="134"/>
    </font>
    <font>
      <b/>
      <sz val="15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4"/>
      <name val="Calibri"/>
      <charset val="134"/>
    </font>
    <font>
      <sz val="13"/>
      <name val="Calibri"/>
      <charset val="134"/>
    </font>
  </fonts>
  <fills count="40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2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1" borderId="29" applyNumberFormat="0" applyAlignment="0" applyProtection="0">
      <alignment vertical="center"/>
    </xf>
    <xf numFmtId="0" fontId="44" fillId="12" borderId="30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/>
    <xf numFmtId="0" fontId="54" fillId="0" borderId="0"/>
    <xf numFmtId="0" fontId="1" fillId="0" borderId="0"/>
  </cellStyleXfs>
  <cellXfs count="138">
    <xf numFmtId="0" fontId="0" fillId="0" borderId="0" xfId="0">
      <alignment vertical="center"/>
    </xf>
    <xf numFmtId="0" fontId="1" fillId="0" borderId="0" xfId="53" applyFont="1" applyFill="1" applyBorder="1" applyAlignment="1"/>
    <xf numFmtId="0" fontId="1" fillId="0" borderId="0" xfId="50"/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3" fillId="3" borderId="3" xfId="53" applyFont="1" applyFill="1" applyBorder="1" applyAlignment="1">
      <alignment horizontal="right" vertical="center"/>
    </xf>
    <xf numFmtId="0" fontId="4" fillId="0" borderId="3" xfId="53" applyFont="1" applyFill="1" applyBorder="1" applyAlignment="1">
      <alignment horizontal="left" vertical="center"/>
    </xf>
    <xf numFmtId="0" fontId="4" fillId="0" borderId="3" xfId="53" applyFont="1" applyFill="1" applyBorder="1" applyAlignment="1">
      <alignment vertical="center"/>
    </xf>
    <xf numFmtId="0" fontId="4" fillId="4" borderId="3" xfId="53" applyFont="1" applyFill="1" applyBorder="1" applyAlignment="1">
      <alignment horizontal="center" vertical="center"/>
    </xf>
    <xf numFmtId="49" fontId="4" fillId="0" borderId="3" xfId="53" applyNumberFormat="1" applyFont="1" applyFill="1" applyBorder="1" applyAlignment="1">
      <alignment horizontal="left" vertical="center"/>
    </xf>
    <xf numFmtId="0" fontId="5" fillId="5" borderId="0" xfId="50" applyFont="1" applyFill="1" applyBorder="1" applyAlignment="1">
      <alignment horizontal="center" vertical="center" wrapText="1"/>
    </xf>
    <xf numFmtId="0" fontId="5" fillId="5" borderId="4" xfId="50" applyFont="1" applyFill="1" applyBorder="1" applyAlignment="1">
      <alignment horizontal="center" vertical="center" wrapText="1"/>
    </xf>
    <xf numFmtId="0" fontId="3" fillId="5" borderId="5" xfId="50" applyFont="1" applyFill="1" applyBorder="1" applyAlignment="1">
      <alignment horizontal="center" vertical="center" wrapText="1"/>
    </xf>
    <xf numFmtId="176" fontId="3" fillId="5" borderId="6" xfId="50" applyNumberFormat="1" applyFont="1" applyFill="1" applyBorder="1" applyAlignment="1">
      <alignment horizontal="center" vertical="center" wrapText="1"/>
    </xf>
    <xf numFmtId="176" fontId="6" fillId="5" borderId="7" xfId="50" applyNumberFormat="1" applyFont="1" applyFill="1" applyBorder="1" applyAlignment="1">
      <alignment horizontal="center" vertical="center" wrapText="1"/>
    </xf>
    <xf numFmtId="0" fontId="5" fillId="5" borderId="8" xfId="50" applyFont="1" applyFill="1" applyBorder="1" applyAlignment="1">
      <alignment horizontal="center" vertical="center" wrapText="1"/>
    </xf>
    <xf numFmtId="0" fontId="5" fillId="5" borderId="1" xfId="50" applyFont="1" applyFill="1" applyBorder="1" applyAlignment="1">
      <alignment horizontal="center" vertical="center" wrapText="1"/>
    </xf>
    <xf numFmtId="0" fontId="7" fillId="0" borderId="5" xfId="50" applyFont="1" applyBorder="1"/>
    <xf numFmtId="176" fontId="3" fillId="5" borderId="9" xfId="50" applyNumberFormat="1" applyFont="1" applyFill="1" applyBorder="1" applyAlignment="1">
      <alignment horizontal="center" vertical="center" wrapText="1"/>
    </xf>
    <xf numFmtId="176" fontId="7" fillId="0" borderId="7" xfId="50" applyNumberFormat="1" applyFont="1" applyBorder="1"/>
    <xf numFmtId="0" fontId="8" fillId="6" borderId="10" xfId="50" applyFont="1" applyFill="1" applyBorder="1"/>
    <xf numFmtId="0" fontId="8" fillId="6" borderId="11" xfId="50" applyFont="1" applyFill="1" applyBorder="1"/>
    <xf numFmtId="0" fontId="8" fillId="6" borderId="1" xfId="50" applyFont="1" applyFill="1" applyBorder="1"/>
    <xf numFmtId="177" fontId="9" fillId="6" borderId="1" xfId="49" applyNumberFormat="1" applyFont="1" applyFill="1" applyBorder="1" applyAlignment="1">
      <alignment horizontal="center" wrapText="1"/>
    </xf>
    <xf numFmtId="176" fontId="10" fillId="6" borderId="3" xfId="49" applyNumberFormat="1" applyFont="1" applyFill="1" applyBorder="1" applyAlignment="1">
      <alignment horizontal="center" wrapText="1"/>
    </xf>
    <xf numFmtId="0" fontId="11" fillId="0" borderId="12" xfId="51" applyFont="1" applyFill="1" applyBorder="1" applyAlignment="1">
      <alignment horizontal="left" wrapText="1"/>
    </xf>
    <xf numFmtId="178" fontId="9" fillId="0" borderId="1" xfId="49" applyNumberFormat="1" applyFont="1" applyBorder="1" applyAlignment="1">
      <alignment horizontal="center" wrapText="1"/>
    </xf>
    <xf numFmtId="0" fontId="12" fillId="0" borderId="12" xfId="51" applyFont="1" applyFill="1" applyBorder="1" applyAlignment="1">
      <alignment horizontal="left" wrapText="1"/>
    </xf>
    <xf numFmtId="0" fontId="7" fillId="0" borderId="10" xfId="51" applyFont="1" applyFill="1" applyBorder="1" applyAlignment="1">
      <alignment horizontal="left" wrapText="1"/>
    </xf>
    <xf numFmtId="0" fontId="7" fillId="0" borderId="11" xfId="51" applyFont="1" applyFill="1" applyBorder="1" applyAlignment="1">
      <alignment horizontal="left" wrapText="1"/>
    </xf>
    <xf numFmtId="177" fontId="9" fillId="6" borderId="1" xfId="50" applyNumberFormat="1" applyFont="1" applyFill="1" applyBorder="1" applyAlignment="1">
      <alignment horizontal="center" wrapText="1"/>
    </xf>
    <xf numFmtId="0" fontId="8" fillId="6" borderId="3" xfId="50" applyFont="1" applyFill="1" applyBorder="1"/>
    <xf numFmtId="0" fontId="12" fillId="0" borderId="3" xfId="53" applyFont="1" applyBorder="1"/>
    <xf numFmtId="0" fontId="4" fillId="0" borderId="10" xfId="50" applyFont="1" applyBorder="1" applyAlignment="1">
      <alignment horizontal="left"/>
    </xf>
    <xf numFmtId="0" fontId="4" fillId="0" borderId="11" xfId="50" applyFont="1" applyBorder="1" applyAlignment="1">
      <alignment horizontal="left"/>
    </xf>
    <xf numFmtId="0" fontId="4" fillId="0" borderId="3" xfId="50" applyFont="1" applyBorder="1" applyAlignment="1">
      <alignment horizontal="left"/>
    </xf>
    <xf numFmtId="0" fontId="8" fillId="0" borderId="3" xfId="53" applyFont="1" applyFill="1" applyBorder="1" applyAlignment="1">
      <alignment horizontal="left" vertical="center"/>
    </xf>
    <xf numFmtId="0" fontId="4" fillId="0" borderId="13" xfId="50" applyFont="1" applyBorder="1" applyAlignment="1">
      <alignment horizontal="left"/>
    </xf>
    <xf numFmtId="0" fontId="4" fillId="0" borderId="14" xfId="50" applyFont="1" applyBorder="1" applyAlignment="1">
      <alignment horizontal="left"/>
    </xf>
    <xf numFmtId="0" fontId="13" fillId="0" borderId="12" xfId="52" applyFont="1" applyFill="1" applyBorder="1" applyAlignment="1">
      <alignment horizontal="left" wrapText="1"/>
    </xf>
    <xf numFmtId="0" fontId="7" fillId="0" borderId="10" xfId="52" applyFont="1" applyFill="1" applyBorder="1" applyAlignment="1">
      <alignment horizontal="left" wrapText="1"/>
    </xf>
    <xf numFmtId="0" fontId="7" fillId="0" borderId="11" xfId="52" applyFont="1" applyFill="1" applyBorder="1" applyAlignment="1">
      <alignment horizontal="left" wrapText="1"/>
    </xf>
    <xf numFmtId="0" fontId="13" fillId="0" borderId="15" xfId="52" applyFont="1" applyFill="1" applyBorder="1" applyAlignment="1">
      <alignment horizontal="left" wrapText="1"/>
    </xf>
    <xf numFmtId="0" fontId="14" fillId="0" borderId="0" xfId="50" applyFont="1"/>
    <xf numFmtId="0" fontId="2" fillId="2" borderId="16" xfId="53" applyFont="1" applyFill="1" applyBorder="1" applyAlignment="1">
      <alignment horizontal="center" vertical="center"/>
    </xf>
    <xf numFmtId="0" fontId="15" fillId="0" borderId="0" xfId="53" applyFont="1" applyFill="1" applyBorder="1" applyAlignment="1"/>
    <xf numFmtId="176" fontId="3" fillId="5" borderId="7" xfId="50" applyNumberFormat="1" applyFont="1" applyFill="1" applyBorder="1" applyAlignment="1">
      <alignment horizontal="center" vertical="center" wrapText="1"/>
    </xf>
    <xf numFmtId="176" fontId="5" fillId="5" borderId="7" xfId="50" applyNumberFormat="1" applyFont="1" applyFill="1" applyBorder="1" applyAlignment="1">
      <alignment horizontal="center" vertical="center" wrapText="1"/>
    </xf>
    <xf numFmtId="0" fontId="16" fillId="0" borderId="0" xfId="50" applyFont="1" applyAlignment="1">
      <alignment vertical="center"/>
    </xf>
    <xf numFmtId="0" fontId="17" fillId="0" borderId="0" xfId="50" applyFont="1" applyAlignment="1">
      <alignment horizontal="center" vertical="center"/>
    </xf>
    <xf numFmtId="0" fontId="18" fillId="0" borderId="0" xfId="50" applyFont="1" applyAlignment="1">
      <alignment horizontal="center" vertical="center" wrapText="1"/>
    </xf>
    <xf numFmtId="0" fontId="19" fillId="0" borderId="0" xfId="50" applyFont="1" applyAlignment="1">
      <alignment horizontal="center" vertical="center"/>
    </xf>
    <xf numFmtId="177" fontId="16" fillId="0" borderId="0" xfId="50" applyNumberFormat="1" applyFont="1" applyAlignment="1">
      <alignment horizontal="center" vertical="center" wrapText="1"/>
    </xf>
    <xf numFmtId="177" fontId="20" fillId="0" borderId="0" xfId="50" applyNumberFormat="1" applyFont="1" applyAlignment="1">
      <alignment horizontal="center" vertical="center" wrapText="1"/>
    </xf>
    <xf numFmtId="177" fontId="21" fillId="0" borderId="0" xfId="50" applyNumberFormat="1" applyFont="1" applyAlignment="1">
      <alignment horizontal="center" vertical="center" wrapText="1"/>
    </xf>
    <xf numFmtId="177" fontId="22" fillId="0" borderId="0" xfId="50" applyNumberFormat="1" applyFont="1" applyAlignment="1">
      <alignment horizontal="center" vertical="center" wrapText="1"/>
    </xf>
    <xf numFmtId="0" fontId="16" fillId="0" borderId="0" xfId="50" applyFont="1"/>
    <xf numFmtId="0" fontId="14" fillId="0" borderId="0" xfId="53" applyFont="1" applyFill="1" applyBorder="1" applyAlignment="1"/>
    <xf numFmtId="0" fontId="16" fillId="0" borderId="0" xfId="50" applyFont="1" applyAlignment="1">
      <alignment horizontal="center" vertical="center"/>
    </xf>
    <xf numFmtId="177" fontId="16" fillId="0" borderId="0" xfId="50" applyNumberFormat="1" applyFont="1"/>
    <xf numFmtId="0" fontId="16" fillId="0" borderId="5" xfId="50" applyFont="1" applyBorder="1"/>
    <xf numFmtId="177" fontId="16" fillId="0" borderId="5" xfId="50" applyNumberFormat="1" applyFont="1" applyBorder="1"/>
    <xf numFmtId="0" fontId="23" fillId="0" borderId="0" xfId="50" applyFont="1"/>
    <xf numFmtId="0" fontId="24" fillId="5" borderId="6" xfId="50" applyFont="1" applyFill="1" applyBorder="1" applyAlignment="1">
      <alignment horizontal="center" vertical="center" wrapText="1"/>
    </xf>
    <xf numFmtId="0" fontId="25" fillId="5" borderId="7" xfId="50" applyFont="1" applyFill="1" applyBorder="1" applyAlignment="1">
      <alignment horizontal="center" vertical="center" wrapText="1"/>
    </xf>
    <xf numFmtId="0" fontId="24" fillId="5" borderId="9" xfId="50" applyFont="1" applyFill="1" applyBorder="1" applyAlignment="1">
      <alignment horizontal="center" vertical="center" wrapText="1"/>
    </xf>
    <xf numFmtId="0" fontId="10" fillId="0" borderId="7" xfId="50" applyFont="1" applyBorder="1"/>
    <xf numFmtId="177" fontId="10" fillId="6" borderId="3" xfId="49" applyNumberFormat="1" applyFont="1" applyFill="1" applyBorder="1" applyAlignment="1">
      <alignment horizontal="center" wrapText="1"/>
    </xf>
    <xf numFmtId="179" fontId="26" fillId="7" borderId="3" xfId="50" applyNumberFormat="1" applyFont="1" applyFill="1" applyBorder="1" applyAlignment="1">
      <alignment horizontal="center" wrapText="1"/>
    </xf>
    <xf numFmtId="178" fontId="10" fillId="0" borderId="3" xfId="49" applyNumberFormat="1" applyFont="1" applyBorder="1" applyAlignment="1">
      <alignment horizontal="center" wrapText="1"/>
    </xf>
    <xf numFmtId="177" fontId="10" fillId="6" borderId="3" xfId="50" applyNumberFormat="1" applyFont="1" applyFill="1" applyBorder="1" applyAlignment="1">
      <alignment horizontal="center" wrapText="1"/>
    </xf>
    <xf numFmtId="0" fontId="24" fillId="5" borderId="7" xfId="50" applyFont="1" applyFill="1" applyBorder="1" applyAlignment="1">
      <alignment horizontal="center" vertical="center" wrapText="1"/>
    </xf>
    <xf numFmtId="0" fontId="27" fillId="5" borderId="7" xfId="50" applyFont="1" applyFill="1" applyBorder="1" applyAlignment="1">
      <alignment horizontal="center" vertical="center" wrapText="1"/>
    </xf>
    <xf numFmtId="177" fontId="26" fillId="6" borderId="3" xfId="50" applyNumberFormat="1" applyFont="1" applyFill="1" applyBorder="1" applyAlignment="1">
      <alignment horizontal="center" wrapText="1"/>
    </xf>
    <xf numFmtId="179" fontId="26" fillId="6" borderId="3" xfId="50" applyNumberFormat="1" applyFont="1" applyFill="1" applyBorder="1" applyAlignment="1">
      <alignment horizontal="center" wrapText="1"/>
    </xf>
    <xf numFmtId="179" fontId="23" fillId="6" borderId="3" xfId="50" applyNumberFormat="1" applyFont="1" applyFill="1" applyBorder="1" applyAlignment="1">
      <alignment horizontal="center" wrapText="1"/>
    </xf>
    <xf numFmtId="179" fontId="23" fillId="0" borderId="3" xfId="50" applyNumberFormat="1" applyFont="1" applyBorder="1" applyAlignment="1">
      <alignment horizontal="center" wrapText="1"/>
    </xf>
    <xf numFmtId="0" fontId="0" fillId="0" borderId="0" xfId="49" applyFont="1" applyFill="1" applyAlignment="1"/>
    <xf numFmtId="0" fontId="1" fillId="0" borderId="0" xfId="50" applyFont="1" applyFill="1" applyAlignment="1"/>
    <xf numFmtId="0" fontId="3" fillId="0" borderId="10" xfId="49" applyFont="1" applyFill="1" applyBorder="1" applyAlignment="1">
      <alignment horizontal="center" vertical="center"/>
    </xf>
    <xf numFmtId="0" fontId="7" fillId="0" borderId="11" xfId="49" applyFont="1" applyFill="1" applyBorder="1" applyAlignment="1"/>
    <xf numFmtId="0" fontId="3" fillId="8" borderId="10" xfId="49" applyFont="1" applyFill="1" applyBorder="1" applyAlignment="1">
      <alignment horizontal="center" vertical="center"/>
    </xf>
    <xf numFmtId="0" fontId="3" fillId="3" borderId="17" xfId="49" applyFont="1" applyFill="1" applyBorder="1" applyAlignment="1">
      <alignment horizontal="left" vertical="center"/>
    </xf>
    <xf numFmtId="0" fontId="7" fillId="0" borderId="8" xfId="49" applyFont="1" applyFill="1" applyBorder="1" applyAlignment="1">
      <alignment horizontal="left"/>
    </xf>
    <xf numFmtId="0" fontId="4" fillId="0" borderId="18" xfId="49" applyFont="1" applyFill="1" applyBorder="1" applyAlignment="1">
      <alignment horizontal="left" vertical="center"/>
    </xf>
    <xf numFmtId="0" fontId="3" fillId="3" borderId="19" xfId="49" applyFont="1" applyFill="1" applyBorder="1" applyAlignment="1">
      <alignment horizontal="left" vertical="center"/>
    </xf>
    <xf numFmtId="0" fontId="4" fillId="0" borderId="19" xfId="49" applyFont="1" applyFill="1" applyBorder="1" applyAlignment="1">
      <alignment horizontal="left" vertical="center"/>
    </xf>
    <xf numFmtId="0" fontId="4" fillId="0" borderId="8" xfId="49" applyFont="1" applyFill="1" applyBorder="1" applyAlignment="1">
      <alignment horizontal="left" vertical="center"/>
    </xf>
    <xf numFmtId="0" fontId="28" fillId="0" borderId="20" xfId="49" applyFont="1" applyFill="1" applyBorder="1" applyAlignment="1"/>
    <xf numFmtId="0" fontId="7" fillId="0" borderId="0" xfId="49" applyFont="1" applyFill="1" applyAlignment="1"/>
    <xf numFmtId="0" fontId="3" fillId="3" borderId="21" xfId="49" applyFont="1" applyFill="1" applyBorder="1" applyAlignment="1">
      <alignment horizontal="left" vertical="center"/>
    </xf>
    <xf numFmtId="0" fontId="7" fillId="0" borderId="11" xfId="49" applyFont="1" applyFill="1" applyBorder="1" applyAlignment="1">
      <alignment horizontal="left"/>
    </xf>
    <xf numFmtId="14" fontId="4" fillId="0" borderId="18" xfId="49" applyNumberFormat="1" applyFont="1" applyFill="1" applyBorder="1" applyAlignment="1">
      <alignment horizontal="left" vertical="center"/>
    </xf>
    <xf numFmtId="0" fontId="3" fillId="3" borderId="10" xfId="49" applyFont="1" applyFill="1" applyBorder="1" applyAlignment="1">
      <alignment horizontal="left" vertical="center"/>
    </xf>
    <xf numFmtId="0" fontId="28" fillId="0" borderId="22" xfId="49" applyFont="1" applyFill="1" applyBorder="1" applyAlignment="1"/>
    <xf numFmtId="0" fontId="8" fillId="0" borderId="0" xfId="49" applyFont="1" applyFill="1" applyAlignment="1"/>
    <xf numFmtId="14" fontId="4" fillId="0" borderId="23" xfId="49" applyNumberFormat="1" applyFont="1" applyFill="1" applyBorder="1" applyAlignment="1">
      <alignment horizontal="left" vertical="center"/>
    </xf>
    <xf numFmtId="0" fontId="7" fillId="0" borderId="8" xfId="49" applyFont="1" applyFill="1" applyBorder="1" applyAlignment="1"/>
    <xf numFmtId="0" fontId="29" fillId="5" borderId="14" xfId="49" applyFont="1" applyFill="1" applyBorder="1" applyAlignment="1">
      <alignment horizontal="center" vertical="center" wrapText="1"/>
    </xf>
    <xf numFmtId="0" fontId="29" fillId="5" borderId="24" xfId="49" applyFont="1" applyFill="1" applyBorder="1" applyAlignment="1">
      <alignment horizontal="center" vertical="center" wrapText="1"/>
    </xf>
    <xf numFmtId="0" fontId="29" fillId="5" borderId="25" xfId="49" applyFont="1" applyFill="1" applyBorder="1" applyAlignment="1">
      <alignment horizontal="center" vertical="center" wrapText="1"/>
    </xf>
    <xf numFmtId="0" fontId="30" fillId="5" borderId="7" xfId="49" applyFont="1" applyFill="1" applyBorder="1" applyAlignment="1">
      <alignment horizontal="center" vertical="center" wrapText="1"/>
    </xf>
    <xf numFmtId="0" fontId="24" fillId="5" borderId="7" xfId="49" applyFont="1" applyFill="1" applyBorder="1" applyAlignment="1">
      <alignment horizontal="center" vertical="center" wrapText="1"/>
    </xf>
    <xf numFmtId="0" fontId="29" fillId="5" borderId="8" xfId="49" applyFont="1" applyFill="1" applyBorder="1" applyAlignment="1">
      <alignment horizontal="center" vertical="center" wrapText="1"/>
    </xf>
    <xf numFmtId="0" fontId="29" fillId="5" borderId="20" xfId="49" applyFont="1" applyFill="1" applyBorder="1" applyAlignment="1">
      <alignment horizontal="center" vertical="center" wrapText="1"/>
    </xf>
    <xf numFmtId="0" fontId="31" fillId="0" borderId="18" xfId="49" applyFont="1" applyFill="1" applyBorder="1" applyAlignment="1"/>
    <xf numFmtId="0" fontId="10" fillId="0" borderId="18" xfId="49" applyFont="1" applyFill="1" applyBorder="1" applyAlignment="1"/>
    <xf numFmtId="0" fontId="4" fillId="0" borderId="10" xfId="49" applyFont="1" applyFill="1" applyBorder="1" applyAlignment="1">
      <alignment horizontal="left"/>
    </xf>
    <xf numFmtId="0" fontId="4" fillId="0" borderId="11" xfId="49" applyFont="1" applyFill="1" applyBorder="1" applyAlignment="1">
      <alignment horizontal="left"/>
    </xf>
    <xf numFmtId="0" fontId="4" fillId="0" borderId="22" xfId="49" applyFont="1" applyFill="1" applyBorder="1" applyAlignment="1">
      <alignment horizontal="left"/>
    </xf>
    <xf numFmtId="0" fontId="32" fillId="0" borderId="23" xfId="51" applyFont="1" applyFill="1" applyBorder="1" applyAlignment="1">
      <alignment horizontal="left" wrapText="1"/>
    </xf>
    <xf numFmtId="177" fontId="9" fillId="6" borderId="18" xfId="49" applyNumberFormat="1" applyFont="1" applyFill="1" applyBorder="1" applyAlignment="1">
      <alignment horizontal="center" wrapText="1"/>
    </xf>
    <xf numFmtId="176" fontId="23" fillId="0" borderId="22" xfId="49" applyNumberFormat="1" applyFont="1" applyFill="1" applyBorder="1" applyAlignment="1">
      <alignment horizontal="center" wrapText="1"/>
    </xf>
    <xf numFmtId="0" fontId="32" fillId="0" borderId="23" xfId="51" applyFont="1" applyFill="1" applyBorder="1" applyAlignment="1">
      <alignment wrapText="1"/>
    </xf>
    <xf numFmtId="178" fontId="9" fillId="0" borderId="23" xfId="49" applyNumberFormat="1" applyFont="1" applyFill="1" applyBorder="1" applyAlignment="1">
      <alignment horizontal="center" wrapText="1"/>
    </xf>
    <xf numFmtId="177" fontId="9" fillId="6" borderId="20" xfId="50" applyNumberFormat="1" applyFont="1" applyFill="1" applyBorder="1" applyAlignment="1">
      <alignment horizontal="center" wrapText="1"/>
    </xf>
    <xf numFmtId="0" fontId="33" fillId="0" borderId="23" xfId="52" applyFont="1" applyFill="1" applyBorder="1" applyAlignment="1">
      <alignment wrapText="1"/>
    </xf>
    <xf numFmtId="0" fontId="14" fillId="0" borderId="0" xfId="49" applyFont="1" applyFill="1" applyAlignment="1"/>
    <xf numFmtId="0" fontId="33" fillId="0" borderId="14" xfId="50" applyFont="1" applyBorder="1" applyAlignment="1"/>
    <xf numFmtId="0" fontId="7" fillId="0" borderId="22" xfId="49" applyFont="1" applyFill="1" applyBorder="1" applyAlignment="1"/>
    <xf numFmtId="0" fontId="34" fillId="0" borderId="0" xfId="49" applyFont="1" applyFill="1" applyAlignment="1"/>
    <xf numFmtId="0" fontId="7" fillId="0" borderId="25" xfId="49" applyFont="1" applyFill="1" applyBorder="1" applyAlignment="1"/>
    <xf numFmtId="0" fontId="16" fillId="6" borderId="0" xfId="49" applyFont="1" applyFill="1" applyAlignment="1"/>
    <xf numFmtId="0" fontId="7" fillId="0" borderId="20" xfId="49" applyFont="1" applyFill="1" applyBorder="1" applyAlignment="1"/>
    <xf numFmtId="0" fontId="25" fillId="5" borderId="7" xfId="49" applyFont="1" applyFill="1" applyBorder="1" applyAlignment="1">
      <alignment horizontal="center" vertical="center" wrapText="1"/>
    </xf>
    <xf numFmtId="0" fontId="27" fillId="5" borderId="7" xfId="49" applyFont="1" applyFill="1" applyBorder="1" applyAlignment="1">
      <alignment horizontal="center" vertical="center" wrapText="1"/>
    </xf>
    <xf numFmtId="0" fontId="16" fillId="0" borderId="0" xfId="49" applyFont="1" applyFill="1" applyAlignment="1">
      <alignment vertical="center"/>
    </xf>
    <xf numFmtId="0" fontId="17" fillId="0" borderId="0" xfId="49" applyFont="1" applyFill="1" applyAlignment="1">
      <alignment horizontal="center" vertical="center"/>
    </xf>
    <xf numFmtId="0" fontId="18" fillId="0" borderId="0" xfId="49" applyFont="1" applyFill="1" applyAlignment="1">
      <alignment horizontal="center" vertical="center" wrapText="1"/>
    </xf>
    <xf numFmtId="177" fontId="16" fillId="0" borderId="0" xfId="49" applyNumberFormat="1" applyFont="1" applyFill="1" applyAlignment="1">
      <alignment horizontal="center" vertical="center" wrapText="1"/>
    </xf>
    <xf numFmtId="177" fontId="20" fillId="0" borderId="0" xfId="49" applyNumberFormat="1" applyFont="1" applyFill="1" applyAlignment="1">
      <alignment horizontal="center" vertical="center" wrapText="1"/>
    </xf>
    <xf numFmtId="0" fontId="14" fillId="0" borderId="0" xfId="50" applyFont="1" applyFill="1" applyAlignment="1"/>
    <xf numFmtId="0" fontId="23" fillId="0" borderId="0" xfId="49" applyFont="1" applyFill="1" applyAlignment="1"/>
    <xf numFmtId="178" fontId="23" fillId="0" borderId="22" xfId="49" applyNumberFormat="1" applyFont="1" applyFill="1" applyBorder="1" applyAlignment="1">
      <alignment horizontal="center" wrapText="1"/>
    </xf>
    <xf numFmtId="177" fontId="26" fillId="0" borderId="23" xfId="49" applyNumberFormat="1" applyFont="1" applyFill="1" applyBorder="1" applyAlignment="1">
      <alignment horizontal="center" wrapText="1"/>
    </xf>
    <xf numFmtId="178" fontId="26" fillId="0" borderId="23" xfId="49" applyNumberFormat="1" applyFont="1" applyFill="1" applyBorder="1" applyAlignment="1">
      <alignment horizontal="center" wrapText="1"/>
    </xf>
    <xf numFmtId="178" fontId="26" fillId="0" borderId="23" xfId="50" applyNumberFormat="1" applyFont="1" applyFill="1" applyBorder="1" applyAlignment="1">
      <alignment horizontal="center" wrapText="1"/>
    </xf>
    <xf numFmtId="178" fontId="26" fillId="9" borderId="23" xfId="49" applyNumberFormat="1" applyFont="1" applyFill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3" xfId="49"/>
    <cellStyle name="Normal 6" xfId="50"/>
    <cellStyle name="Normal 2 2" xfId="51"/>
    <cellStyle name="Normal 3 2" xfId="52"/>
    <cellStyle name="Normal 8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26795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267950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13</xdr:col>
      <xdr:colOff>53976</xdr:colOff>
      <xdr:row>0</xdr:row>
      <xdr:rowOff>35474</xdr:rowOff>
    </xdr:from>
    <xdr:to>
      <xdr:col>14</xdr:col>
      <xdr:colOff>316231</xdr:colOff>
      <xdr:row>12</xdr:row>
      <xdr:rowOff>246929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57" r="27188"/>
        <a:stretch>
          <a:fillRect/>
        </a:stretch>
      </xdr:blipFill>
      <xdr:spPr>
        <a:xfrm>
          <a:off x="13376275" y="34925"/>
          <a:ext cx="966470" cy="3234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296478</xdr:colOff>
      <xdr:row>0</xdr:row>
      <xdr:rowOff>0</xdr:rowOff>
    </xdr:from>
    <xdr:to>
      <xdr:col>15</xdr:col>
      <xdr:colOff>447608</xdr:colOff>
      <xdr:row>12</xdr:row>
      <xdr:rowOff>201930</xdr:rowOff>
    </xdr:to>
    <xdr:pic>
      <xdr:nvPicPr>
        <xdr:cNvPr id="5" name="Picture 4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74" r="29742"/>
        <a:stretch>
          <a:fillRect/>
        </a:stretch>
      </xdr:blipFill>
      <xdr:spPr>
        <a:xfrm>
          <a:off x="14322425" y="0"/>
          <a:ext cx="842645" cy="3224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26795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267950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13</xdr:col>
      <xdr:colOff>53976</xdr:colOff>
      <xdr:row>0</xdr:row>
      <xdr:rowOff>35474</xdr:rowOff>
    </xdr:from>
    <xdr:to>
      <xdr:col>14</xdr:col>
      <xdr:colOff>316231</xdr:colOff>
      <xdr:row>12</xdr:row>
      <xdr:rowOff>246929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57" r="27188"/>
        <a:stretch>
          <a:fillRect/>
        </a:stretch>
      </xdr:blipFill>
      <xdr:spPr>
        <a:xfrm>
          <a:off x="13376275" y="34925"/>
          <a:ext cx="966470" cy="3234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296478</xdr:colOff>
      <xdr:row>0</xdr:row>
      <xdr:rowOff>0</xdr:rowOff>
    </xdr:from>
    <xdr:to>
      <xdr:col>15</xdr:col>
      <xdr:colOff>447608</xdr:colOff>
      <xdr:row>12</xdr:row>
      <xdr:rowOff>201930</xdr:rowOff>
    </xdr:to>
    <xdr:pic>
      <xdr:nvPicPr>
        <xdr:cNvPr id="5" name="Picture 4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74" r="29742"/>
        <a:stretch>
          <a:fillRect/>
        </a:stretch>
      </xdr:blipFill>
      <xdr:spPr>
        <a:xfrm>
          <a:off x="14322425" y="0"/>
          <a:ext cx="842645" cy="3224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114302</xdr:colOff>
      <xdr:row>0</xdr:row>
      <xdr:rowOff>22166</xdr:rowOff>
    </xdr:from>
    <xdr:to>
      <xdr:col>10</xdr:col>
      <xdr:colOff>438787</xdr:colOff>
      <xdr:row>4</xdr:row>
      <xdr:rowOff>139006</xdr:rowOff>
    </xdr:to>
    <xdr:pic>
      <xdr:nvPicPr>
        <xdr:cNvPr id="3" name="Picture 3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57" r="27188"/>
        <a:stretch>
          <a:fillRect/>
        </a:stretch>
      </xdr:blipFill>
      <xdr:spPr>
        <a:xfrm>
          <a:off x="11988165" y="21590"/>
          <a:ext cx="324485" cy="1097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493127</xdr:colOff>
      <xdr:row>0</xdr:row>
      <xdr:rowOff>0</xdr:rowOff>
    </xdr:from>
    <xdr:to>
      <xdr:col>11</xdr:col>
      <xdr:colOff>87997</xdr:colOff>
      <xdr:row>4</xdr:row>
      <xdr:rowOff>114300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74" r="29742"/>
        <a:stretch>
          <a:fillRect/>
        </a:stretch>
      </xdr:blipFill>
      <xdr:spPr>
        <a:xfrm>
          <a:off x="12366625" y="0"/>
          <a:ext cx="29908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114302</xdr:colOff>
      <xdr:row>0</xdr:row>
      <xdr:rowOff>22166</xdr:rowOff>
    </xdr:from>
    <xdr:to>
      <xdr:col>10</xdr:col>
      <xdr:colOff>438787</xdr:colOff>
      <xdr:row>4</xdr:row>
      <xdr:rowOff>139006</xdr:rowOff>
    </xdr:to>
    <xdr:pic>
      <xdr:nvPicPr>
        <xdr:cNvPr id="3" name="Picture 3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57" r="27188"/>
        <a:stretch>
          <a:fillRect/>
        </a:stretch>
      </xdr:blipFill>
      <xdr:spPr>
        <a:xfrm>
          <a:off x="11988165" y="21590"/>
          <a:ext cx="324485" cy="1097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493127</xdr:colOff>
      <xdr:row>0</xdr:row>
      <xdr:rowOff>0</xdr:rowOff>
    </xdr:from>
    <xdr:to>
      <xdr:col>11</xdr:col>
      <xdr:colOff>87997</xdr:colOff>
      <xdr:row>4</xdr:row>
      <xdr:rowOff>114300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74" r="29742"/>
        <a:stretch>
          <a:fillRect/>
        </a:stretch>
      </xdr:blipFill>
      <xdr:spPr>
        <a:xfrm>
          <a:off x="12366625" y="0"/>
          <a:ext cx="29908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10%20ELOISE%20DRESS,%20CHIFFON,%20MILLY,%20REG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Internal Boning Construction"/>
      <sheetName val="Lining &amp; Facing Construction"/>
      <sheetName val="Construction Ref Images"/>
      <sheetName val="Reference Images"/>
      <sheetName val="Print and Artwork Placement"/>
      <sheetName val="Fabrics"/>
      <sheetName val="Trims"/>
      <sheetName val="BOM"/>
      <sheetName val="SPEC SHEET CHECKUP"/>
      <sheetName val="DEV (S) 12-5-23"/>
      <sheetName val="1ST FIT 7-3-24"/>
      <sheetName val="SPEC SHEET"/>
      <sheetName val="3RD FIT 9.16.24"/>
      <sheetName val="3RD FIT 9.16.24 (2)"/>
      <sheetName val="TOP SPECS (1)"/>
      <sheetName val="GRADED SPEC (REG)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2">
          <cell r="B2" t="str">
            <v>ELOISE DRESS</v>
          </cell>
        </row>
        <row r="2">
          <cell r="D2" t="str">
            <v>SARAH PUNTER</v>
          </cell>
        </row>
        <row r="3">
          <cell r="B3">
            <v>45232</v>
          </cell>
        </row>
        <row r="3">
          <cell r="D3" t="str">
            <v>SARAH P/HANNAH S</v>
          </cell>
        </row>
        <row r="4">
          <cell r="B4" t="str">
            <v>FALL 24</v>
          </cell>
        </row>
        <row r="5">
          <cell r="B5" t="str">
            <v>FALL 3-4</v>
          </cell>
        </row>
        <row r="6">
          <cell r="I6" t="str">
            <v>MILLY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A8" t="str">
            <v>TOP BODY LENGTH (FROM HPS TO WAIST SEAM)</v>
          </cell>
        </row>
        <row r="8">
          <cell r="P8">
            <v>15</v>
          </cell>
        </row>
        <row r="9">
          <cell r="A9" t="str">
            <v>CF SKIRT LENGTH (FROM WAIST JOIN SEAM TO HEM)</v>
          </cell>
        </row>
        <row r="9">
          <cell r="P9">
            <v>45</v>
          </cell>
        </row>
        <row r="10">
          <cell r="A10" t="str">
            <v>CB SKIRT LENGTH (FROM WAIST JOIN SEAM TO HEM)</v>
          </cell>
        </row>
        <row r="10">
          <cell r="P10">
            <v>45.5</v>
          </cell>
        </row>
        <row r="11">
          <cell r="A11" t="str">
            <v>NECK WIDTH, EDGE TO EDGE</v>
          </cell>
        </row>
        <row r="11">
          <cell r="P11">
            <v>10</v>
          </cell>
        </row>
        <row r="12">
          <cell r="A12" t="str">
            <v>CF NECKDROP (FROM HPS) - ON FLAT</v>
          </cell>
        </row>
        <row r="12">
          <cell r="P12">
            <v>8</v>
          </cell>
        </row>
        <row r="13">
          <cell r="A13" t="str">
            <v>CB NECKDROP (FROM HPS) - ON FLAT</v>
          </cell>
        </row>
        <row r="13">
          <cell r="P13">
            <v>7.5</v>
          </cell>
        </row>
        <row r="14">
          <cell r="A14" t="str">
            <v>BUST CIRCUMFERENCE (1" BELOW AH)</v>
          </cell>
        </row>
        <row r="14">
          <cell r="P14">
            <v>34</v>
          </cell>
        </row>
        <row r="15">
          <cell r="A15" t="str">
            <v>LINING: BUST CIRCUMFERENCE (1" BELOW AH)</v>
          </cell>
        </row>
        <row r="15">
          <cell r="P15">
            <v>34.5</v>
          </cell>
        </row>
        <row r="16">
          <cell r="A16" t="str">
            <v>WAIST SEAM CIRCUMFERENCE - RELAXED</v>
          </cell>
        </row>
        <row r="16">
          <cell r="P16">
            <v>25.5</v>
          </cell>
        </row>
        <row r="17">
          <cell r="A17" t="str">
            <v>WAIST SEAM CIRCUMFERENCE - EXTENDED</v>
          </cell>
        </row>
        <row r="17">
          <cell r="P17">
            <v>38</v>
          </cell>
        </row>
        <row r="18">
          <cell r="A18" t="str">
            <v>LINING: HIP CIRCUMFERENCE (8" BELOW WAIST)  STRAIGHT</v>
          </cell>
        </row>
        <row r="18">
          <cell r="P18">
            <v>42.5</v>
          </cell>
        </row>
        <row r="19">
          <cell r="A19" t="str">
            <v>SWEEP CIRCUMFERENCE-STRAIGHT</v>
          </cell>
        </row>
        <row r="19">
          <cell r="P19">
            <v>90</v>
          </cell>
        </row>
        <row r="20">
          <cell r="A20" t="str">
            <v>SWEEP CIRCUMFERENCE-STRAIGHT (LINING)</v>
          </cell>
        </row>
        <row r="20">
          <cell r="P20">
            <v>70</v>
          </cell>
        </row>
        <row r="21">
          <cell r="A21" t="str">
            <v>SLIT HEIGHT</v>
          </cell>
        </row>
        <row r="21">
          <cell r="P21">
            <v>30.75</v>
          </cell>
        </row>
        <row r="22">
          <cell r="A22" t="str">
            <v>AH DROP -STRAIGHT</v>
          </cell>
        </row>
        <row r="22">
          <cell r="P22">
            <v>8.5</v>
          </cell>
        </row>
        <row r="23">
          <cell r="A23" t="str">
            <v>SLV LENGTH FROM AH SEAM TO SLV HEM</v>
          </cell>
        </row>
        <row r="23">
          <cell r="P23">
            <v>26</v>
          </cell>
        </row>
        <row r="24">
          <cell r="A24" t="str">
            <v>BICEP 1" BELOW ARMHOLE</v>
          </cell>
        </row>
        <row r="24">
          <cell r="P24">
            <v>16.5</v>
          </cell>
        </row>
        <row r="25">
          <cell r="A25" t="str">
            <v>SLEEVE OPENING CIRCUMFERENCE</v>
          </cell>
        </row>
        <row r="25">
          <cell r="P25">
            <v>7.5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21"/>
  <sheetViews>
    <sheetView view="pageBreakPreview" zoomScale="85" zoomScaleNormal="55" workbookViewId="0">
      <selection activeCell="Q18" sqref="Q18"/>
    </sheetView>
  </sheetViews>
  <sheetFormatPr defaultColWidth="14.4513274336283" defaultRowHeight="15" customHeight="1"/>
  <cols>
    <col min="1" max="1" width="4.63716814159292" style="77" customWidth="1"/>
    <col min="2" max="2" width="15.2035398230088" style="77" customWidth="1"/>
    <col min="3" max="3" width="16.3362831858407" style="77" customWidth="1"/>
    <col min="4" max="4" width="22.1061946902655" style="77" customWidth="1"/>
    <col min="5" max="5" width="17.0619469026549" style="77" customWidth="1"/>
    <col min="6" max="6" width="42.9557522123894" style="77" customWidth="1"/>
    <col min="7" max="7" width="7.36283185840708" style="77" customWidth="1"/>
    <col min="8" max="13" width="10" style="77" customWidth="1"/>
    <col min="14" max="14" width="9.8141592920354" style="77" customWidth="1"/>
    <col min="15" max="15" width="9.63716814159292" style="77" customWidth="1"/>
    <col min="16" max="16384" width="14.4513274336283" style="77"/>
  </cols>
  <sheetData>
    <row r="1" s="77" customFormat="1" ht="30" customHeight="1" spans="1:15">
      <c r="A1" s="79" t="s">
        <v>0</v>
      </c>
      <c r="B1" s="80"/>
      <c r="C1" s="80"/>
      <c r="D1" s="80"/>
      <c r="E1" s="80"/>
      <c r="F1" s="80"/>
      <c r="G1" s="80"/>
      <c r="H1" s="81"/>
      <c r="I1" s="80"/>
      <c r="J1" s="80"/>
      <c r="K1" s="80"/>
      <c r="L1" s="80"/>
      <c r="M1" s="119"/>
      <c r="N1" s="120"/>
      <c r="O1" s="120"/>
    </row>
    <row r="2" s="77" customFormat="1" ht="15.75" customHeight="1" spans="1:15">
      <c r="A2" s="82" t="s">
        <v>1</v>
      </c>
      <c r="B2" s="83"/>
      <c r="C2" s="84" t="str">
        <f>'[1]Style Summary Cover Page'!B2</f>
        <v>ELOISE DRESS</v>
      </c>
      <c r="D2" s="85" t="s">
        <v>2</v>
      </c>
      <c r="E2" s="86" t="str">
        <f>'[1]Style Summary Cover Page'!D2</f>
        <v>SARAH PUNTER</v>
      </c>
      <c r="F2" s="87"/>
      <c r="G2" s="88"/>
      <c r="H2" s="89"/>
      <c r="I2" s="89"/>
      <c r="J2" s="89"/>
      <c r="K2" s="89"/>
      <c r="L2" s="89"/>
      <c r="M2" s="121"/>
      <c r="N2" s="122"/>
      <c r="O2" s="122"/>
    </row>
    <row r="3" s="77" customFormat="1" ht="15.75" customHeight="1" spans="1:15">
      <c r="A3" s="90" t="s">
        <v>3</v>
      </c>
      <c r="B3" s="91"/>
      <c r="C3" s="92">
        <f>'[1]Style Summary Cover Page'!B3</f>
        <v>45232</v>
      </c>
      <c r="D3" s="93" t="s">
        <v>4</v>
      </c>
      <c r="E3" s="86" t="str">
        <f>'[1]Style Summary Cover Page'!D3</f>
        <v>SARAH P/HANNAH S</v>
      </c>
      <c r="F3" s="87"/>
      <c r="G3" s="94"/>
      <c r="H3" s="95"/>
      <c r="I3" s="95"/>
      <c r="J3" s="95"/>
      <c r="K3" s="95"/>
      <c r="L3" s="95"/>
      <c r="M3" s="121"/>
      <c r="N3" s="122"/>
      <c r="O3" s="122"/>
    </row>
    <row r="4" s="77" customFormat="1" ht="15.75" customHeight="1" spans="1:15">
      <c r="A4" s="90" t="s">
        <v>5</v>
      </c>
      <c r="B4" s="91"/>
      <c r="C4" s="84" t="str">
        <f>'[1]Style Summary Cover Page'!B4</f>
        <v>FALL 24</v>
      </c>
      <c r="D4" s="93" t="s">
        <v>6</v>
      </c>
      <c r="E4" s="86" t="s">
        <v>7</v>
      </c>
      <c r="F4" s="87"/>
      <c r="G4" s="94"/>
      <c r="H4" s="95"/>
      <c r="I4" s="95"/>
      <c r="J4" s="95"/>
      <c r="K4" s="95"/>
      <c r="L4" s="95"/>
      <c r="M4" s="121"/>
      <c r="N4" s="122"/>
      <c r="O4" s="122"/>
    </row>
    <row r="5" s="77" customFormat="1" ht="15.75" customHeight="1" spans="1:15">
      <c r="A5" s="90" t="s">
        <v>8</v>
      </c>
      <c r="B5" s="91"/>
      <c r="C5" s="84" t="str">
        <f>'[1]Style Summary Cover Page'!B5</f>
        <v>FALL 3-4</v>
      </c>
      <c r="D5" s="93" t="s">
        <v>9</v>
      </c>
      <c r="E5" s="86" t="str">
        <f>'[1]Style Summary Cover Page'!I6</f>
        <v>MILLY</v>
      </c>
      <c r="F5" s="87"/>
      <c r="G5" s="94"/>
      <c r="H5" s="95"/>
      <c r="I5" s="95"/>
      <c r="J5" s="95"/>
      <c r="K5" s="95"/>
      <c r="L5" s="95"/>
      <c r="M5" s="121"/>
      <c r="N5" s="122"/>
      <c r="O5" s="122"/>
    </row>
    <row r="6" s="77" customFormat="1" ht="15.75" customHeight="1" spans="1:15">
      <c r="A6" s="90" t="s">
        <v>10</v>
      </c>
      <c r="B6" s="91"/>
      <c r="C6" s="96" t="s">
        <v>11</v>
      </c>
      <c r="D6" s="93" t="s">
        <v>12</v>
      </c>
      <c r="E6" s="86" t="s">
        <v>13</v>
      </c>
      <c r="F6" s="87"/>
      <c r="G6" s="94"/>
      <c r="H6" s="97"/>
      <c r="I6" s="97"/>
      <c r="J6" s="97"/>
      <c r="K6" s="97"/>
      <c r="L6" s="97"/>
      <c r="M6" s="123"/>
      <c r="N6" s="122"/>
      <c r="O6" s="122"/>
    </row>
    <row r="7" s="77" customFormat="1" ht="15.75" customHeight="1" spans="1:15">
      <c r="A7" s="98" t="s">
        <v>14</v>
      </c>
      <c r="B7" s="98"/>
      <c r="C7" s="98"/>
      <c r="D7" s="98"/>
      <c r="E7" s="99"/>
      <c r="F7" s="100"/>
      <c r="G7" s="101" t="s">
        <v>15</v>
      </c>
      <c r="H7" s="102" t="s">
        <v>16</v>
      </c>
      <c r="I7" s="124" t="s">
        <v>13</v>
      </c>
      <c r="J7" s="125" t="s">
        <v>17</v>
      </c>
      <c r="K7" s="102" t="s">
        <v>18</v>
      </c>
      <c r="L7" s="102" t="s">
        <v>19</v>
      </c>
      <c r="M7" s="102" t="s">
        <v>20</v>
      </c>
      <c r="N7" s="126"/>
      <c r="O7" s="127"/>
    </row>
    <row r="8" s="77" customFormat="1" ht="13.5" spans="1:15">
      <c r="A8" s="103"/>
      <c r="B8" s="103"/>
      <c r="C8" s="103"/>
      <c r="D8" s="103"/>
      <c r="E8" s="104"/>
      <c r="F8" s="104"/>
      <c r="G8" s="105"/>
      <c r="H8" s="106"/>
      <c r="I8" s="106"/>
      <c r="J8" s="106"/>
      <c r="K8" s="106"/>
      <c r="L8" s="106"/>
      <c r="M8" s="106"/>
      <c r="N8" s="128"/>
      <c r="O8" s="128"/>
    </row>
    <row r="9" s="77" customFormat="1" ht="25" customHeight="1" spans="1:15">
      <c r="A9" s="107" t="str">
        <f>'[1]SPEC SHEET'!A8</f>
        <v>TOP BODY LENGTH (FROM HPS TO WAIST SEAM)</v>
      </c>
      <c r="B9" s="108"/>
      <c r="C9" s="108"/>
      <c r="D9" s="108"/>
      <c r="E9" s="109"/>
      <c r="F9" s="110" t="s">
        <v>21</v>
      </c>
      <c r="G9" s="111">
        <v>0.125</v>
      </c>
      <c r="H9" s="133">
        <f t="shared" ref="H9:H12" si="0">SUM(I9-1/4)</f>
        <v>14.75</v>
      </c>
      <c r="I9" s="133">
        <f>'[1]SPEC SHEET'!P8</f>
        <v>15</v>
      </c>
      <c r="J9" s="133">
        <f t="shared" ref="J9:M9" si="1">SUM(I9+0.25)</f>
        <v>15.25</v>
      </c>
      <c r="K9" s="133">
        <f t="shared" si="1"/>
        <v>15.5</v>
      </c>
      <c r="L9" s="133">
        <f t="shared" si="1"/>
        <v>15.75</v>
      </c>
      <c r="M9" s="133">
        <f t="shared" si="1"/>
        <v>16</v>
      </c>
      <c r="N9" s="129"/>
      <c r="O9" s="129"/>
    </row>
    <row r="10" s="77" customFormat="1" ht="25" customHeight="1" spans="1:15">
      <c r="A10" s="107" t="str">
        <f>'[1]SPEC SHEET'!A9</f>
        <v>CF SKIRT LENGTH (FROM WAIST JOIN SEAM TO HEM)</v>
      </c>
      <c r="B10" s="108"/>
      <c r="C10" s="108"/>
      <c r="D10" s="108"/>
      <c r="E10" s="109"/>
      <c r="F10" s="113" t="s">
        <v>22</v>
      </c>
      <c r="G10" s="114">
        <v>0.5</v>
      </c>
      <c r="H10" s="133">
        <f t="shared" si="0"/>
        <v>44.75</v>
      </c>
      <c r="I10" s="133">
        <f>'[1]SPEC SHEET'!P9</f>
        <v>45</v>
      </c>
      <c r="J10" s="133">
        <f t="shared" ref="J10:J12" si="2">SUM(I10+0.25)</f>
        <v>45.25</v>
      </c>
      <c r="K10" s="133">
        <f t="shared" ref="K10:K12" si="3">SUM(J10+0.25)</f>
        <v>45.5</v>
      </c>
      <c r="L10" s="133">
        <f t="shared" ref="L10:L12" si="4">SUM(K10+0)</f>
        <v>45.5</v>
      </c>
      <c r="M10" s="133">
        <f t="shared" ref="M10:M12" si="5">SUM(L10+0)</f>
        <v>45.5</v>
      </c>
      <c r="N10" s="129"/>
      <c r="O10" s="129"/>
    </row>
    <row r="11" s="77" customFormat="1" ht="25" customHeight="1" spans="1:15">
      <c r="A11" s="107" t="str">
        <f>'[1]SPEC SHEET'!A10</f>
        <v>CB SKIRT LENGTH (FROM WAIST JOIN SEAM TO HEM)</v>
      </c>
      <c r="B11" s="108"/>
      <c r="C11" s="108"/>
      <c r="D11" s="108"/>
      <c r="E11" s="109"/>
      <c r="F11" s="113" t="s">
        <v>23</v>
      </c>
      <c r="G11" s="114">
        <v>0.5</v>
      </c>
      <c r="H11" s="133">
        <f t="shared" si="0"/>
        <v>45.25</v>
      </c>
      <c r="I11" s="133">
        <f>'[1]SPEC SHEET'!P10</f>
        <v>45.5</v>
      </c>
      <c r="J11" s="133">
        <f t="shared" si="2"/>
        <v>45.75</v>
      </c>
      <c r="K11" s="133">
        <f t="shared" si="3"/>
        <v>46</v>
      </c>
      <c r="L11" s="133">
        <f t="shared" si="4"/>
        <v>46</v>
      </c>
      <c r="M11" s="133">
        <f t="shared" si="5"/>
        <v>46</v>
      </c>
      <c r="N11" s="129"/>
      <c r="O11" s="129"/>
    </row>
    <row r="12" s="77" customFormat="1" ht="25" customHeight="1" spans="1:15">
      <c r="A12" s="107" t="str">
        <f>'[1]SPEC SHEET'!A11</f>
        <v>NECK WIDTH, EDGE TO EDGE</v>
      </c>
      <c r="B12" s="108"/>
      <c r="C12" s="108"/>
      <c r="D12" s="108"/>
      <c r="E12" s="109"/>
      <c r="F12" s="113" t="s">
        <v>24</v>
      </c>
      <c r="G12" s="111">
        <v>0.25</v>
      </c>
      <c r="H12" s="133">
        <f t="shared" si="0"/>
        <v>9.75</v>
      </c>
      <c r="I12" s="133">
        <f>'[1]SPEC SHEET'!P11</f>
        <v>10</v>
      </c>
      <c r="J12" s="133">
        <f t="shared" si="2"/>
        <v>10.25</v>
      </c>
      <c r="K12" s="133">
        <f t="shared" si="3"/>
        <v>10.5</v>
      </c>
      <c r="L12" s="133">
        <f t="shared" si="4"/>
        <v>10.5</v>
      </c>
      <c r="M12" s="133">
        <f t="shared" si="5"/>
        <v>10.5</v>
      </c>
      <c r="N12" s="129"/>
      <c r="O12" s="129"/>
    </row>
    <row r="13" s="77" customFormat="1" ht="25" customHeight="1" spans="1:13">
      <c r="A13" s="107" t="str">
        <f>'[1]SPEC SHEET'!A12</f>
        <v>CF NECKDROP (FROM HPS) - ON FLAT</v>
      </c>
      <c r="B13" s="108"/>
      <c r="C13" s="108"/>
      <c r="D13" s="108"/>
      <c r="E13" s="109"/>
      <c r="F13" s="113" t="s">
        <v>25</v>
      </c>
      <c r="G13" s="114">
        <v>0.5</v>
      </c>
      <c r="H13" s="134">
        <f>I13-0.125</f>
        <v>7.875</v>
      </c>
      <c r="I13" s="133">
        <f>'[1]SPEC SHEET'!P12</f>
        <v>8</v>
      </c>
      <c r="J13" s="134">
        <f t="shared" ref="J13:M13" si="6">I13+0.125</f>
        <v>8.125</v>
      </c>
      <c r="K13" s="134">
        <f t="shared" si="6"/>
        <v>8.25</v>
      </c>
      <c r="L13" s="134">
        <f t="shared" si="6"/>
        <v>8.375</v>
      </c>
      <c r="M13" s="134">
        <f t="shared" si="6"/>
        <v>8.5</v>
      </c>
    </row>
    <row r="14" s="77" customFormat="1" ht="25" customHeight="1" spans="1:13">
      <c r="A14" s="107" t="str">
        <f>'[1]SPEC SHEET'!A13</f>
        <v>CB NECKDROP (FROM HPS) - ON FLAT</v>
      </c>
      <c r="B14" s="108"/>
      <c r="C14" s="108"/>
      <c r="D14" s="108"/>
      <c r="E14" s="109"/>
      <c r="F14" s="113" t="s">
        <v>26</v>
      </c>
      <c r="G14" s="114">
        <v>0.5</v>
      </c>
      <c r="H14" s="134">
        <f>I14-0.125</f>
        <v>7.375</v>
      </c>
      <c r="I14" s="133">
        <f>'[1]SPEC SHEET'!P13</f>
        <v>7.5</v>
      </c>
      <c r="J14" s="134">
        <f t="shared" ref="J14:M14" si="7">I14+0.125</f>
        <v>7.625</v>
      </c>
      <c r="K14" s="134">
        <f t="shared" si="7"/>
        <v>7.75</v>
      </c>
      <c r="L14" s="134">
        <f t="shared" si="7"/>
        <v>7.875</v>
      </c>
      <c r="M14" s="134">
        <f t="shared" si="7"/>
        <v>8</v>
      </c>
    </row>
    <row r="15" s="77" customFormat="1" ht="25" customHeight="1" spans="1:13">
      <c r="A15" s="107" t="str">
        <f>'[1]SPEC SHEET'!A14</f>
        <v>BUST CIRCUMFERENCE (1" BELOW AH)</v>
      </c>
      <c r="B15" s="108"/>
      <c r="C15" s="108"/>
      <c r="D15" s="108"/>
      <c r="E15" s="109"/>
      <c r="F15" s="113" t="s">
        <v>27</v>
      </c>
      <c r="G15" s="114">
        <v>0.5</v>
      </c>
      <c r="H15" s="134">
        <f t="shared" ref="H15:H21" si="8">SUM(I15-2)</f>
        <v>32</v>
      </c>
      <c r="I15" s="133">
        <f>'[1]SPEC SHEET'!P14</f>
        <v>34</v>
      </c>
      <c r="J15" s="134">
        <f t="shared" ref="J15:M15" si="9">SUM(I15+2)</f>
        <v>36</v>
      </c>
      <c r="K15" s="134">
        <f t="shared" ref="K15:K21" si="10">SUM(J15+2.5)</f>
        <v>38.5</v>
      </c>
      <c r="L15" s="134">
        <f t="shared" si="9"/>
        <v>40.5</v>
      </c>
      <c r="M15" s="134">
        <f t="shared" si="9"/>
        <v>42.5</v>
      </c>
    </row>
    <row r="16" s="77" customFormat="1" ht="25" customHeight="1" spans="1:13">
      <c r="A16" s="107" t="str">
        <f>'[1]SPEC SHEET'!A15</f>
        <v>LINING: BUST CIRCUMFERENCE (1" BELOW AH)</v>
      </c>
      <c r="B16" s="108"/>
      <c r="C16" s="108"/>
      <c r="D16" s="108"/>
      <c r="E16" s="109"/>
      <c r="F16" s="113" t="s">
        <v>28</v>
      </c>
      <c r="G16" s="114">
        <v>0.5</v>
      </c>
      <c r="H16" s="134">
        <f t="shared" si="8"/>
        <v>32.5</v>
      </c>
      <c r="I16" s="133">
        <f>'[1]SPEC SHEET'!P15</f>
        <v>34.5</v>
      </c>
      <c r="J16" s="134">
        <f t="shared" ref="J16:M16" si="11">SUM(I16+2)</f>
        <v>36.5</v>
      </c>
      <c r="K16" s="134">
        <f t="shared" si="10"/>
        <v>39</v>
      </c>
      <c r="L16" s="134">
        <f t="shared" si="11"/>
        <v>41</v>
      </c>
      <c r="M16" s="134">
        <f t="shared" si="11"/>
        <v>43</v>
      </c>
    </row>
    <row r="17" s="77" customFormat="1" ht="25" customHeight="1" spans="1:13">
      <c r="A17" s="107" t="str">
        <f>'[1]SPEC SHEET'!A16</f>
        <v>WAIST SEAM CIRCUMFERENCE - RELAXED</v>
      </c>
      <c r="B17" s="108"/>
      <c r="C17" s="108"/>
      <c r="D17" s="108"/>
      <c r="E17" s="109"/>
      <c r="F17" s="113" t="s">
        <v>29</v>
      </c>
      <c r="G17" s="114">
        <v>0.5</v>
      </c>
      <c r="H17" s="134">
        <f t="shared" si="8"/>
        <v>23.5</v>
      </c>
      <c r="I17" s="133">
        <f>'[1]SPEC SHEET'!P16</f>
        <v>25.5</v>
      </c>
      <c r="J17" s="134">
        <f t="shared" ref="J17:M17" si="12">SUM(I17+2)</f>
        <v>27.5</v>
      </c>
      <c r="K17" s="134">
        <f t="shared" si="10"/>
        <v>30</v>
      </c>
      <c r="L17" s="134">
        <f t="shared" si="12"/>
        <v>32</v>
      </c>
      <c r="M17" s="134">
        <f t="shared" si="12"/>
        <v>34</v>
      </c>
    </row>
    <row r="18" s="77" customFormat="1" ht="25" customHeight="1" spans="1:15">
      <c r="A18" s="107" t="str">
        <f>'[1]SPEC SHEET'!A17</f>
        <v>WAIST SEAM CIRCUMFERENCE - EXTENDED</v>
      </c>
      <c r="B18" s="108"/>
      <c r="C18" s="108"/>
      <c r="D18" s="108"/>
      <c r="E18" s="109"/>
      <c r="F18" s="113" t="s">
        <v>30</v>
      </c>
      <c r="G18" s="114">
        <v>0.5</v>
      </c>
      <c r="H18" s="134">
        <f t="shared" si="8"/>
        <v>36</v>
      </c>
      <c r="I18" s="133">
        <f>'[1]SPEC SHEET'!P17</f>
        <v>38</v>
      </c>
      <c r="J18" s="134">
        <f t="shared" ref="J18:M18" si="13">SUM(I18+2)</f>
        <v>40</v>
      </c>
      <c r="K18" s="134">
        <f t="shared" si="10"/>
        <v>42.5</v>
      </c>
      <c r="L18" s="134">
        <f t="shared" si="13"/>
        <v>44.5</v>
      </c>
      <c r="M18" s="134">
        <f t="shared" si="13"/>
        <v>46.5</v>
      </c>
      <c r="N18" s="129"/>
      <c r="O18" s="129"/>
    </row>
    <row r="19" s="77" customFormat="1" ht="25" customHeight="1" spans="1:15">
      <c r="A19" s="107" t="str">
        <f>'[1]SPEC SHEET'!A18</f>
        <v>LINING: HIP CIRCUMFERENCE (8" BELOW WAIST)  STRAIGHT</v>
      </c>
      <c r="B19" s="108"/>
      <c r="C19" s="108"/>
      <c r="D19" s="108"/>
      <c r="E19" s="109"/>
      <c r="F19" s="113" t="s">
        <v>31</v>
      </c>
      <c r="G19" s="111">
        <v>0.125</v>
      </c>
      <c r="H19" s="134">
        <f t="shared" si="8"/>
        <v>40.5</v>
      </c>
      <c r="I19" s="133">
        <f>'[1]SPEC SHEET'!P18</f>
        <v>42.5</v>
      </c>
      <c r="J19" s="134">
        <f t="shared" ref="J19:M19" si="14">SUM(I19+2)</f>
        <v>44.5</v>
      </c>
      <c r="K19" s="134">
        <f t="shared" si="10"/>
        <v>47</v>
      </c>
      <c r="L19" s="134">
        <f t="shared" si="14"/>
        <v>49</v>
      </c>
      <c r="M19" s="134">
        <f t="shared" si="14"/>
        <v>51</v>
      </c>
      <c r="N19" s="129"/>
      <c r="O19" s="129"/>
    </row>
    <row r="20" s="77" customFormat="1" ht="25" customHeight="1" spans="1:15">
      <c r="A20" s="107" t="str">
        <f>'[1]SPEC SHEET'!A19</f>
        <v>SWEEP CIRCUMFERENCE-STRAIGHT</v>
      </c>
      <c r="B20" s="108"/>
      <c r="C20" s="108"/>
      <c r="D20" s="108"/>
      <c r="E20" s="109"/>
      <c r="F20" s="113" t="s">
        <v>32</v>
      </c>
      <c r="G20" s="111">
        <v>0.125</v>
      </c>
      <c r="H20" s="134">
        <f t="shared" si="8"/>
        <v>88</v>
      </c>
      <c r="I20" s="133">
        <f>'[1]SPEC SHEET'!P19</f>
        <v>90</v>
      </c>
      <c r="J20" s="134">
        <f t="shared" ref="J20:M20" si="15">SUM(I20+2)</f>
        <v>92</v>
      </c>
      <c r="K20" s="134">
        <f t="shared" si="10"/>
        <v>94.5</v>
      </c>
      <c r="L20" s="134">
        <f t="shared" si="15"/>
        <v>96.5</v>
      </c>
      <c r="M20" s="134">
        <f t="shared" si="15"/>
        <v>98.5</v>
      </c>
      <c r="N20" s="129"/>
      <c r="O20" s="129"/>
    </row>
    <row r="21" s="77" customFormat="1" ht="25" customHeight="1" spans="1:15">
      <c r="A21" s="107" t="str">
        <f>'[1]SPEC SHEET'!A20</f>
        <v>SWEEP CIRCUMFERENCE-STRAIGHT (LINING)</v>
      </c>
      <c r="B21" s="108"/>
      <c r="C21" s="108"/>
      <c r="D21" s="108"/>
      <c r="E21" s="109"/>
      <c r="F21" s="113" t="s">
        <v>33</v>
      </c>
      <c r="G21" s="111">
        <v>0.125</v>
      </c>
      <c r="H21" s="134">
        <f t="shared" si="8"/>
        <v>68</v>
      </c>
      <c r="I21" s="133">
        <f>'[1]SPEC SHEET'!P20</f>
        <v>70</v>
      </c>
      <c r="J21" s="134">
        <f t="shared" ref="J21:M21" si="16">SUM(I21+2)</f>
        <v>72</v>
      </c>
      <c r="K21" s="134">
        <f t="shared" si="10"/>
        <v>74.5</v>
      </c>
      <c r="L21" s="134">
        <f t="shared" si="16"/>
        <v>76.5</v>
      </c>
      <c r="M21" s="134">
        <f t="shared" si="16"/>
        <v>78.5</v>
      </c>
      <c r="N21" s="129"/>
      <c r="O21" s="129"/>
    </row>
    <row r="22" s="77" customFormat="1" ht="25" customHeight="1" spans="1:15">
      <c r="A22" s="107" t="str">
        <f>'[1]SPEC SHEET'!A21</f>
        <v>SLIT HEIGHT</v>
      </c>
      <c r="B22" s="108"/>
      <c r="C22" s="108"/>
      <c r="D22" s="108"/>
      <c r="E22" s="109"/>
      <c r="F22" s="113" t="s">
        <v>34</v>
      </c>
      <c r="G22" s="111">
        <v>0.5</v>
      </c>
      <c r="H22" s="135">
        <f>I22</f>
        <v>30.75</v>
      </c>
      <c r="I22" s="133">
        <f>'[1]SPEC SHEET'!P21</f>
        <v>30.75</v>
      </c>
      <c r="J22" s="137">
        <f t="shared" ref="J22:M22" si="17">I22</f>
        <v>30.75</v>
      </c>
      <c r="K22" s="137">
        <f t="shared" si="17"/>
        <v>30.75</v>
      </c>
      <c r="L22" s="137">
        <f t="shared" si="17"/>
        <v>30.75</v>
      </c>
      <c r="M22" s="137">
        <f t="shared" si="17"/>
        <v>30.75</v>
      </c>
      <c r="N22" s="129"/>
      <c r="O22" s="129"/>
    </row>
    <row r="23" s="77" customFormat="1" ht="25" customHeight="1" spans="1:15">
      <c r="A23" s="107" t="str">
        <f>'[1]SPEC SHEET'!A22</f>
        <v>AH DROP -STRAIGHT</v>
      </c>
      <c r="B23" s="108"/>
      <c r="C23" s="108"/>
      <c r="D23" s="108"/>
      <c r="E23" s="109"/>
      <c r="F23" s="113" t="s">
        <v>35</v>
      </c>
      <c r="G23" s="115">
        <v>0.125</v>
      </c>
      <c r="H23" s="136">
        <f>SUM(I23-3/8)</f>
        <v>8.125</v>
      </c>
      <c r="I23" s="133">
        <f>'[1]SPEC SHEET'!P22</f>
        <v>8.5</v>
      </c>
      <c r="J23" s="136">
        <f t="shared" ref="J23:M23" si="18">SUM(I23+3/8)</f>
        <v>8.875</v>
      </c>
      <c r="K23" s="136">
        <f t="shared" si="18"/>
        <v>9.25</v>
      </c>
      <c r="L23" s="136">
        <f t="shared" si="18"/>
        <v>9.625</v>
      </c>
      <c r="M23" s="136">
        <f t="shared" si="18"/>
        <v>10</v>
      </c>
      <c r="N23" s="129"/>
      <c r="O23" s="129"/>
    </row>
    <row r="24" s="77" customFormat="1" ht="25" customHeight="1" spans="1:15">
      <c r="A24" s="107" t="str">
        <f>'[1]SPEC SHEET'!A23</f>
        <v>SLV LENGTH FROM AH SEAM TO SLV HEM</v>
      </c>
      <c r="B24" s="108"/>
      <c r="C24" s="108"/>
      <c r="D24" s="108"/>
      <c r="E24" s="109"/>
      <c r="F24" s="113" t="s">
        <v>36</v>
      </c>
      <c r="G24" s="115">
        <v>0.125</v>
      </c>
      <c r="H24" s="133">
        <f>SUM(I24-1/4)</f>
        <v>25.75</v>
      </c>
      <c r="I24" s="133">
        <f>'[1]SPEC SHEET'!P23</f>
        <v>26</v>
      </c>
      <c r="J24" s="133">
        <f t="shared" ref="J24:M24" si="19">SUM(I24+0.25)</f>
        <v>26.25</v>
      </c>
      <c r="K24" s="133">
        <f t="shared" si="19"/>
        <v>26.5</v>
      </c>
      <c r="L24" s="133">
        <f t="shared" si="19"/>
        <v>26.75</v>
      </c>
      <c r="M24" s="133">
        <f t="shared" si="19"/>
        <v>27</v>
      </c>
      <c r="N24" s="129"/>
      <c r="O24" s="129"/>
    </row>
    <row r="25" s="77" customFormat="1" ht="25" customHeight="1" spans="1:15">
      <c r="A25" s="107" t="str">
        <f>'[1]SPEC SHEET'!A24</f>
        <v>BICEP 1" BELOW ARMHOLE</v>
      </c>
      <c r="B25" s="108"/>
      <c r="C25" s="108"/>
      <c r="D25" s="108"/>
      <c r="E25" s="109"/>
      <c r="F25" s="116" t="s">
        <v>37</v>
      </c>
      <c r="G25" s="111">
        <v>0.125</v>
      </c>
      <c r="H25" s="135">
        <f>SUM(I25-1)</f>
        <v>15.5</v>
      </c>
      <c r="I25" s="133">
        <f>'[1]SPEC SHEET'!P24</f>
        <v>16.5</v>
      </c>
      <c r="J25" s="135">
        <f t="shared" ref="J25:M25" si="20">SUM(I25+1)</f>
        <v>17.5</v>
      </c>
      <c r="K25" s="135">
        <f t="shared" si="20"/>
        <v>18.5</v>
      </c>
      <c r="L25" s="135">
        <f t="shared" si="20"/>
        <v>19.5</v>
      </c>
      <c r="M25" s="135">
        <f t="shared" si="20"/>
        <v>20.5</v>
      </c>
      <c r="N25" s="129"/>
      <c r="O25" s="129"/>
    </row>
    <row r="26" s="77" customFormat="1" ht="25" customHeight="1" spans="1:15">
      <c r="A26" s="107" t="str">
        <f>'[1]SPEC SHEET'!A25</f>
        <v>SLEEVE OPENING CIRCUMFERENCE</v>
      </c>
      <c r="B26" s="108"/>
      <c r="C26" s="108"/>
      <c r="D26" s="108"/>
      <c r="E26" s="109"/>
      <c r="F26" s="116" t="s">
        <v>38</v>
      </c>
      <c r="G26" s="111">
        <v>0.125</v>
      </c>
      <c r="H26" s="135">
        <f>SUM(I26-0.25)</f>
        <v>7.25</v>
      </c>
      <c r="I26" s="133">
        <f>'[1]SPEC SHEET'!P25</f>
        <v>7.5</v>
      </c>
      <c r="J26" s="135">
        <f t="shared" ref="J26:M26" si="21">SUM(I26+0.25)</f>
        <v>7.75</v>
      </c>
      <c r="K26" s="135">
        <f t="shared" si="21"/>
        <v>8</v>
      </c>
      <c r="L26" s="135">
        <f t="shared" si="21"/>
        <v>8.25</v>
      </c>
      <c r="M26" s="135">
        <f t="shared" si="21"/>
        <v>8.5</v>
      </c>
      <c r="N26" s="130"/>
      <c r="O26" s="129"/>
    </row>
    <row r="27" s="77" customFormat="1" ht="15.75" customHeight="1" spans="1:15">
      <c r="A27" s="117"/>
      <c r="B27" s="117"/>
      <c r="C27" s="117"/>
      <c r="D27" s="117"/>
      <c r="E27" s="117"/>
      <c r="F27" s="118"/>
      <c r="G27" s="117"/>
      <c r="H27" s="117"/>
      <c r="I27" s="117"/>
      <c r="J27" s="117"/>
      <c r="K27" s="117"/>
      <c r="L27" s="117"/>
      <c r="M27" s="117"/>
      <c r="N27" s="129"/>
      <c r="O27" s="129"/>
    </row>
    <row r="28" s="78" customFormat="1" ht="13.1" spans="1:1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31"/>
      <c r="O28" s="131"/>
    </row>
    <row r="29" s="78" customFormat="1" ht="13.1" spans="1: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31"/>
      <c r="O29" s="131"/>
    </row>
    <row r="30" s="77" customFormat="1" ht="15.75" customHeight="1" spans="1:1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29"/>
      <c r="O30" s="129"/>
    </row>
    <row r="31" s="77" customFormat="1" ht="15.75" customHeight="1" spans="1:1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29"/>
      <c r="O31" s="129"/>
    </row>
    <row r="32" s="77" customFormat="1" ht="15.75" customHeight="1" spans="1: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O32" s="117"/>
    </row>
    <row r="33" s="77" customFormat="1" ht="15.75" customHeight="1" spans="1:1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O33" s="117"/>
    </row>
    <row r="34" s="77" customFormat="1" ht="15.75" customHeight="1" spans="1:1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O34" s="117"/>
    </row>
    <row r="35" s="77" customFormat="1" ht="15.75" customHeight="1" spans="1:1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O35" s="117"/>
    </row>
    <row r="36" s="77" customFormat="1" ht="15.75" customHeight="1" spans="1:1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O36" s="117"/>
    </row>
    <row r="37" s="77" customFormat="1" ht="15.75" customHeight="1" spans="1:1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O37" s="117"/>
    </row>
    <row r="38" s="77" customFormat="1" ht="15.75" customHeight="1" spans="1:1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O38" s="117"/>
    </row>
    <row r="39" s="77" customFormat="1" ht="15.75" customHeight="1" spans="1:1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O39" s="117"/>
    </row>
    <row r="40" s="77" customFormat="1" ht="15.75" customHeight="1" spans="1:1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O40" s="117"/>
    </row>
    <row r="41" s="77" customFormat="1" ht="15.75" customHeight="1" spans="1:1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O41" s="117"/>
    </row>
    <row r="42" s="77" customFormat="1" ht="15.75" customHeight="1" spans="1:15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O42" s="117"/>
    </row>
    <row r="43" s="77" customFormat="1" ht="15.75" customHeight="1" spans="1:1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O43" s="117"/>
    </row>
    <row r="44" s="77" customFormat="1" ht="15.75" customHeight="1" spans="1:1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O44" s="117"/>
    </row>
    <row r="45" s="77" customFormat="1" ht="15.75" customHeight="1" spans="1:15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O45" s="117"/>
    </row>
    <row r="46" s="77" customFormat="1" ht="15.75" customHeight="1" spans="1:15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O46" s="117"/>
    </row>
    <row r="47" s="77" customFormat="1" ht="15.75" customHeight="1" spans="1:15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O47" s="117"/>
    </row>
    <row r="48" s="77" customFormat="1" ht="15.75" customHeight="1" spans="1:15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O48" s="117"/>
    </row>
    <row r="49" s="77" customFormat="1" ht="15.75" customHeight="1" spans="1:15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O49" s="117"/>
    </row>
    <row r="50" s="77" customFormat="1" ht="15.75" customHeight="1" spans="1:1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O50" s="117"/>
    </row>
    <row r="51" s="77" customFormat="1" ht="15.75" customHeight="1" spans="1:1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</row>
    <row r="52" s="77" customFormat="1" ht="15.75" customHeight="1" spans="1:15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</row>
    <row r="53" s="77" customFormat="1" ht="15.75" customHeight="1" spans="1:1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</row>
    <row r="54" s="77" customFormat="1" ht="15.75" customHeight="1" spans="1:1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</row>
    <row r="55" s="77" customFormat="1" ht="15.75" customHeight="1" spans="1:1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</row>
    <row r="56" s="77" customFormat="1" ht="15.75" customHeight="1" spans="1:15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</row>
    <row r="57" s="77" customFormat="1" ht="15.75" customHeight="1" spans="1:1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</row>
    <row r="58" s="77" customFormat="1" ht="15.75" customHeight="1" spans="1: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</row>
    <row r="59" s="77" customFormat="1" ht="15.75" customHeight="1" spans="1:15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="77" customFormat="1" ht="15.75" customHeight="1" spans="1: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  <row r="61" s="77" customFormat="1" ht="15.75" customHeight="1" spans="1:15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</row>
    <row r="62" s="77" customFormat="1" ht="15.75" customHeight="1" spans="1:15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</row>
    <row r="63" s="77" customFormat="1" ht="15.75" customHeight="1" spans="1:1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</row>
    <row r="64" s="77" customFormat="1" ht="15.75" customHeight="1" spans="1:1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</row>
    <row r="65" s="77" customFormat="1" ht="15.75" customHeight="1" spans="1:15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</row>
    <row r="66" s="77" customFormat="1" ht="15.75" customHeight="1" spans="1:15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</row>
    <row r="67" s="77" customFormat="1" ht="15.75" customHeight="1" spans="1:15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</row>
    <row r="68" s="77" customFormat="1" ht="15.75" customHeight="1" spans="1:1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</row>
    <row r="69" s="77" customFormat="1" ht="15.75" customHeight="1" spans="1:15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</row>
    <row r="70" s="77" customFormat="1" ht="15.75" customHeight="1" spans="1:15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</row>
    <row r="71" s="77" customFormat="1" ht="15.75" customHeight="1" spans="1:15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</row>
    <row r="72" s="77" customFormat="1" ht="15.75" customHeight="1" spans="1:15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</row>
    <row r="73" s="77" customFormat="1" ht="15.75" customHeight="1" spans="1:15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</row>
    <row r="74" s="77" customFormat="1" ht="15.75" customHeight="1" spans="1:15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</row>
    <row r="75" s="77" customFormat="1" ht="15.75" customHeight="1" spans="1:15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</row>
    <row r="76" s="77" customFormat="1" ht="15.75" customHeight="1" spans="1:15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</row>
    <row r="77" s="77" customFormat="1" ht="15.75" customHeight="1" spans="1:15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</row>
    <row r="78" s="77" customFormat="1" ht="15.75" customHeight="1" spans="1:15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</row>
    <row r="79" s="77" customFormat="1" ht="15.75" customHeight="1" spans="1:15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</row>
    <row r="80" s="77" customFormat="1" ht="15.75" customHeight="1" spans="1:15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</row>
    <row r="81" s="77" customFormat="1" ht="15.75" customHeight="1" spans="1:15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</row>
    <row r="82" s="77" customFormat="1" ht="15.75" customHeight="1" spans="1:15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</row>
    <row r="83" s="77" customFormat="1" ht="15.75" customHeight="1" spans="1:15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</row>
    <row r="84" s="77" customFormat="1" ht="15.75" customHeight="1" spans="1:15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</row>
    <row r="85" s="77" customFormat="1" ht="15.75" customHeight="1" spans="1:15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</row>
    <row r="86" s="77" customFormat="1" ht="15.75" customHeight="1" spans="1:15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</row>
    <row r="87" s="77" customFormat="1" ht="15.75" customHeight="1" spans="1:15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</row>
    <row r="88" s="77" customFormat="1" ht="15.75" customHeight="1" spans="1:15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</row>
    <row r="89" s="77" customFormat="1" ht="15.75" customHeight="1" spans="1:15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</row>
    <row r="90" s="77" customFormat="1" ht="15.75" customHeight="1" spans="1:15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</row>
    <row r="91" s="77" customFormat="1" ht="15.75" customHeight="1" spans="1:15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</row>
    <row r="92" s="77" customFormat="1" ht="15.75" customHeight="1" spans="1:15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</row>
    <row r="93" s="77" customFormat="1" ht="15.75" customHeight="1" spans="1:15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</row>
    <row r="94" s="77" customFormat="1" ht="15.75" customHeight="1" spans="1:15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</row>
    <row r="95" s="77" customFormat="1" ht="15.75" customHeight="1" spans="1:15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</row>
    <row r="96" s="77" customFormat="1" ht="15.75" customHeight="1" spans="1:15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</row>
    <row r="97" s="77" customFormat="1" ht="15.75" customHeight="1" spans="1:15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</row>
    <row r="98" s="77" customFormat="1" ht="15.75" customHeight="1" spans="1:15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</row>
    <row r="99" s="77" customFormat="1" ht="15.75" customHeight="1" spans="1:15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</row>
    <row r="100" s="77" customFormat="1" ht="15.75" customHeight="1" spans="1:15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</row>
    <row r="101" s="77" customFormat="1" ht="15.75" customHeight="1" spans="1:15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</row>
    <row r="102" s="77" customFormat="1" ht="15.75" customHeight="1" spans="1:15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</row>
    <row r="103" s="77" customFormat="1" ht="15.75" customHeight="1" spans="1:15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</row>
    <row r="104" s="77" customFormat="1" ht="15.75" customHeight="1" spans="1:15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</row>
    <row r="105" s="77" customFormat="1" ht="15.75" customHeight="1" spans="1: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</row>
    <row r="106" s="77" customFormat="1" ht="15.75" customHeight="1" spans="1: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</row>
    <row r="107" s="77" customFormat="1" ht="15.75" customHeight="1" spans="1: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</row>
    <row r="108" s="77" customFormat="1" ht="15.75" customHeight="1" spans="1: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</row>
    <row r="109" s="77" customFormat="1" ht="15.75" customHeight="1" spans="1: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</row>
    <row r="110" s="77" customFormat="1" ht="15.75" customHeight="1" spans="1: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</row>
    <row r="111" s="77" customFormat="1" ht="15.75" customHeight="1" spans="1:15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</row>
    <row r="112" s="77" customFormat="1" ht="15.75" customHeight="1" spans="1:15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</row>
    <row r="113" s="77" customFormat="1" ht="15.75" customHeight="1" spans="1:15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</row>
    <row r="114" s="77" customFormat="1" ht="15.75" customHeight="1" spans="1:15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</row>
    <row r="115" s="77" customFormat="1" ht="15.75" customHeight="1" spans="1:15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</row>
    <row r="116" s="77" customFormat="1" ht="15.75" customHeight="1" spans="1:15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</row>
    <row r="117" s="77" customFormat="1" ht="15.75" customHeight="1" spans="1:15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</row>
    <row r="118" s="77" customFormat="1" ht="15.75" customHeight="1" spans="1:15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</row>
    <row r="119" s="77" customFormat="1" ht="15.75" customHeight="1" spans="1:15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="77" customFormat="1" ht="15.75" customHeight="1" spans="1:15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</row>
    <row r="121" s="77" customFormat="1" ht="15.75" customHeight="1" spans="1:15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</row>
    <row r="122" s="77" customFormat="1" ht="15.75" customHeight="1" spans="1:15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</row>
    <row r="123" s="77" customFormat="1" ht="15.75" customHeight="1" spans="1:15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</row>
    <row r="124" s="77" customFormat="1" ht="15.75" customHeight="1" spans="1:15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</row>
    <row r="125" s="77" customFormat="1" ht="15.75" customHeight="1" spans="1:15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</row>
    <row r="126" s="77" customFormat="1" ht="15.75" customHeight="1" spans="1:15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</row>
    <row r="127" s="77" customFormat="1" ht="15.75" customHeight="1" spans="1:15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</row>
    <row r="128" s="77" customFormat="1" ht="15.75" customHeight="1" spans="1:15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</row>
    <row r="129" s="77" customFormat="1" ht="15.75" customHeight="1" spans="1:15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</row>
    <row r="130" s="77" customFormat="1" ht="15.75" customHeight="1" spans="1:15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</row>
    <row r="131" s="77" customFormat="1" ht="15.75" customHeight="1" spans="1:15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</row>
    <row r="132" s="77" customFormat="1" ht="15.75" customHeight="1" spans="1:15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</row>
    <row r="133" s="77" customFormat="1" ht="15.75" customHeight="1" spans="1:15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</row>
    <row r="134" s="77" customFormat="1" ht="15.75" customHeight="1" spans="1:15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</row>
    <row r="135" s="77" customFormat="1" ht="15.75" customHeight="1" spans="1:15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</row>
    <row r="136" s="77" customFormat="1" ht="15.75" customHeight="1" spans="1:15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</row>
    <row r="137" s="77" customFormat="1" ht="15.75" customHeight="1" spans="1:15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</row>
    <row r="138" s="77" customFormat="1" ht="15.75" customHeight="1" spans="1:15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</row>
    <row r="139" s="77" customFormat="1" ht="15.75" customHeight="1" spans="1:15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</row>
    <row r="140" s="77" customFormat="1" ht="15.75" customHeight="1" spans="1:15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</row>
    <row r="141" s="77" customFormat="1" ht="15.75" customHeight="1" spans="1:15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</row>
    <row r="142" s="77" customFormat="1" ht="15.75" customHeight="1" spans="1:15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</row>
    <row r="143" s="77" customFormat="1" ht="15.75" customHeight="1" spans="1:15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</row>
    <row r="144" s="77" customFormat="1" ht="15.75" customHeight="1" spans="1:15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</row>
    <row r="145" s="77" customFormat="1" ht="15.75" customHeight="1" spans="1:15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</row>
    <row r="146" s="77" customFormat="1" ht="15.75" customHeight="1" spans="1:15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</row>
    <row r="147" s="77" customFormat="1" ht="15.75" customHeight="1" spans="1:15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</row>
    <row r="148" s="77" customFormat="1" ht="15.75" customHeight="1" spans="1:15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</row>
    <row r="149" s="77" customFormat="1" ht="15.75" customHeight="1" spans="1:15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</row>
    <row r="150" s="77" customFormat="1" ht="15.75" customHeight="1" spans="1:15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</row>
    <row r="151" s="77" customFormat="1" ht="15.75" customHeight="1" spans="1:15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</row>
    <row r="152" s="77" customFormat="1" ht="15.75" customHeight="1" spans="1:15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</row>
    <row r="153" s="77" customFormat="1" ht="15.75" customHeight="1" spans="1:15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</row>
    <row r="154" s="77" customFormat="1" ht="15.75" customHeight="1" spans="1:15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="77" customFormat="1" ht="15.75" customHeight="1" spans="1:15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</row>
    <row r="156" s="77" customFormat="1" ht="15.75" customHeight="1" spans="1:15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</row>
    <row r="157" s="77" customFormat="1" ht="15.75" customHeight="1" spans="1:15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</row>
    <row r="158" s="77" customFormat="1" ht="15.75" customHeight="1" spans="1:15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</row>
    <row r="159" s="77" customFormat="1" ht="15.75" customHeight="1" spans="1:15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</row>
    <row r="160" s="77" customFormat="1" ht="15.75" customHeight="1" spans="1:15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</row>
    <row r="161" s="77" customFormat="1" ht="15.75" customHeight="1" spans="1:15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</row>
    <row r="162" s="77" customFormat="1" ht="15.75" customHeight="1" spans="1:15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</row>
    <row r="163" s="77" customFormat="1" ht="15.75" customHeight="1" spans="1:15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</row>
    <row r="164" s="77" customFormat="1" ht="15.75" customHeight="1" spans="1:15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</row>
    <row r="165" s="77" customFormat="1" ht="15.75" customHeight="1" spans="1:15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</row>
    <row r="166" s="77" customFormat="1" ht="15.75" customHeight="1" spans="1:15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</row>
    <row r="167" s="77" customFormat="1" ht="15.75" customHeight="1" spans="1:15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</row>
    <row r="168" s="77" customFormat="1" ht="15.75" customHeight="1" spans="1:15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</row>
    <row r="169" s="77" customFormat="1" ht="15.75" customHeight="1" spans="1:15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</row>
    <row r="170" s="77" customFormat="1" ht="15.75" customHeight="1" spans="1:15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</row>
    <row r="171" s="77" customFormat="1" ht="15.75" customHeight="1" spans="1:15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</row>
    <row r="172" s="77" customFormat="1" ht="15.75" customHeight="1" spans="1:15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</row>
    <row r="173" s="77" customFormat="1" ht="15.75" customHeight="1" spans="1:15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</row>
    <row r="174" s="77" customFormat="1" ht="15.75" customHeight="1" spans="1:15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</row>
    <row r="175" s="77" customFormat="1" ht="15.75" customHeight="1" spans="1:15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</row>
    <row r="176" s="77" customFormat="1" ht="15.75" customHeight="1" spans="1:15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</row>
    <row r="177" s="77" customFormat="1" ht="15.75" customHeight="1" spans="1:15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</row>
    <row r="178" s="77" customFormat="1" ht="15.75" customHeight="1" spans="1:15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</row>
    <row r="179" s="77" customFormat="1" ht="15.75" customHeight="1" spans="1:15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</row>
    <row r="180" s="77" customFormat="1" ht="15.75" customHeight="1" spans="1:15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</row>
    <row r="181" s="77" customFormat="1" ht="15.75" customHeight="1" spans="1:15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</row>
    <row r="182" s="77" customFormat="1" ht="15.75" customHeight="1" spans="1:15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</row>
    <row r="183" s="77" customFormat="1" ht="15.75" customHeight="1" spans="1:15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</row>
    <row r="184" s="77" customFormat="1" ht="15.75" customHeight="1" spans="1:15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</row>
    <row r="185" s="77" customFormat="1" ht="15.75" customHeight="1" spans="1:15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</row>
    <row r="186" s="77" customFormat="1" ht="15.75" customHeight="1" spans="1:15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</row>
    <row r="187" s="77" customFormat="1" ht="15.75" customHeight="1" spans="1:15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</row>
    <row r="188" s="77" customFormat="1" ht="15.75" customHeight="1" spans="1:15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</row>
    <row r="189" s="77" customFormat="1" ht="15.75" customHeight="1" spans="1:15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</row>
    <row r="190" s="77" customFormat="1" ht="15.75" customHeight="1" spans="1:15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</row>
    <row r="191" s="77" customFormat="1" ht="15.75" customHeight="1" spans="1:15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</row>
    <row r="192" s="77" customFormat="1" ht="15.75" customHeight="1" spans="1:15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</row>
    <row r="193" s="77" customFormat="1" ht="15.75" customHeight="1" spans="1:15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</row>
    <row r="194" s="77" customFormat="1" ht="15.75" customHeight="1" spans="1:15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</row>
    <row r="195" s="77" customFormat="1" ht="15.75" customHeight="1" spans="1:15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</row>
    <row r="196" s="77" customFormat="1" ht="15.75" customHeight="1" spans="1:15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</row>
    <row r="197" s="77" customFormat="1" ht="15.75" customHeight="1" spans="1:15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</row>
    <row r="198" s="77" customFormat="1" ht="15.75" customHeight="1" spans="1:15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</row>
    <row r="199" s="77" customFormat="1" ht="15.75" customHeight="1" spans="1:15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</row>
    <row r="200" s="77" customFormat="1" ht="15.75" customHeight="1" spans="1:15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</row>
    <row r="201" s="77" customFormat="1" ht="15.75" customHeight="1" spans="1:15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</row>
    <row r="202" s="77" customFormat="1" ht="15.75" customHeight="1" spans="1:15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</row>
    <row r="203" s="77" customFormat="1" ht="15.75" customHeight="1" spans="1:15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</row>
    <row r="204" s="77" customFormat="1" ht="15.75" customHeight="1" spans="1:15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</row>
    <row r="205" s="77" customFormat="1" ht="15.75" customHeight="1" spans="1:15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</row>
    <row r="206" s="77" customFormat="1" ht="15.75" customHeight="1" spans="1:15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</row>
    <row r="207" s="77" customFormat="1" ht="15.75" customHeight="1" spans="1:15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</row>
    <row r="208" s="77" customFormat="1" ht="15.75" customHeight="1" spans="1:15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</row>
    <row r="209" s="77" customFormat="1" ht="15.75" customHeight="1" spans="1:15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</row>
    <row r="210" s="77" customFormat="1" ht="15.75" customHeight="1" spans="1:15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</row>
    <row r="211" s="77" customFormat="1" ht="15.75" customHeight="1" spans="1:15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</row>
    <row r="212" s="77" customFormat="1" ht="15.75" customHeight="1" spans="1:15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</row>
    <row r="213" s="77" customFormat="1" ht="15.75" customHeight="1" spans="1:15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</row>
    <row r="214" s="77" customFormat="1" ht="15.75" customHeight="1" spans="1:15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</row>
    <row r="215" s="77" customFormat="1" ht="15.75" customHeight="1" spans="1:15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</row>
    <row r="216" s="77" customFormat="1" ht="15.75" customHeight="1" spans="1:15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</row>
    <row r="217" s="77" customFormat="1" ht="15.75" customHeight="1" spans="1:15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</row>
    <row r="218" s="77" customFormat="1" ht="15.75" customHeight="1" spans="1:15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</row>
    <row r="219" s="77" customFormat="1" ht="15.75" customHeight="1" spans="1:15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</row>
    <row r="220" s="77" customFormat="1" ht="15.75" customHeight="1" spans="1:15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</row>
    <row r="221" s="77" customFormat="1" ht="15.75" customHeight="1" spans="1:15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</row>
    <row r="222" s="77" customFormat="1" ht="15.75" customHeight="1" spans="1:15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</row>
    <row r="223" s="77" customFormat="1" ht="15.75" customHeight="1" spans="1:15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17"/>
      <c r="O223" s="117"/>
    </row>
    <row r="224" s="77" customFormat="1" ht="15.75" customHeight="1" spans="1:15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17"/>
      <c r="O224" s="117"/>
    </row>
    <row r="225" s="77" customFormat="1" ht="15.75" customHeight="1" spans="1:1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17"/>
      <c r="O225" s="117"/>
    </row>
    <row r="226" s="77" customFormat="1" ht="15.75" customHeight="1" spans="1:15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17"/>
      <c r="O226" s="117"/>
    </row>
    <row r="227" s="77" customFormat="1" ht="15.75" customHeight="1" spans="1:15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17"/>
      <c r="O227" s="117"/>
    </row>
    <row r="228" s="77" customFormat="1" ht="15.75" customHeight="1" spans="1:15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</row>
    <row r="229" s="77" customFormat="1" ht="15.75" customHeight="1" spans="1:15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</row>
    <row r="230" s="77" customFormat="1" ht="15.75" customHeight="1" spans="1:15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</row>
    <row r="231" s="77" customFormat="1" ht="15.75" customHeight="1" spans="1:15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</row>
    <row r="232" s="77" customFormat="1" ht="15.75" customHeight="1" spans="1:15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</row>
    <row r="233" s="77" customFormat="1" ht="15.75" customHeight="1" spans="1:15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</row>
    <row r="234" s="77" customFormat="1" ht="15.75" customHeight="1" spans="1:15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</row>
    <row r="235" s="77" customFormat="1" ht="15.75" customHeight="1" spans="1:15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</row>
    <row r="236" s="77" customFormat="1" ht="15.75" customHeight="1" spans="1:15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</row>
    <row r="237" s="77" customFormat="1" ht="15.75" customHeight="1" spans="1:15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</row>
    <row r="238" s="77" customFormat="1" ht="15.75" customHeight="1" spans="1:15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</row>
    <row r="239" s="77" customFormat="1" ht="15.75" customHeight="1" spans="1:15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</row>
    <row r="240" s="77" customFormat="1" ht="15.75" customHeight="1" spans="1:15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</row>
    <row r="241" s="77" customFormat="1" ht="15.75" customHeight="1" spans="1:15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</row>
    <row r="242" s="77" customFormat="1" ht="15.75" customHeight="1" spans="1:15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</row>
    <row r="243" s="77" customFormat="1" ht="15.75" customHeight="1" spans="1:15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</row>
    <row r="244" s="77" customFormat="1" ht="15.75" customHeight="1" spans="1:15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="77" customFormat="1" ht="15.75" customHeight="1" spans="1:15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</row>
    <row r="246" s="77" customFormat="1" ht="15.75" customHeight="1" spans="1:15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</row>
    <row r="247" s="77" customFormat="1" ht="15.75" customHeight="1" spans="1:15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</row>
    <row r="248" s="77" customFormat="1" ht="15.75" customHeight="1" spans="1:15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</row>
    <row r="249" s="77" customFormat="1" ht="15.75" customHeight="1" spans="1:15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</row>
    <row r="250" s="77" customFormat="1" ht="15.75" customHeight="1" spans="1:15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</row>
    <row r="251" s="77" customFormat="1" ht="15.75" customHeight="1" spans="1:15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</row>
    <row r="252" s="77" customFormat="1" ht="15.75" customHeight="1" spans="1:15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</row>
    <row r="253" s="77" customFormat="1" ht="15.75" customHeight="1" spans="1:15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</row>
    <row r="254" s="77" customFormat="1" ht="15.75" customHeight="1" spans="1:15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</row>
    <row r="255" s="77" customFormat="1" ht="15.75" customHeight="1" spans="1:15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</row>
    <row r="256" s="77" customFormat="1" ht="15.75" customHeight="1" spans="1:15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</row>
    <row r="257" s="77" customFormat="1" ht="15.75" customHeight="1" spans="1:15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</row>
    <row r="258" s="77" customFormat="1" ht="15.75" customHeight="1" spans="1:15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</row>
    <row r="259" s="77" customFormat="1" ht="15.75" customHeight="1" spans="1:15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</row>
    <row r="260" s="77" customFormat="1" ht="15.75" customHeight="1" spans="1:15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</row>
    <row r="261" s="77" customFormat="1" ht="15.75" customHeight="1" spans="1:15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</row>
    <row r="262" s="77" customFormat="1" ht="15.75" customHeight="1" spans="1:15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</row>
    <row r="263" s="77" customFormat="1" ht="15.75" customHeight="1" spans="1:15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</row>
    <row r="264" s="77" customFormat="1" ht="15.75" customHeight="1" spans="1:15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</row>
    <row r="265" s="77" customFormat="1" ht="15.75" customHeight="1" spans="1:15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</row>
    <row r="266" s="77" customFormat="1" ht="15.75" customHeight="1" spans="1:15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</row>
    <row r="267" s="77" customFormat="1" ht="15.75" customHeight="1" spans="1:15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</row>
    <row r="268" s="77" customFormat="1" ht="15.75" customHeight="1" spans="1:15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</row>
    <row r="269" s="77" customFormat="1" ht="15.75" customHeight="1" spans="1:15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</row>
    <row r="270" s="77" customFormat="1" ht="15.75" customHeight="1" spans="1:15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</row>
    <row r="271" s="77" customFormat="1" ht="15.75" customHeight="1" spans="1:15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</row>
    <row r="272" s="77" customFormat="1" ht="15.75" customHeight="1" spans="1:15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</row>
    <row r="273" s="77" customFormat="1" ht="15.75" customHeight="1" spans="1:15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</row>
    <row r="274" s="77" customFormat="1" ht="15.75" customHeight="1" spans="1:15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</row>
    <row r="275" s="77" customFormat="1" ht="15.75" customHeight="1" spans="1:15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</row>
    <row r="276" s="77" customFormat="1" ht="15.75" customHeight="1" spans="1:15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</row>
    <row r="277" s="77" customFormat="1" ht="15.75" customHeight="1" spans="1:15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</row>
    <row r="278" s="77" customFormat="1" ht="15.75" customHeight="1" spans="1:15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</row>
    <row r="279" s="77" customFormat="1" ht="15.75" customHeight="1" spans="1:15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</row>
    <row r="280" s="77" customFormat="1" ht="15.75" customHeight="1" spans="1:15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</row>
    <row r="281" s="77" customFormat="1" ht="15.75" customHeight="1" spans="1:15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</row>
    <row r="282" s="77" customFormat="1" ht="15.75" customHeight="1" spans="1:15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</row>
    <row r="283" s="77" customFormat="1" ht="15.75" customHeight="1" spans="1:15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</row>
    <row r="284" s="77" customFormat="1" ht="15.75" customHeight="1" spans="1:15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</row>
    <row r="285" s="77" customFormat="1" ht="15.75" customHeight="1" spans="1:15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</row>
    <row r="286" s="77" customFormat="1" ht="15.75" customHeight="1" spans="1:15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</row>
    <row r="287" s="77" customFormat="1" ht="15.75" customHeight="1" spans="1:15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</row>
    <row r="288" s="77" customFormat="1" ht="15.75" customHeight="1" spans="1:15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</row>
    <row r="289" s="77" customFormat="1" ht="15.75" customHeight="1" spans="1:15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</row>
    <row r="290" s="77" customFormat="1" ht="15.75" customHeight="1" spans="1:15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</row>
    <row r="291" s="77" customFormat="1" ht="15.75" customHeight="1" spans="1:15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</row>
    <row r="292" s="77" customFormat="1" ht="15.75" customHeight="1" spans="1:15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</row>
    <row r="293" s="77" customFormat="1" ht="15.75" customHeight="1" spans="1:15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</row>
    <row r="294" s="77" customFormat="1" ht="15.75" customHeight="1" spans="1:15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</row>
    <row r="295" s="77" customFormat="1" ht="15.75" customHeight="1" spans="1:15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</row>
    <row r="296" s="77" customFormat="1" ht="15.75" customHeight="1" spans="1:15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</row>
    <row r="297" s="77" customFormat="1" ht="15.75" customHeight="1" spans="1:15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</row>
    <row r="298" s="77" customFormat="1" ht="15.75" customHeight="1" spans="1:15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</row>
    <row r="299" s="77" customFormat="1" ht="15.75" customHeight="1" spans="1:15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</row>
    <row r="300" s="77" customFormat="1" ht="15.75" customHeight="1" spans="1:15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</row>
    <row r="301" s="77" customFormat="1" ht="15.75" customHeight="1" spans="1:15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</row>
    <row r="302" s="77" customFormat="1" ht="15.75" customHeight="1" spans="1:15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</row>
    <row r="303" s="77" customFormat="1" ht="15.75" customHeight="1" spans="1:15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</row>
    <row r="304" s="77" customFormat="1" ht="15.75" customHeight="1" spans="1:15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</row>
    <row r="305" s="77" customFormat="1" ht="15.75" customHeight="1" spans="1:15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</row>
    <row r="306" s="77" customFormat="1" ht="15.75" customHeight="1" spans="1:15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</row>
    <row r="307" s="77" customFormat="1" ht="15.75" customHeight="1" spans="1:15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</row>
    <row r="308" s="77" customFormat="1" ht="15.75" customHeight="1" spans="1:15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</row>
    <row r="309" s="77" customFormat="1" ht="15.75" customHeight="1" spans="1:15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</row>
    <row r="310" s="77" customFormat="1" ht="15.75" customHeight="1" spans="1:15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</row>
    <row r="311" s="77" customFormat="1" ht="15.75" customHeight="1" spans="1:15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</row>
    <row r="312" s="77" customFormat="1" ht="15.75" customHeight="1" spans="1:15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</row>
    <row r="313" s="77" customFormat="1" ht="15.75" customHeight="1" spans="1:15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</row>
    <row r="314" s="77" customFormat="1" ht="15.75" customHeight="1" spans="1:15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</row>
    <row r="315" s="77" customFormat="1" ht="15.75" customHeight="1" spans="1:15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</row>
    <row r="316" s="77" customFormat="1" ht="15.75" customHeight="1" spans="1:15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</row>
    <row r="317" s="77" customFormat="1" ht="15.75" customHeight="1" spans="1:15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</row>
    <row r="318" s="77" customFormat="1" ht="15.75" customHeight="1" spans="1:15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</row>
    <row r="319" s="77" customFormat="1" ht="15.75" customHeight="1" spans="1:15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</row>
    <row r="320" s="77" customFormat="1" ht="15.75" customHeight="1" spans="1:15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</row>
    <row r="321" s="77" customFormat="1" ht="15.75" customHeight="1" spans="1:15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</row>
    <row r="322" s="77" customFormat="1" ht="15.75" customHeight="1" spans="1:15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</row>
    <row r="323" s="77" customFormat="1" ht="15.75" customHeight="1" spans="1:15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</row>
    <row r="324" s="77" customFormat="1" ht="15.75" customHeight="1" spans="1:15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</row>
    <row r="325" s="77" customFormat="1" ht="15.75" customHeight="1" spans="1:15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</row>
    <row r="326" s="77" customFormat="1" ht="15.75" customHeight="1" spans="1:15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</row>
    <row r="327" s="77" customFormat="1" ht="15.75" customHeight="1" spans="1:15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</row>
    <row r="328" s="77" customFormat="1" ht="15.75" customHeight="1" spans="1:15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</row>
    <row r="329" s="77" customFormat="1" ht="15.75" customHeight="1" spans="1:15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</row>
    <row r="330" s="77" customFormat="1" ht="15.75" customHeight="1" spans="1:15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</row>
    <row r="331" s="77" customFormat="1" ht="15.75" customHeight="1" spans="1:15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</row>
    <row r="332" s="77" customFormat="1" ht="15.75" customHeight="1" spans="1:15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</row>
    <row r="333" s="77" customFormat="1" ht="15.75" customHeight="1" spans="1:15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</row>
    <row r="334" s="77" customFormat="1" ht="15.75" customHeight="1" spans="1:15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</row>
    <row r="335" s="77" customFormat="1" ht="15.75" customHeight="1" spans="1:15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</row>
    <row r="336" s="77" customFormat="1" ht="15.75" customHeight="1" spans="1:15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</row>
    <row r="337" s="77" customFormat="1" ht="15.75" customHeight="1" spans="1:15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</row>
    <row r="338" s="77" customFormat="1" ht="15.75" customHeight="1" spans="1:15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</row>
    <row r="339" s="77" customFormat="1" ht="15.75" customHeight="1" spans="1:15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</row>
    <row r="340" s="77" customFormat="1" ht="15.75" customHeight="1" spans="1:15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</row>
    <row r="341" s="77" customFormat="1" ht="15.75" customHeight="1" spans="1:15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</row>
    <row r="342" s="77" customFormat="1" ht="15.75" customHeight="1" spans="1:15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</row>
    <row r="343" s="77" customFormat="1" ht="15.75" customHeight="1" spans="1:15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</row>
    <row r="344" s="77" customFormat="1" ht="15.75" customHeight="1" spans="1:15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</row>
    <row r="345" s="77" customFormat="1" ht="15.75" customHeight="1" spans="1:15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</row>
    <row r="346" s="77" customFormat="1" ht="15.75" customHeight="1" spans="1:15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</row>
    <row r="347" s="77" customFormat="1" ht="15.75" customHeight="1" spans="1:15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</row>
    <row r="348" s="77" customFormat="1" ht="15.75" customHeight="1" spans="1:15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</row>
    <row r="349" s="77" customFormat="1" ht="15.75" customHeight="1" spans="1:15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</row>
    <row r="350" s="77" customFormat="1" ht="15.75" customHeight="1" spans="1:15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</row>
    <row r="351" s="77" customFormat="1" ht="15.75" customHeight="1" spans="1:15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</row>
    <row r="352" s="77" customFormat="1" ht="15.75" customHeight="1" spans="1:15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</row>
    <row r="353" s="77" customFormat="1" ht="15.75" customHeight="1" spans="1:15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</row>
    <row r="354" s="77" customFormat="1" ht="15.75" customHeight="1" spans="1:15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</row>
    <row r="355" s="77" customFormat="1" ht="15.75" customHeight="1" spans="1:15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</row>
    <row r="356" s="77" customFormat="1" ht="15.75" customHeight="1" spans="1:15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</row>
    <row r="357" s="77" customFormat="1" ht="15.75" customHeight="1" spans="1:15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</row>
    <row r="358" s="77" customFormat="1" ht="15.75" customHeight="1" spans="1:15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</row>
    <row r="359" s="77" customFormat="1" ht="15.75" customHeight="1" spans="1:15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</row>
    <row r="360" s="77" customFormat="1" ht="15.75" customHeight="1" spans="1:15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</row>
    <row r="361" s="77" customFormat="1" ht="15.75" customHeight="1" spans="1:15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</row>
    <row r="362" s="77" customFormat="1" ht="15.75" customHeight="1" spans="1:15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</row>
    <row r="363" s="77" customFormat="1" ht="15.75" customHeight="1" spans="1:15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</row>
    <row r="364" s="77" customFormat="1" ht="15.75" customHeight="1" spans="1:15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</row>
    <row r="365" s="77" customFormat="1" ht="15.75" customHeight="1" spans="1:15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</row>
    <row r="366" s="77" customFormat="1" ht="15.75" customHeight="1" spans="1:15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</row>
    <row r="367" s="77" customFormat="1" ht="15.75" customHeight="1" spans="1:15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</row>
    <row r="368" s="77" customFormat="1" ht="15.75" customHeight="1" spans="1:15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</row>
    <row r="369" s="77" customFormat="1" ht="15.75" customHeight="1" spans="1:15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</row>
    <row r="370" s="77" customFormat="1" ht="15.75" customHeight="1" spans="1:15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</row>
    <row r="371" s="77" customFormat="1" ht="15.75" customHeight="1" spans="1:15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</row>
    <row r="372" s="77" customFormat="1" ht="15.75" customHeight="1" spans="1:15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</row>
    <row r="373" s="77" customFormat="1" ht="15.75" customHeight="1" spans="1:15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</row>
    <row r="374" s="77" customFormat="1" ht="15.75" customHeight="1" spans="1:15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</row>
    <row r="375" s="77" customFormat="1" ht="15.75" customHeight="1" spans="1:15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</row>
    <row r="376" s="77" customFormat="1" ht="15.75" customHeight="1" spans="1:15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</row>
    <row r="377" s="77" customFormat="1" ht="15.75" customHeight="1" spans="1:15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</row>
    <row r="378" s="77" customFormat="1" ht="15.75" customHeight="1" spans="1:15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</row>
    <row r="379" s="77" customFormat="1" ht="15.75" customHeight="1" spans="1:15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</row>
    <row r="380" s="77" customFormat="1" ht="15.75" customHeight="1" spans="1:15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</row>
    <row r="381" s="77" customFormat="1" ht="15.75" customHeight="1" spans="1:15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</row>
    <row r="382" s="77" customFormat="1" ht="15.75" customHeight="1" spans="1:15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</row>
    <row r="383" s="77" customFormat="1" ht="15.75" customHeight="1" spans="1:15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</row>
    <row r="384" s="77" customFormat="1" ht="15.75" customHeight="1" spans="1:15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</row>
    <row r="385" s="77" customFormat="1" ht="15.75" customHeight="1" spans="1:15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</row>
    <row r="386" s="77" customFormat="1" ht="15.75" customHeight="1" spans="1:15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</row>
    <row r="387" s="77" customFormat="1" ht="15.75" customHeight="1" spans="1:15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</row>
    <row r="388" s="77" customFormat="1" ht="15.75" customHeight="1" spans="1:15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</row>
    <row r="389" s="77" customFormat="1" ht="15.75" customHeight="1" spans="1:15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</row>
    <row r="390" s="77" customFormat="1" ht="15.75" customHeight="1" spans="1:15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</row>
    <row r="391" s="77" customFormat="1" ht="15.75" customHeight="1" spans="1:15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</row>
    <row r="392" s="77" customFormat="1" ht="15.75" customHeight="1" spans="1:15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</row>
    <row r="393" s="77" customFormat="1" ht="15.75" customHeight="1" spans="1:15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</row>
    <row r="394" s="77" customFormat="1" ht="15.75" customHeight="1" spans="1:15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</row>
    <row r="395" s="77" customFormat="1" ht="15.75" customHeight="1" spans="1:15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</row>
    <row r="396" s="77" customFormat="1" ht="15.75" customHeight="1" spans="1:15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</row>
    <row r="397" s="77" customFormat="1" ht="15.75" customHeight="1" spans="1:15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</row>
    <row r="398" s="77" customFormat="1" ht="15.75" customHeight="1" spans="1:15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</row>
    <row r="399" s="77" customFormat="1" ht="15.75" customHeight="1" spans="1:15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</row>
    <row r="400" s="77" customFormat="1" ht="15.75" customHeight="1" spans="1:15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</row>
    <row r="401" s="77" customFormat="1" ht="15.75" customHeight="1" spans="1:15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</row>
    <row r="402" s="77" customFormat="1" ht="15.75" customHeight="1" spans="1:15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</row>
    <row r="403" s="77" customFormat="1" ht="15.75" customHeight="1" spans="1:15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</row>
    <row r="404" s="77" customFormat="1" ht="15.75" customHeight="1" spans="1:15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</row>
    <row r="405" s="77" customFormat="1" ht="15.75" customHeight="1" spans="1:15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</row>
    <row r="406" s="77" customFormat="1" ht="15.75" customHeight="1" spans="1:15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</row>
    <row r="407" s="77" customFormat="1" ht="15.75" customHeight="1" spans="1:15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</row>
    <row r="408" s="77" customFormat="1" ht="15.75" customHeight="1" spans="1:15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</row>
    <row r="409" s="77" customFormat="1" ht="15.75" customHeight="1" spans="1:15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</row>
    <row r="410" s="77" customFormat="1" ht="15.75" customHeight="1" spans="1:15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</row>
    <row r="411" s="77" customFormat="1" ht="15.75" customHeight="1" spans="1:15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</row>
    <row r="412" s="77" customFormat="1" ht="15.75" customHeight="1" spans="1:15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</row>
    <row r="413" s="77" customFormat="1" ht="15.75" customHeight="1" spans="1:15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</row>
    <row r="414" s="77" customFormat="1" ht="15.75" customHeight="1" spans="1:15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</row>
    <row r="415" s="77" customFormat="1" ht="15.75" customHeight="1" spans="1:15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</row>
    <row r="416" s="77" customFormat="1" ht="15.75" customHeight="1" spans="1:15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</row>
    <row r="417" s="77" customFormat="1" ht="15.75" customHeight="1" spans="1:15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</row>
    <row r="418" s="77" customFormat="1" ht="15.75" customHeight="1" spans="1:15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</row>
    <row r="419" s="77" customFormat="1" ht="15.75" customHeight="1" spans="1:15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</row>
    <row r="420" s="77" customFormat="1" ht="15.75" customHeight="1" spans="1:15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</row>
    <row r="421" s="77" customFormat="1" ht="15.75" customHeight="1" spans="1:15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</row>
    <row r="422" s="77" customFormat="1" ht="15.75" customHeight="1" spans="1:15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</row>
    <row r="423" s="77" customFormat="1" ht="15.75" customHeight="1" spans="1:15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</row>
    <row r="424" s="77" customFormat="1" ht="15.75" customHeight="1" spans="1:15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</row>
    <row r="425" s="77" customFormat="1" ht="15.75" customHeight="1" spans="1:15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</row>
    <row r="426" s="77" customFormat="1" ht="15.75" customHeight="1" spans="1:15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</row>
    <row r="427" s="77" customFormat="1" ht="15.75" customHeight="1" spans="1:15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</row>
    <row r="428" s="77" customFormat="1" ht="15.75" customHeight="1" spans="1:15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</row>
    <row r="429" s="77" customFormat="1" ht="15.75" customHeight="1" spans="1:15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</row>
    <row r="430" s="77" customFormat="1" ht="15.75" customHeight="1" spans="1:15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</row>
    <row r="431" s="77" customFormat="1" ht="15.75" customHeight="1" spans="1:15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</row>
    <row r="432" s="77" customFormat="1" ht="15.75" customHeight="1" spans="1:15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</row>
    <row r="433" s="77" customFormat="1" ht="15.75" customHeight="1" spans="1:15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</row>
    <row r="434" s="77" customFormat="1" ht="15.75" customHeight="1" spans="1:15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</row>
    <row r="435" s="77" customFormat="1" ht="15.75" customHeight="1" spans="1:15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</row>
    <row r="436" s="77" customFormat="1" ht="15.75" customHeight="1" spans="1:15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</row>
    <row r="437" s="77" customFormat="1" ht="15.75" customHeight="1" spans="1:15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</row>
    <row r="438" s="77" customFormat="1" ht="15.75" customHeight="1" spans="1:15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</row>
    <row r="439" s="77" customFormat="1" ht="15.75" customHeight="1" spans="1:15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</row>
    <row r="440" s="77" customFormat="1" ht="15.75" customHeight="1" spans="1:15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</row>
    <row r="441" s="77" customFormat="1" ht="15.75" customHeight="1" spans="1:15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</row>
    <row r="442" s="77" customFormat="1" ht="15.75" customHeight="1" spans="1:15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</row>
    <row r="443" s="77" customFormat="1" ht="15.75" customHeight="1" spans="1:15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</row>
    <row r="444" s="77" customFormat="1" ht="15.75" customHeight="1" spans="1:15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</row>
    <row r="445" s="77" customFormat="1" ht="15.75" customHeight="1" spans="1:15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</row>
    <row r="446" s="77" customFormat="1" ht="15.75" customHeight="1" spans="1:15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</row>
    <row r="447" s="77" customFormat="1" ht="15.75" customHeight="1" spans="1:15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</row>
    <row r="448" s="77" customFormat="1" ht="15.75" customHeight="1" spans="1:15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</row>
    <row r="449" s="77" customFormat="1" ht="15.75" customHeight="1" spans="1:15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</row>
    <row r="450" s="77" customFormat="1" ht="15.75" customHeight="1" spans="1:15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</row>
    <row r="451" s="77" customFormat="1" ht="15.75" customHeight="1" spans="1:15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</row>
    <row r="452" s="77" customFormat="1" ht="15.75" customHeight="1" spans="1:15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</row>
    <row r="453" s="77" customFormat="1" ht="15.75" customHeight="1" spans="1:15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</row>
    <row r="454" s="77" customFormat="1" ht="15.75" customHeight="1" spans="1:15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</row>
    <row r="455" s="77" customFormat="1" ht="15.75" customHeight="1" spans="1:15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</row>
    <row r="456" s="77" customFormat="1" ht="15.75" customHeight="1" spans="1:15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</row>
    <row r="457" s="77" customFormat="1" ht="15.75" customHeight="1" spans="1:15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</row>
    <row r="458" s="77" customFormat="1" ht="15.75" customHeight="1" spans="1:15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</row>
    <row r="459" s="77" customFormat="1" ht="15.75" customHeight="1" spans="1:15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</row>
    <row r="460" s="77" customFormat="1" ht="15.75" customHeight="1" spans="1:15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</row>
    <row r="461" s="77" customFormat="1" ht="15.75" customHeight="1" spans="1:15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</row>
    <row r="462" s="77" customFormat="1" ht="15.75" customHeight="1" spans="1:15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</row>
    <row r="463" s="77" customFormat="1" ht="15.75" customHeight="1" spans="1:15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</row>
    <row r="464" s="77" customFormat="1" ht="15.75" customHeight="1" spans="1:15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</row>
    <row r="465" s="77" customFormat="1" ht="15.75" customHeight="1" spans="1:15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</row>
    <row r="466" s="77" customFormat="1" ht="15.75" customHeight="1" spans="1:15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</row>
    <row r="467" s="77" customFormat="1" ht="15.75" customHeight="1" spans="1:15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</row>
    <row r="468" s="77" customFormat="1" ht="15.75" customHeight="1" spans="1:15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</row>
    <row r="469" s="77" customFormat="1" ht="15.75" customHeight="1" spans="1:15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</row>
    <row r="470" s="77" customFormat="1" ht="15.75" customHeight="1" spans="1:15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</row>
    <row r="471" s="77" customFormat="1" ht="15.75" customHeight="1" spans="1:15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</row>
    <row r="472" s="77" customFormat="1" ht="15.75" customHeight="1" spans="1:15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</row>
    <row r="473" s="77" customFormat="1" ht="15.75" customHeight="1" spans="1:15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</row>
    <row r="474" s="77" customFormat="1" ht="15.75" customHeight="1" spans="1:15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</row>
    <row r="475" s="77" customFormat="1" ht="15.75" customHeight="1" spans="1:15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</row>
    <row r="476" s="77" customFormat="1" ht="15.75" customHeight="1" spans="1:15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</row>
    <row r="477" s="77" customFormat="1" ht="15.75" customHeight="1" spans="1:15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</row>
    <row r="478" s="77" customFormat="1" ht="15.75" customHeight="1" spans="1:15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</row>
    <row r="479" s="77" customFormat="1" ht="15.75" customHeight="1" spans="1:15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</row>
    <row r="480" s="77" customFormat="1" ht="15.75" customHeight="1" spans="1:15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</row>
    <row r="481" s="77" customFormat="1" ht="15.75" customHeight="1" spans="1:15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</row>
    <row r="482" s="77" customFormat="1" ht="15.75" customHeight="1" spans="1:15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</row>
    <row r="483" s="77" customFormat="1" ht="15.75" customHeight="1" spans="1:15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</row>
    <row r="484" s="77" customFormat="1" ht="15.75" customHeight="1" spans="1:15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</row>
    <row r="485" s="77" customFormat="1" ht="15.75" customHeight="1" spans="1:15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</row>
    <row r="486" s="77" customFormat="1" ht="15.75" customHeight="1" spans="1:15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</row>
    <row r="487" s="77" customFormat="1" ht="15.75" customHeight="1" spans="1:15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</row>
    <row r="488" s="77" customFormat="1" ht="15.75" customHeight="1" spans="1:15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</row>
    <row r="489" s="77" customFormat="1" ht="15.75" customHeight="1" spans="1:15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</row>
    <row r="490" s="77" customFormat="1" ht="15.75" customHeight="1" spans="1:15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</row>
    <row r="491" s="77" customFormat="1" ht="15.75" customHeight="1" spans="1:15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</row>
    <row r="492" s="77" customFormat="1" ht="15.75" customHeight="1" spans="1:15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</row>
    <row r="493" s="77" customFormat="1" ht="15.75" customHeight="1" spans="1:15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</row>
    <row r="494" s="77" customFormat="1" ht="15.75" customHeight="1" spans="1:15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</row>
    <row r="495" s="77" customFormat="1" ht="15.75" customHeight="1" spans="1:15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</row>
    <row r="496" s="77" customFormat="1" ht="15.75" customHeight="1" spans="1:15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</row>
    <row r="497" s="77" customFormat="1" ht="15.75" customHeight="1" spans="1:15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</row>
    <row r="498" s="77" customFormat="1" ht="15.75" customHeight="1" spans="1:15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</row>
    <row r="499" s="77" customFormat="1" ht="15.75" customHeight="1" spans="1:15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</row>
    <row r="500" s="77" customFormat="1" ht="15.75" customHeight="1" spans="1:15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</row>
    <row r="501" s="77" customFormat="1" ht="15.75" customHeight="1" spans="1:15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</row>
    <row r="502" s="77" customFormat="1" ht="15.75" customHeight="1" spans="1:15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</row>
    <row r="503" s="77" customFormat="1" ht="15.75" customHeight="1" spans="1:15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</row>
    <row r="504" s="77" customFormat="1" ht="15.75" customHeight="1" spans="1:15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</row>
    <row r="505" s="77" customFormat="1" ht="15.75" customHeight="1" spans="1:15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</row>
    <row r="506" s="77" customFormat="1" ht="15.75" customHeight="1" spans="1:15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</row>
    <row r="507" s="77" customFormat="1" ht="15.75" customHeight="1" spans="1:15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</row>
    <row r="508" s="77" customFormat="1" ht="15.75" customHeight="1" spans="1:15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</row>
    <row r="509" s="77" customFormat="1" ht="15.75" customHeight="1" spans="1:15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</row>
    <row r="510" s="77" customFormat="1" ht="15.75" customHeight="1" spans="1:15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</row>
    <row r="511" s="77" customFormat="1" ht="15.75" customHeight="1" spans="1:15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</row>
    <row r="512" s="77" customFormat="1" ht="15.75" customHeight="1" spans="1:15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</row>
    <row r="513" s="77" customFormat="1" ht="15.75" customHeight="1" spans="1:15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</row>
    <row r="514" s="77" customFormat="1" ht="15.75" customHeight="1" spans="1:15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</row>
    <row r="515" s="77" customFormat="1" ht="15.75" customHeight="1" spans="1:15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</row>
    <row r="516" s="77" customFormat="1" ht="15.75" customHeight="1" spans="1:15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</row>
    <row r="517" s="77" customFormat="1" ht="15.75" customHeight="1" spans="1:15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</row>
    <row r="518" s="77" customFormat="1" ht="15.75" customHeight="1" spans="1:15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</row>
    <row r="519" s="77" customFormat="1" ht="15.75" customHeight="1" spans="1:15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</row>
    <row r="520" s="77" customFormat="1" ht="15.75" customHeight="1" spans="1:15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</row>
    <row r="521" s="77" customFormat="1" ht="15.75" customHeight="1" spans="1:15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</row>
    <row r="522" s="77" customFormat="1" ht="15.75" customHeight="1" spans="1:15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</row>
    <row r="523" s="77" customFormat="1" ht="15.75" customHeight="1" spans="1:15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</row>
    <row r="524" s="77" customFormat="1" ht="15.75" customHeight="1" spans="1:15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</row>
    <row r="525" s="77" customFormat="1" ht="15.75" customHeight="1" spans="1:15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</row>
    <row r="526" s="77" customFormat="1" ht="15.75" customHeight="1" spans="1:15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</row>
    <row r="527" s="77" customFormat="1" ht="15.75" customHeight="1" spans="1:15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</row>
    <row r="528" s="77" customFormat="1" ht="15.75" customHeight="1" spans="1:15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</row>
    <row r="529" s="77" customFormat="1" ht="15.75" customHeight="1" spans="1:15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</row>
    <row r="530" s="77" customFormat="1" ht="15.75" customHeight="1" spans="1:15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</row>
    <row r="531" s="77" customFormat="1" ht="15.75" customHeight="1" spans="1:15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</row>
    <row r="532" s="77" customFormat="1" ht="15.75" customHeight="1" spans="1:15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</row>
    <row r="533" s="77" customFormat="1" ht="15.75" customHeight="1" spans="1:15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</row>
    <row r="534" s="77" customFormat="1" ht="15.75" customHeight="1" spans="1:15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</row>
    <row r="535" s="77" customFormat="1" ht="15.75" customHeight="1" spans="1:15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</row>
    <row r="536" s="77" customFormat="1" ht="15.75" customHeight="1" spans="1:15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</row>
    <row r="537" s="77" customFormat="1" ht="15.75" customHeight="1" spans="1:15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</row>
    <row r="538" s="77" customFormat="1" ht="15.75" customHeight="1" spans="1:15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</row>
    <row r="539" s="77" customFormat="1" ht="15.75" customHeight="1" spans="1:15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</row>
    <row r="540" s="77" customFormat="1" ht="15.75" customHeight="1" spans="1:15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</row>
    <row r="541" s="77" customFormat="1" ht="15.75" customHeight="1" spans="1:15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</row>
    <row r="542" s="77" customFormat="1" ht="15.75" customHeight="1" spans="1:15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</row>
    <row r="543" s="77" customFormat="1" ht="15.75" customHeight="1" spans="1:15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</row>
    <row r="544" s="77" customFormat="1" ht="15.75" customHeight="1" spans="1:15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</row>
    <row r="545" s="77" customFormat="1" ht="15.75" customHeight="1" spans="1:15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</row>
    <row r="546" s="77" customFormat="1" ht="15.75" customHeight="1" spans="1:15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</row>
    <row r="547" s="77" customFormat="1" ht="15.75" customHeight="1" spans="1:15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</row>
    <row r="548" s="77" customFormat="1" ht="15.75" customHeight="1" spans="1:15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</row>
    <row r="549" s="77" customFormat="1" ht="15.75" customHeight="1" spans="1:15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</row>
    <row r="550" s="77" customFormat="1" ht="15.75" customHeight="1" spans="1:15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</row>
    <row r="551" s="77" customFormat="1" ht="15.75" customHeight="1" spans="1:15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</row>
    <row r="552" s="77" customFormat="1" ht="15.75" customHeight="1" spans="1:15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</row>
    <row r="553" s="77" customFormat="1" ht="15.75" customHeight="1" spans="1:15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</row>
    <row r="554" s="77" customFormat="1" ht="15.75" customHeight="1" spans="1:15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</row>
    <row r="555" s="77" customFormat="1" ht="15.75" customHeight="1" spans="1:15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</row>
    <row r="556" s="77" customFormat="1" ht="15.75" customHeight="1" spans="1:15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</row>
    <row r="557" s="77" customFormat="1" ht="15.75" customHeight="1" spans="1:15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</row>
    <row r="558" s="77" customFormat="1" ht="15.75" customHeight="1" spans="1:15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</row>
    <row r="559" s="77" customFormat="1" ht="15.75" customHeight="1" spans="1:15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</row>
    <row r="560" s="77" customFormat="1" ht="15.75" customHeight="1" spans="1:15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</row>
    <row r="561" s="77" customFormat="1" ht="15.75" customHeight="1" spans="1:15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</row>
    <row r="562" s="77" customFormat="1" ht="15.75" customHeight="1" spans="1:15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</row>
    <row r="563" s="77" customFormat="1" ht="15.75" customHeight="1" spans="1:15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</row>
    <row r="564" s="77" customFormat="1" ht="15.75" customHeight="1" spans="1:15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</row>
    <row r="565" s="77" customFormat="1" ht="15.75" customHeight="1" spans="1:15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</row>
    <row r="566" s="77" customFormat="1" ht="15.75" customHeight="1" spans="1:15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</row>
    <row r="567" s="77" customFormat="1" ht="15.75" customHeight="1" spans="1:15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</row>
    <row r="568" s="77" customFormat="1" ht="15.75" customHeight="1" spans="1:15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</row>
    <row r="569" s="77" customFormat="1" ht="15.75" customHeight="1" spans="1:15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</row>
    <row r="570" s="77" customFormat="1" ht="15.75" customHeight="1" spans="1:15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</row>
    <row r="571" s="77" customFormat="1" ht="15.75" customHeight="1" spans="1:15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</row>
    <row r="572" s="77" customFormat="1" ht="15.75" customHeight="1" spans="1:15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</row>
    <row r="573" s="77" customFormat="1" ht="15.75" customHeight="1" spans="1:15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</row>
    <row r="574" s="77" customFormat="1" ht="15.75" customHeight="1" spans="1:15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</row>
    <row r="575" s="77" customFormat="1" ht="15.75" customHeight="1" spans="1:1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</row>
    <row r="576" s="77" customFormat="1" ht="15.75" customHeight="1" spans="1:15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</row>
    <row r="577" s="77" customFormat="1" ht="15.75" customHeight="1" spans="1:15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</row>
    <row r="578" s="77" customFormat="1" ht="15.75" customHeight="1" spans="1:15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</row>
    <row r="579" s="77" customFormat="1" ht="15.75" customHeight="1" spans="1:15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</row>
    <row r="580" s="77" customFormat="1" ht="15.75" customHeight="1" spans="1:15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</row>
    <row r="581" s="77" customFormat="1" ht="15.75" customHeight="1" spans="1:15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</row>
    <row r="582" s="77" customFormat="1" ht="15.75" customHeight="1" spans="1:15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</row>
    <row r="583" s="77" customFormat="1" ht="15.75" customHeight="1" spans="1:15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</row>
    <row r="584" s="77" customFormat="1" ht="15.75" customHeight="1" spans="1:15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</row>
    <row r="585" s="77" customFormat="1" ht="15.75" customHeight="1" spans="1:15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</row>
    <row r="586" s="77" customFormat="1" ht="15.75" customHeight="1" spans="1:15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</row>
    <row r="587" s="77" customFormat="1" ht="15.75" customHeight="1" spans="1:15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</row>
    <row r="588" s="77" customFormat="1" ht="15.75" customHeight="1" spans="1:15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</row>
    <row r="589" s="77" customFormat="1" ht="15.75" customHeight="1" spans="1:15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</row>
    <row r="590" s="77" customFormat="1" ht="15.75" customHeight="1" spans="1:15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</row>
    <row r="591" s="77" customFormat="1" ht="15.75" customHeight="1" spans="1:15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</row>
    <row r="592" s="77" customFormat="1" ht="15.75" customHeight="1" spans="1:15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</row>
    <row r="593" s="77" customFormat="1" ht="15.75" customHeight="1" spans="1:15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</row>
    <row r="594" s="77" customFormat="1" ht="15.75" customHeight="1" spans="1:15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</row>
    <row r="595" s="77" customFormat="1" ht="15.75" customHeight="1" spans="1:15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</row>
    <row r="596" s="77" customFormat="1" ht="15.75" customHeight="1" spans="1:15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</row>
    <row r="597" s="77" customFormat="1" ht="15.75" customHeight="1" spans="1:15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</row>
    <row r="598" s="77" customFormat="1" ht="15.75" customHeight="1" spans="1:15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</row>
    <row r="599" s="77" customFormat="1" ht="15.75" customHeight="1" spans="1:15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</row>
    <row r="600" s="77" customFormat="1" ht="15.75" customHeight="1" spans="1:15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</row>
    <row r="601" s="77" customFormat="1" ht="15.75" customHeight="1" spans="1:15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</row>
    <row r="602" s="77" customFormat="1" ht="15.75" customHeight="1" spans="1:15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</row>
    <row r="603" s="77" customFormat="1" ht="15.75" customHeight="1" spans="1:15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</row>
    <row r="604" s="77" customFormat="1" ht="15.75" customHeight="1" spans="1:15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</row>
    <row r="605" s="77" customFormat="1" ht="15.75" customHeight="1" spans="1:15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</row>
    <row r="606" s="77" customFormat="1" ht="15.75" customHeight="1" spans="1:15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</row>
    <row r="607" s="77" customFormat="1" ht="15.75" customHeight="1" spans="1:15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</row>
    <row r="608" s="77" customFormat="1" ht="15.75" customHeight="1" spans="1:15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</row>
    <row r="609" s="77" customFormat="1" ht="15.75" customHeight="1" spans="1:15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</row>
    <row r="610" s="77" customFormat="1" ht="15.75" customHeight="1" spans="1:15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</row>
    <row r="611" s="77" customFormat="1" ht="15.75" customHeight="1" spans="1:15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</row>
    <row r="612" s="77" customFormat="1" ht="15.75" customHeight="1" spans="1:15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</row>
    <row r="613" s="77" customFormat="1" ht="15.75" customHeight="1" spans="1:15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</row>
    <row r="614" s="77" customFormat="1" ht="15.75" customHeight="1" spans="1:15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</row>
    <row r="615" s="77" customFormat="1" ht="15.75" customHeight="1" spans="1:15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</row>
    <row r="616" s="77" customFormat="1" ht="15.75" customHeight="1" spans="1:15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</row>
    <row r="617" s="77" customFormat="1" ht="15.75" customHeight="1" spans="1:15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</row>
    <row r="618" s="77" customFormat="1" ht="15.75" customHeight="1" spans="1:15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</row>
    <row r="619" s="77" customFormat="1" ht="15.75" customHeight="1" spans="1:15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</row>
    <row r="620" s="77" customFormat="1" ht="15.75" customHeight="1" spans="1:15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</row>
    <row r="621" s="77" customFormat="1" ht="15.75" customHeight="1" spans="1:15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</row>
    <row r="622" s="77" customFormat="1" ht="15.75" customHeight="1" spans="1:15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</row>
    <row r="623" s="77" customFormat="1" ht="15.75" customHeight="1" spans="1:15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</row>
    <row r="624" s="77" customFormat="1" ht="15.75" customHeight="1" spans="1:15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</row>
    <row r="625" s="77" customFormat="1" ht="15.75" customHeight="1" spans="1:15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</row>
    <row r="626" s="77" customFormat="1" ht="15.75" customHeight="1" spans="1:15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</row>
    <row r="627" s="77" customFormat="1" ht="15.75" customHeight="1" spans="1:15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</row>
    <row r="628" s="77" customFormat="1" ht="15.75" customHeight="1" spans="1:15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</row>
    <row r="629" s="77" customFormat="1" ht="15.75" customHeight="1" spans="1:15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</row>
    <row r="630" s="77" customFormat="1" ht="15.75" customHeight="1" spans="1:15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</row>
    <row r="631" s="77" customFormat="1" ht="15.75" customHeight="1" spans="1:15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</row>
    <row r="632" s="77" customFormat="1" ht="15.75" customHeight="1" spans="1:15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</row>
    <row r="633" s="77" customFormat="1" ht="15.75" customHeight="1" spans="1:15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</row>
    <row r="634" s="77" customFormat="1" ht="15.75" customHeight="1" spans="1:15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</row>
    <row r="635" s="77" customFormat="1" ht="15.75" customHeight="1" spans="1:15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</row>
    <row r="636" s="77" customFormat="1" ht="15.75" customHeight="1" spans="1:15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</row>
    <row r="637" s="77" customFormat="1" ht="15.75" customHeight="1" spans="1:15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</row>
    <row r="638" s="77" customFormat="1" ht="15.75" customHeight="1" spans="1:15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</row>
    <row r="639" s="77" customFormat="1" ht="15.75" customHeight="1" spans="1:15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</row>
    <row r="640" s="77" customFormat="1" ht="15.75" customHeight="1" spans="1:15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</row>
    <row r="641" s="77" customFormat="1" ht="15.75" customHeight="1" spans="1:15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</row>
    <row r="642" s="77" customFormat="1" ht="15.75" customHeight="1" spans="1:15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</row>
    <row r="643" s="77" customFormat="1" ht="15.75" customHeight="1" spans="1:15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</row>
    <row r="644" s="77" customFormat="1" ht="15.75" customHeight="1" spans="1:15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</row>
    <row r="645" s="77" customFormat="1" ht="15.75" customHeight="1" spans="1:15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</row>
    <row r="646" s="77" customFormat="1" ht="15.75" customHeight="1" spans="1:15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</row>
    <row r="647" s="77" customFormat="1" ht="15.75" customHeight="1" spans="1:15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</row>
    <row r="648" s="77" customFormat="1" ht="15.75" customHeight="1" spans="1:15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</row>
    <row r="649" s="77" customFormat="1" ht="15.75" customHeight="1" spans="1:15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</row>
    <row r="650" s="77" customFormat="1" ht="15.75" customHeight="1" spans="1:15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</row>
    <row r="651" s="77" customFormat="1" ht="15.75" customHeight="1" spans="1:15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</row>
    <row r="652" s="77" customFormat="1" ht="15.75" customHeight="1" spans="1:15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</row>
    <row r="653" s="77" customFormat="1" ht="15.75" customHeight="1" spans="1:15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</row>
    <row r="654" s="77" customFormat="1" ht="15.75" customHeight="1" spans="1:15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</row>
    <row r="655" s="77" customFormat="1" ht="15.75" customHeight="1" spans="1:15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</row>
    <row r="656" s="77" customFormat="1" ht="15.75" customHeight="1" spans="1:15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</row>
    <row r="657" s="77" customFormat="1" ht="15.75" customHeight="1" spans="1:15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</row>
    <row r="658" s="77" customFormat="1" ht="15.75" customHeight="1" spans="1:15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</row>
    <row r="659" s="77" customFormat="1" ht="15.75" customHeight="1" spans="1:15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</row>
    <row r="660" s="77" customFormat="1" ht="15.75" customHeight="1" spans="1:15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</row>
    <row r="661" s="77" customFormat="1" ht="15.75" customHeight="1" spans="1:15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</row>
    <row r="662" s="77" customFormat="1" ht="15.75" customHeight="1" spans="1:15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</row>
    <row r="663" s="77" customFormat="1" ht="15.75" customHeight="1" spans="1:15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</row>
    <row r="664" s="77" customFormat="1" ht="15.75" customHeight="1" spans="1:15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</row>
    <row r="665" s="77" customFormat="1" ht="15.75" customHeight="1" spans="1:15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</row>
    <row r="666" s="77" customFormat="1" ht="15.75" customHeight="1" spans="1:15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</row>
    <row r="667" s="77" customFormat="1" ht="15.75" customHeight="1" spans="1:15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</row>
    <row r="668" s="77" customFormat="1" ht="15.75" customHeight="1" spans="1:15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</row>
    <row r="669" s="77" customFormat="1" ht="15.75" customHeight="1" spans="1:15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</row>
    <row r="670" s="77" customFormat="1" ht="15.75" customHeight="1" spans="1:15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</row>
    <row r="671" s="77" customFormat="1" ht="15.75" customHeight="1" spans="1:15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</row>
    <row r="672" s="77" customFormat="1" ht="15.75" customHeight="1" spans="1:15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</row>
    <row r="673" s="77" customFormat="1" ht="15.75" customHeight="1" spans="1:15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</row>
    <row r="674" s="77" customFormat="1" ht="15.75" customHeight="1" spans="1:15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</row>
    <row r="675" s="77" customFormat="1" ht="15.75" customHeight="1" spans="1:15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</row>
    <row r="676" s="77" customFormat="1" ht="15.75" customHeight="1" spans="1:15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</row>
    <row r="677" s="77" customFormat="1" ht="15.75" customHeight="1" spans="1:15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</row>
    <row r="678" s="77" customFormat="1" ht="15.75" customHeight="1" spans="1:15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</row>
    <row r="679" s="77" customFormat="1" ht="15.75" customHeight="1" spans="1:15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</row>
    <row r="680" s="77" customFormat="1" ht="15.75" customHeight="1" spans="1:15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</row>
    <row r="681" s="77" customFormat="1" ht="15.75" customHeight="1" spans="1:15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</row>
    <row r="682" s="77" customFormat="1" ht="15.75" customHeight="1" spans="1:15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</row>
    <row r="683" s="77" customFormat="1" ht="15.75" customHeight="1" spans="1:15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</row>
    <row r="684" s="77" customFormat="1" ht="15.75" customHeight="1" spans="1:15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</row>
    <row r="685" s="77" customFormat="1" ht="15.75" customHeight="1" spans="1:15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</row>
    <row r="686" s="77" customFormat="1" ht="15.75" customHeight="1" spans="1:15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</row>
    <row r="687" s="77" customFormat="1" ht="15.75" customHeight="1" spans="1:15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</row>
    <row r="688" s="77" customFormat="1" ht="15.75" customHeight="1" spans="1:15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</row>
    <row r="689" s="77" customFormat="1" ht="15.75" customHeight="1" spans="1:15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</row>
    <row r="690" s="77" customFormat="1" ht="15.75" customHeight="1" spans="1:15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</row>
    <row r="691" s="77" customFormat="1" ht="15.75" customHeight="1" spans="1:15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</row>
    <row r="692" s="77" customFormat="1" ht="15.75" customHeight="1" spans="1:15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</row>
    <row r="693" s="77" customFormat="1" ht="15.75" customHeight="1" spans="1:15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</row>
    <row r="694" s="77" customFormat="1" ht="15.75" customHeight="1" spans="1:15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</row>
    <row r="695" s="77" customFormat="1" ht="15.75" customHeight="1" spans="1:15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</row>
    <row r="696" s="77" customFormat="1" ht="15.75" customHeight="1" spans="1:15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</row>
    <row r="697" s="77" customFormat="1" ht="15.75" customHeight="1" spans="1:15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</row>
    <row r="698" s="77" customFormat="1" ht="15.75" customHeight="1" spans="1:15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</row>
    <row r="699" s="77" customFormat="1" ht="15.75" customHeight="1" spans="1:15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</row>
    <row r="700" s="77" customFormat="1" ht="15.75" customHeight="1" spans="1:15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</row>
    <row r="701" s="77" customFormat="1" ht="15.75" customHeight="1" spans="1:15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</row>
    <row r="702" s="77" customFormat="1" ht="15.75" customHeight="1" spans="1:15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</row>
    <row r="703" s="77" customFormat="1" ht="15.75" customHeight="1" spans="1:15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</row>
    <row r="704" s="77" customFormat="1" ht="15.75" customHeight="1" spans="1:15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</row>
    <row r="705" s="77" customFormat="1" ht="15.75" customHeight="1" spans="1:15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</row>
    <row r="706" s="77" customFormat="1" ht="15.75" customHeight="1" spans="1:15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</row>
    <row r="707" s="77" customFormat="1" ht="15.75" customHeight="1" spans="1:15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</row>
    <row r="708" s="77" customFormat="1" ht="15.75" customHeight="1" spans="1:15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</row>
    <row r="709" s="77" customFormat="1" ht="15.75" customHeight="1" spans="1:15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</row>
    <row r="710" s="77" customFormat="1" ht="15.75" customHeight="1" spans="1:15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</row>
    <row r="711" s="77" customFormat="1" ht="15.75" customHeight="1" spans="1:15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</row>
    <row r="712" s="77" customFormat="1" ht="15.75" customHeight="1" spans="1:15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</row>
    <row r="713" s="77" customFormat="1" ht="15.75" customHeight="1" spans="1:15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</row>
    <row r="714" s="77" customFormat="1" ht="15.75" customHeight="1" spans="1:15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</row>
    <row r="715" s="77" customFormat="1" ht="15.75" customHeight="1" spans="1:15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</row>
    <row r="716" s="77" customFormat="1" ht="15.75" customHeight="1" spans="1:15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</row>
    <row r="717" s="77" customFormat="1" ht="15.75" customHeight="1" spans="1:15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</row>
    <row r="718" s="77" customFormat="1" ht="15.75" customHeight="1" spans="1:15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</row>
    <row r="719" s="77" customFormat="1" ht="15.75" customHeight="1" spans="1:15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</row>
    <row r="720" s="77" customFormat="1" ht="15.75" customHeight="1" spans="1:15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</row>
    <row r="721" s="77" customFormat="1" ht="15.75" customHeight="1" spans="1:15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</row>
    <row r="722" s="77" customFormat="1" ht="15.75" customHeight="1" spans="1:15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</row>
    <row r="723" s="77" customFormat="1" ht="15.75" customHeight="1" spans="1:15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</row>
    <row r="724" s="77" customFormat="1" ht="15.75" customHeight="1" spans="1:15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</row>
    <row r="725" s="77" customFormat="1" ht="15.75" customHeight="1" spans="1:15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</row>
    <row r="726" s="77" customFormat="1" ht="15.75" customHeight="1" spans="1:15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</row>
    <row r="727" s="77" customFormat="1" ht="15.75" customHeight="1" spans="1:15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</row>
    <row r="728" s="77" customFormat="1" ht="15.75" customHeight="1" spans="1:15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</row>
    <row r="729" s="77" customFormat="1" ht="15.75" customHeight="1" spans="1:15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</row>
    <row r="730" s="77" customFormat="1" ht="15.75" customHeight="1" spans="1:15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</row>
    <row r="731" s="77" customFormat="1" ht="15.75" customHeight="1" spans="1:15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</row>
    <row r="732" s="77" customFormat="1" ht="15.75" customHeight="1" spans="1:15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</row>
    <row r="733" s="77" customFormat="1" ht="15.75" customHeight="1" spans="1:15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</row>
    <row r="734" s="77" customFormat="1" ht="15.75" customHeight="1" spans="1:15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</row>
    <row r="735" s="77" customFormat="1" ht="15.75" customHeight="1" spans="1:15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</row>
    <row r="736" s="77" customFormat="1" ht="15.75" customHeight="1" spans="1:15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</row>
    <row r="737" s="77" customFormat="1" ht="15.75" customHeight="1" spans="1:15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</row>
    <row r="738" s="77" customFormat="1" ht="15.75" customHeight="1" spans="1:15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</row>
    <row r="739" s="77" customFormat="1" ht="15.75" customHeight="1" spans="1:15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</row>
    <row r="740" s="77" customFormat="1" ht="15.75" customHeight="1" spans="1:15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</row>
    <row r="741" s="77" customFormat="1" ht="15.75" customHeight="1" spans="1:15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</row>
    <row r="742" s="77" customFormat="1" ht="15.75" customHeight="1" spans="1:15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</row>
    <row r="743" s="77" customFormat="1" ht="15.75" customHeight="1" spans="1:15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</row>
    <row r="744" s="77" customFormat="1" ht="15.75" customHeight="1" spans="1:15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</row>
    <row r="745" s="77" customFormat="1" ht="15.75" customHeight="1" spans="1:15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</row>
    <row r="746" s="77" customFormat="1" ht="15.75" customHeight="1" spans="1:15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</row>
    <row r="747" s="77" customFormat="1" ht="15.75" customHeight="1" spans="1:15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</row>
    <row r="748" s="77" customFormat="1" ht="15.75" customHeight="1" spans="1:15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</row>
    <row r="749" s="77" customFormat="1" ht="15.75" customHeight="1" spans="1:15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</row>
    <row r="750" s="77" customFormat="1" ht="15.75" customHeight="1" spans="1:15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</row>
    <row r="751" s="77" customFormat="1" ht="15.75" customHeight="1" spans="1:15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</row>
    <row r="752" s="77" customFormat="1" ht="15.75" customHeight="1" spans="1:15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</row>
    <row r="753" s="77" customFormat="1" ht="15.75" customHeight="1" spans="1:15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</row>
    <row r="754" s="77" customFormat="1" ht="15.75" customHeight="1" spans="1:15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</row>
    <row r="755" s="77" customFormat="1" ht="15.75" customHeight="1" spans="1:15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</row>
    <row r="756" s="77" customFormat="1" ht="15.75" customHeight="1" spans="1:15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</row>
    <row r="757" s="77" customFormat="1" ht="15.75" customHeight="1" spans="1:15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</row>
    <row r="758" s="77" customFormat="1" ht="15.75" customHeight="1" spans="1:15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</row>
    <row r="759" s="77" customFormat="1" ht="15.75" customHeight="1" spans="1:15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</row>
    <row r="760" s="77" customFormat="1" ht="15.75" customHeight="1" spans="1:15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</row>
    <row r="761" s="77" customFormat="1" ht="15.75" customHeight="1" spans="1:15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</row>
    <row r="762" s="77" customFormat="1" ht="15.75" customHeight="1" spans="1:15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</row>
    <row r="763" s="77" customFormat="1" ht="15.75" customHeight="1" spans="1:15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</row>
    <row r="764" s="77" customFormat="1" ht="15.75" customHeight="1" spans="1:15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</row>
    <row r="765" s="77" customFormat="1" ht="15.75" customHeight="1" spans="1:15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</row>
    <row r="766" s="77" customFormat="1" ht="15.75" customHeight="1" spans="1:15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</row>
    <row r="767" s="77" customFormat="1" ht="15.75" customHeight="1" spans="1:15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</row>
    <row r="768" s="77" customFormat="1" ht="15.75" customHeight="1" spans="1:15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</row>
    <row r="769" s="77" customFormat="1" ht="15.75" customHeight="1" spans="1:15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</row>
    <row r="770" s="77" customFormat="1" ht="15.75" customHeight="1" spans="1:15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</row>
    <row r="771" s="77" customFormat="1" ht="15.75" customHeight="1" spans="1:15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</row>
    <row r="772" s="77" customFormat="1" ht="15.75" customHeight="1" spans="1:15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</row>
    <row r="773" s="77" customFormat="1" ht="15.75" customHeight="1" spans="1:15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</row>
    <row r="774" s="77" customFormat="1" ht="15.75" customHeight="1" spans="1:15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</row>
    <row r="775" s="77" customFormat="1" ht="15.75" customHeight="1" spans="1:15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</row>
    <row r="776" s="77" customFormat="1" ht="15.75" customHeight="1" spans="1:15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</row>
    <row r="777" s="77" customFormat="1" ht="15.75" customHeight="1" spans="1:15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</row>
    <row r="778" s="77" customFormat="1" ht="15.75" customHeight="1" spans="1:15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</row>
    <row r="779" s="77" customFormat="1" ht="15.75" customHeight="1" spans="1:15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</row>
    <row r="780" s="77" customFormat="1" ht="15.75" customHeight="1" spans="1:15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</row>
    <row r="781" s="77" customFormat="1" ht="15.75" customHeight="1" spans="1:15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</row>
    <row r="782" s="77" customFormat="1" ht="15.75" customHeight="1" spans="1:15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</row>
    <row r="783" s="77" customFormat="1" ht="15.75" customHeight="1" spans="1:15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</row>
    <row r="784" s="77" customFormat="1" ht="15.75" customHeight="1" spans="1:15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</row>
    <row r="785" s="77" customFormat="1" ht="15.75" customHeight="1" spans="1:15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</row>
    <row r="786" s="77" customFormat="1" ht="15.75" customHeight="1" spans="1:15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</row>
    <row r="787" s="77" customFormat="1" ht="15.75" customHeight="1" spans="1:15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</row>
    <row r="788" s="77" customFormat="1" ht="15.75" customHeight="1" spans="1:15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</row>
    <row r="789" s="77" customFormat="1" ht="15.75" customHeight="1" spans="1:15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</row>
    <row r="790" s="77" customFormat="1" ht="15.75" customHeight="1" spans="1:15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</row>
    <row r="791" s="77" customFormat="1" ht="15.75" customHeight="1" spans="1:15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</row>
    <row r="792" s="77" customFormat="1" ht="15.75" customHeight="1" spans="1:15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</row>
    <row r="793" s="77" customFormat="1" ht="15.75" customHeight="1" spans="1:15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</row>
    <row r="794" s="77" customFormat="1" ht="15.75" customHeight="1" spans="1:15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</row>
    <row r="795" s="77" customFormat="1" ht="15.75" customHeight="1" spans="1:15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</row>
    <row r="796" s="77" customFormat="1" ht="15.75" customHeight="1" spans="1:15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</row>
    <row r="797" s="77" customFormat="1" ht="15.75" customHeight="1" spans="1:15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</row>
    <row r="798" s="77" customFormat="1" ht="15.75" customHeight="1" spans="1:15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</row>
    <row r="799" s="77" customFormat="1" ht="15.75" customHeight="1" spans="1:15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</row>
    <row r="800" s="77" customFormat="1" ht="15.75" customHeight="1" spans="1:15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</row>
    <row r="801" s="77" customFormat="1" ht="15.75" customHeight="1" spans="1:15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</row>
    <row r="802" s="77" customFormat="1" ht="15.75" customHeight="1" spans="1:15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</row>
    <row r="803" s="77" customFormat="1" ht="15.75" customHeight="1" spans="1:15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</row>
    <row r="804" s="77" customFormat="1" ht="15.75" customHeight="1" spans="1:15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</row>
    <row r="805" s="77" customFormat="1" ht="15.75" customHeight="1" spans="1:15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</row>
    <row r="806" s="77" customFormat="1" ht="15.75" customHeight="1" spans="1:15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</row>
    <row r="807" s="77" customFormat="1" ht="15.75" customHeight="1" spans="1:15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</row>
    <row r="808" s="77" customFormat="1" ht="15.75" customHeight="1" spans="1:15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</row>
    <row r="809" s="77" customFormat="1" ht="15.75" customHeight="1" spans="1:15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</row>
    <row r="810" s="77" customFormat="1" ht="15.75" customHeight="1" spans="1:15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</row>
    <row r="811" s="77" customFormat="1" ht="15.75" customHeight="1" spans="1:15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</row>
    <row r="812" s="77" customFormat="1" ht="15.75" customHeight="1" spans="1:15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</row>
    <row r="813" s="77" customFormat="1" ht="15.75" customHeight="1" spans="1:15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</row>
    <row r="814" s="77" customFormat="1" ht="15.75" customHeight="1" spans="1:15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</row>
    <row r="815" s="77" customFormat="1" ht="15.75" customHeight="1" spans="1:15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</row>
    <row r="816" s="77" customFormat="1" ht="15.75" customHeight="1" spans="1:15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</row>
    <row r="817" s="77" customFormat="1" ht="15.75" customHeight="1" spans="1:15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</row>
    <row r="818" s="77" customFormat="1" ht="15.75" customHeight="1" spans="1:15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</row>
    <row r="819" s="77" customFormat="1" ht="15.75" customHeight="1" spans="1:15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</row>
    <row r="820" s="77" customFormat="1" ht="15.75" customHeight="1" spans="1:15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</row>
    <row r="821" s="77" customFormat="1" ht="15.75" customHeight="1" spans="1:15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</row>
    <row r="822" s="77" customFormat="1" ht="15.75" customHeight="1" spans="1:15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</row>
    <row r="823" s="77" customFormat="1" ht="15.75" customHeight="1" spans="1:15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</row>
    <row r="824" s="77" customFormat="1" ht="15.75" customHeight="1" spans="1:15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</row>
    <row r="825" s="77" customFormat="1" ht="15.75" customHeight="1" spans="1:15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</row>
    <row r="826" s="77" customFormat="1" ht="15.75" customHeight="1" spans="1:15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</row>
    <row r="827" s="77" customFormat="1" ht="15.75" customHeight="1" spans="1:15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</row>
    <row r="828" s="77" customFormat="1" ht="15.75" customHeight="1" spans="1:15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</row>
    <row r="829" s="77" customFormat="1" ht="15.75" customHeight="1" spans="1:15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</row>
    <row r="830" s="77" customFormat="1" ht="15.75" customHeight="1" spans="1:15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</row>
    <row r="831" s="77" customFormat="1" ht="15.75" customHeight="1" spans="1:15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</row>
    <row r="832" s="77" customFormat="1" ht="15.75" customHeight="1" spans="1:15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</row>
    <row r="833" s="77" customFormat="1" ht="15.75" customHeight="1" spans="1:15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</row>
    <row r="834" s="77" customFormat="1" ht="15.75" customHeight="1" spans="1:15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</row>
    <row r="835" s="77" customFormat="1" ht="15.75" customHeight="1" spans="1:15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</row>
    <row r="836" s="77" customFormat="1" ht="15.75" customHeight="1" spans="1:15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</row>
    <row r="837" s="77" customFormat="1" ht="15.75" customHeight="1" spans="1:15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</row>
    <row r="838" s="77" customFormat="1" ht="15.75" customHeight="1" spans="1:15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</row>
    <row r="839" s="77" customFormat="1" ht="15.75" customHeight="1" spans="1:15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</row>
    <row r="840" s="77" customFormat="1" ht="15.75" customHeight="1" spans="1:15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</row>
    <row r="841" s="77" customFormat="1" ht="15.75" customHeight="1" spans="1:15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</row>
    <row r="842" s="77" customFormat="1" ht="15.75" customHeight="1" spans="1:15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</row>
    <row r="843" s="77" customFormat="1" ht="15.75" customHeight="1" spans="1:15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</row>
    <row r="844" s="77" customFormat="1" ht="15.75" customHeight="1" spans="1:15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</row>
    <row r="845" s="77" customFormat="1" ht="15.75" customHeight="1" spans="1:15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</row>
    <row r="846" s="77" customFormat="1" ht="15.75" customHeight="1" spans="1:15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</row>
    <row r="847" s="77" customFormat="1" ht="15.75" customHeight="1" spans="1:15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</row>
    <row r="848" s="77" customFormat="1" ht="15.75" customHeight="1" spans="1:15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</row>
    <row r="849" s="77" customFormat="1" ht="15.75" customHeight="1" spans="1:15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</row>
    <row r="850" s="77" customFormat="1" ht="15.75" customHeight="1" spans="1:15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</row>
    <row r="851" s="77" customFormat="1" ht="15.75" customHeight="1" spans="1:15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</row>
    <row r="852" s="77" customFormat="1" ht="15.75" customHeight="1" spans="1:15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</row>
    <row r="853" s="77" customFormat="1" ht="15.75" customHeight="1" spans="1:15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</row>
    <row r="854" s="77" customFormat="1" ht="15.75" customHeight="1" spans="1:15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</row>
    <row r="855" s="77" customFormat="1" ht="15.75" customHeight="1" spans="1:15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</row>
    <row r="856" s="77" customFormat="1" ht="15.75" customHeight="1" spans="1:15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</row>
    <row r="857" s="77" customFormat="1" ht="15.75" customHeight="1" spans="1:15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</row>
    <row r="858" s="77" customFormat="1" ht="15.75" customHeight="1" spans="1:15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</row>
    <row r="859" s="77" customFormat="1" ht="15.75" customHeight="1" spans="1:15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</row>
    <row r="860" s="77" customFormat="1" ht="15.75" customHeight="1" spans="1:15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</row>
    <row r="861" s="77" customFormat="1" ht="15.75" customHeight="1" spans="1:15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</row>
    <row r="862" s="77" customFormat="1" ht="15.75" customHeight="1" spans="1:15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</row>
    <row r="863" s="77" customFormat="1" ht="15.75" customHeight="1" spans="1:15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</row>
    <row r="864" s="77" customFormat="1" ht="15.75" customHeight="1" spans="1:15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</row>
    <row r="865" s="77" customFormat="1" ht="15.75" customHeight="1" spans="1:15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</row>
    <row r="866" s="77" customFormat="1" ht="15.75" customHeight="1" spans="1:15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</row>
    <row r="867" s="77" customFormat="1" ht="15.75" customHeight="1" spans="1:15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</row>
    <row r="868" s="77" customFormat="1" ht="15.75" customHeight="1" spans="1:15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</row>
    <row r="869" s="77" customFormat="1" ht="15.75" customHeight="1" spans="1:15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</row>
    <row r="870" s="77" customFormat="1" ht="15.75" customHeight="1" spans="1:15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</row>
    <row r="871" s="77" customFormat="1" ht="15.75" customHeight="1" spans="1:15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</row>
    <row r="872" s="77" customFormat="1" ht="15.75" customHeight="1" spans="1:15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</row>
    <row r="873" s="77" customFormat="1" ht="15.75" customHeight="1" spans="1:15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</row>
    <row r="874" s="77" customFormat="1" ht="15.75" customHeight="1" spans="1:15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</row>
    <row r="875" s="77" customFormat="1" ht="15.75" customHeight="1" spans="1:15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</row>
    <row r="876" s="77" customFormat="1" ht="15.75" customHeight="1" spans="1:15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</row>
    <row r="877" s="77" customFormat="1" ht="15.75" customHeight="1" spans="1:15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</row>
    <row r="878" s="77" customFormat="1" ht="15.75" customHeight="1" spans="1:15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</row>
    <row r="879" s="77" customFormat="1" ht="15.75" customHeight="1" spans="1:15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</row>
    <row r="880" s="77" customFormat="1" ht="15.75" customHeight="1" spans="1:15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</row>
    <row r="881" s="77" customFormat="1" ht="15.75" customHeight="1" spans="1:15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</row>
    <row r="882" s="77" customFormat="1" ht="15.75" customHeight="1" spans="1:15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</row>
    <row r="883" s="77" customFormat="1" ht="15.75" customHeight="1" spans="1:15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</row>
    <row r="884" s="77" customFormat="1" ht="15.75" customHeight="1" spans="1:15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</row>
    <row r="885" s="77" customFormat="1" ht="15.75" customHeight="1" spans="1:15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</row>
    <row r="886" s="77" customFormat="1" ht="15.75" customHeight="1" spans="1:15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</row>
    <row r="887" s="77" customFormat="1" ht="15.75" customHeight="1" spans="1:15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</row>
    <row r="888" s="77" customFormat="1" ht="15.75" customHeight="1" spans="1:15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</row>
    <row r="889" s="77" customFormat="1" ht="15.75" customHeight="1" spans="1:15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</row>
    <row r="890" s="77" customFormat="1" ht="15.75" customHeight="1" spans="1:15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</row>
    <row r="891" s="77" customFormat="1" ht="15.75" customHeight="1" spans="1:15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</row>
    <row r="892" s="77" customFormat="1" ht="15.75" customHeight="1" spans="1:15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</row>
    <row r="893" s="77" customFormat="1" ht="15.75" customHeight="1" spans="1:15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</row>
    <row r="894" s="77" customFormat="1" ht="15.75" customHeight="1" spans="1:15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</row>
    <row r="895" s="77" customFormat="1" ht="15.75" customHeight="1" spans="1:15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</row>
    <row r="896" s="77" customFormat="1" ht="15.75" customHeight="1" spans="1:15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</row>
    <row r="897" s="77" customFormat="1" ht="15.75" customHeight="1" spans="1:15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</row>
    <row r="898" s="77" customFormat="1" ht="15.75" customHeight="1" spans="1:15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</row>
    <row r="899" s="77" customFormat="1" ht="15.75" customHeight="1" spans="1:15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</row>
    <row r="900" s="77" customFormat="1" ht="15.75" customHeight="1" spans="1:15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</row>
    <row r="901" s="77" customFormat="1" ht="15.75" customHeight="1" spans="1:15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</row>
    <row r="902" s="77" customFormat="1" ht="15.75" customHeight="1" spans="1:15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</row>
    <row r="903" s="77" customFormat="1" ht="15.75" customHeight="1" spans="1:15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</row>
    <row r="904" s="77" customFormat="1" ht="15.75" customHeight="1" spans="1:15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</row>
    <row r="905" s="77" customFormat="1" ht="15.75" customHeight="1" spans="1:15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</row>
    <row r="906" s="77" customFormat="1" ht="15.75" customHeight="1" spans="1:15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</row>
    <row r="907" s="77" customFormat="1" ht="15.75" customHeight="1" spans="1:15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</row>
    <row r="908" s="77" customFormat="1" ht="15.75" customHeight="1" spans="1:15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</row>
    <row r="909" s="77" customFormat="1" ht="15.75" customHeight="1" spans="1:15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</row>
    <row r="910" s="77" customFormat="1" ht="15.75" customHeight="1" spans="1:15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</row>
    <row r="911" s="77" customFormat="1" ht="15.75" customHeight="1" spans="1:15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</row>
    <row r="912" s="77" customFormat="1" ht="15.75" customHeight="1" spans="1:15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</row>
    <row r="913" s="77" customFormat="1" ht="15.75" customHeight="1" spans="1:15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</row>
    <row r="914" s="77" customFormat="1" ht="15.75" customHeight="1" spans="1:15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</row>
    <row r="915" s="77" customFormat="1" ht="15.75" customHeight="1" spans="1:15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</row>
    <row r="916" s="77" customFormat="1" ht="15.75" customHeight="1" spans="1:15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</row>
    <row r="917" s="77" customFormat="1" ht="15.75" customHeight="1" spans="14:15">
      <c r="N917" s="132"/>
      <c r="O917" s="132"/>
    </row>
    <row r="918" s="77" customFormat="1" ht="15.75" customHeight="1" spans="14:15">
      <c r="N918" s="132"/>
      <c r="O918" s="132"/>
    </row>
    <row r="919" s="77" customFormat="1" ht="15.75" customHeight="1" spans="14:15">
      <c r="N919" s="132"/>
      <c r="O919" s="132"/>
    </row>
    <row r="920" s="77" customFormat="1" ht="15.75" customHeight="1" spans="14:15">
      <c r="N920" s="132"/>
      <c r="O920" s="132"/>
    </row>
    <row r="921" s="77" customFormat="1" ht="15.75" customHeight="1" spans="14:15">
      <c r="N921" s="132"/>
      <c r="O921" s="132"/>
    </row>
  </sheetData>
  <mergeCells count="34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G7:G8"/>
    <mergeCell ref="H7:H8"/>
    <mergeCell ref="I7:I8"/>
    <mergeCell ref="J7:J8"/>
    <mergeCell ref="K7:K8"/>
    <mergeCell ref="L7:L8"/>
    <mergeCell ref="M7:M8"/>
    <mergeCell ref="H2:M6"/>
    <mergeCell ref="A7:E8"/>
  </mergeCells>
  <conditionalFormatting sqref="G10:G11">
    <cfRule type="notContainsBlanks" dxfId="0" priority="1">
      <formula>LEN(TRIM(G10))&gt;0</formula>
    </cfRule>
  </conditionalFormatting>
  <conditionalFormatting sqref="J9:M12 J24:M24">
    <cfRule type="notContainsBlanks" dxfId="0" priority="3">
      <formula>LEN(TRIM(J9))&gt;0</formula>
    </cfRule>
  </conditionalFormatting>
  <conditionalFormatting sqref="G13:G18 J25:M26 J13:M23">
    <cfRule type="notContainsBlanks" dxfId="0" priority="2">
      <formula>LEN(TRIM(G13))&gt;0</formula>
    </cfRule>
  </conditionalFormatting>
  <pageMargins left="0.7" right="0.7" top="0.75" bottom="0.75" header="0.3" footer="0.3"/>
  <pageSetup paperSize="9" scale="7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21"/>
  <sheetViews>
    <sheetView view="pageBreakPreview" zoomScale="85" zoomScaleNormal="55" workbookViewId="0">
      <selection activeCell="H9" sqref="H9:M26"/>
    </sheetView>
  </sheetViews>
  <sheetFormatPr defaultColWidth="14.4513274336283" defaultRowHeight="15" customHeight="1"/>
  <cols>
    <col min="1" max="1" width="4.63716814159292" style="77" customWidth="1"/>
    <col min="2" max="2" width="15.2035398230088" style="77" customWidth="1"/>
    <col min="3" max="3" width="16.3362831858407" style="77" customWidth="1"/>
    <col min="4" max="4" width="22.1061946902655" style="77" customWidth="1"/>
    <col min="5" max="5" width="17.0619469026549" style="77" customWidth="1"/>
    <col min="6" max="6" width="42.9557522123894" style="77" customWidth="1"/>
    <col min="7" max="7" width="7.36283185840708" style="77" customWidth="1"/>
    <col min="8" max="13" width="10" style="77" customWidth="1"/>
    <col min="14" max="14" width="9.8141592920354" style="77" customWidth="1"/>
    <col min="15" max="15" width="9.63716814159292" style="77" customWidth="1"/>
    <col min="16" max="16384" width="14.4513274336283" style="77"/>
  </cols>
  <sheetData>
    <row r="1" s="77" customFormat="1" ht="30" customHeight="1" spans="1:15">
      <c r="A1" s="79" t="s">
        <v>0</v>
      </c>
      <c r="B1" s="80"/>
      <c r="C1" s="80"/>
      <c r="D1" s="80"/>
      <c r="E1" s="80"/>
      <c r="F1" s="80"/>
      <c r="G1" s="80"/>
      <c r="H1" s="81"/>
      <c r="I1" s="80"/>
      <c r="J1" s="80"/>
      <c r="K1" s="80"/>
      <c r="L1" s="80"/>
      <c r="M1" s="119"/>
      <c r="N1" s="120"/>
      <c r="O1" s="120"/>
    </row>
    <row r="2" s="77" customFormat="1" ht="15.75" customHeight="1" spans="1:15">
      <c r="A2" s="82" t="s">
        <v>1</v>
      </c>
      <c r="B2" s="83"/>
      <c r="C2" s="84" t="str">
        <f>'[1]Style Summary Cover Page'!B2</f>
        <v>ELOISE DRESS</v>
      </c>
      <c r="D2" s="85" t="s">
        <v>2</v>
      </c>
      <c r="E2" s="86" t="str">
        <f>'[1]Style Summary Cover Page'!D2</f>
        <v>SARAH PUNTER</v>
      </c>
      <c r="F2" s="87"/>
      <c r="G2" s="88"/>
      <c r="H2" s="89"/>
      <c r="I2" s="89"/>
      <c r="J2" s="89"/>
      <c r="K2" s="89"/>
      <c r="L2" s="89"/>
      <c r="M2" s="121"/>
      <c r="N2" s="122"/>
      <c r="O2" s="122"/>
    </row>
    <row r="3" s="77" customFormat="1" ht="15.75" customHeight="1" spans="1:15">
      <c r="A3" s="90" t="s">
        <v>3</v>
      </c>
      <c r="B3" s="91"/>
      <c r="C3" s="92">
        <f>'[1]Style Summary Cover Page'!B3</f>
        <v>45232</v>
      </c>
      <c r="D3" s="93" t="s">
        <v>4</v>
      </c>
      <c r="E3" s="86" t="str">
        <f>'[1]Style Summary Cover Page'!D3</f>
        <v>SARAH P/HANNAH S</v>
      </c>
      <c r="F3" s="87"/>
      <c r="G3" s="94"/>
      <c r="H3" s="95"/>
      <c r="I3" s="95"/>
      <c r="J3" s="95"/>
      <c r="K3" s="95"/>
      <c r="L3" s="95"/>
      <c r="M3" s="121"/>
      <c r="N3" s="122"/>
      <c r="O3" s="122"/>
    </row>
    <row r="4" s="77" customFormat="1" ht="15.75" customHeight="1" spans="1:15">
      <c r="A4" s="90" t="s">
        <v>5</v>
      </c>
      <c r="B4" s="91"/>
      <c r="C4" s="84" t="str">
        <f>'[1]Style Summary Cover Page'!B4</f>
        <v>FALL 24</v>
      </c>
      <c r="D4" s="93" t="s">
        <v>6</v>
      </c>
      <c r="E4" s="86" t="s">
        <v>7</v>
      </c>
      <c r="F4" s="87"/>
      <c r="G4" s="94"/>
      <c r="H4" s="95"/>
      <c r="I4" s="95"/>
      <c r="J4" s="95"/>
      <c r="K4" s="95"/>
      <c r="L4" s="95"/>
      <c r="M4" s="121"/>
      <c r="N4" s="122"/>
      <c r="O4" s="122"/>
    </row>
    <row r="5" s="77" customFormat="1" ht="15.75" customHeight="1" spans="1:15">
      <c r="A5" s="90" t="s">
        <v>8</v>
      </c>
      <c r="B5" s="91"/>
      <c r="C5" s="84" t="str">
        <f>'[1]Style Summary Cover Page'!B5</f>
        <v>FALL 3-4</v>
      </c>
      <c r="D5" s="93" t="s">
        <v>9</v>
      </c>
      <c r="E5" s="86" t="str">
        <f>'[1]Style Summary Cover Page'!I6</f>
        <v>MILLY</v>
      </c>
      <c r="F5" s="87"/>
      <c r="G5" s="94"/>
      <c r="H5" s="95"/>
      <c r="I5" s="95"/>
      <c r="J5" s="95"/>
      <c r="K5" s="95"/>
      <c r="L5" s="95"/>
      <c r="M5" s="121"/>
      <c r="N5" s="122"/>
      <c r="O5" s="122"/>
    </row>
    <row r="6" s="77" customFormat="1" ht="15.75" customHeight="1" spans="1:15">
      <c r="A6" s="90" t="s">
        <v>10</v>
      </c>
      <c r="B6" s="91"/>
      <c r="C6" s="96" t="s">
        <v>11</v>
      </c>
      <c r="D6" s="93" t="s">
        <v>12</v>
      </c>
      <c r="E6" s="86" t="s">
        <v>13</v>
      </c>
      <c r="F6" s="87"/>
      <c r="G6" s="94"/>
      <c r="H6" s="97"/>
      <c r="I6" s="97"/>
      <c r="J6" s="97"/>
      <c r="K6" s="97"/>
      <c r="L6" s="97"/>
      <c r="M6" s="123"/>
      <c r="N6" s="122"/>
      <c r="O6" s="122"/>
    </row>
    <row r="7" s="77" customFormat="1" ht="15.75" customHeight="1" spans="1:15">
      <c r="A7" s="98" t="s">
        <v>14</v>
      </c>
      <c r="B7" s="98"/>
      <c r="C7" s="98"/>
      <c r="D7" s="98"/>
      <c r="E7" s="99"/>
      <c r="F7" s="100"/>
      <c r="G7" s="101" t="s">
        <v>15</v>
      </c>
      <c r="H7" s="102" t="s">
        <v>16</v>
      </c>
      <c r="I7" s="124" t="s">
        <v>13</v>
      </c>
      <c r="J7" s="125" t="s">
        <v>17</v>
      </c>
      <c r="K7" s="102" t="s">
        <v>18</v>
      </c>
      <c r="L7" s="102" t="s">
        <v>19</v>
      </c>
      <c r="M7" s="102" t="s">
        <v>20</v>
      </c>
      <c r="N7" s="126"/>
      <c r="O7" s="127"/>
    </row>
    <row r="8" s="77" customFormat="1" ht="13.5" spans="1:15">
      <c r="A8" s="103"/>
      <c r="B8" s="103"/>
      <c r="C8" s="103"/>
      <c r="D8" s="103"/>
      <c r="E8" s="104"/>
      <c r="F8" s="104"/>
      <c r="G8" s="105"/>
      <c r="H8" s="106"/>
      <c r="I8" s="106"/>
      <c r="J8" s="106"/>
      <c r="K8" s="106"/>
      <c r="L8" s="106"/>
      <c r="M8" s="106"/>
      <c r="N8" s="128"/>
      <c r="O8" s="128"/>
    </row>
    <row r="9" s="77" customFormat="1" ht="25" customHeight="1" spans="1:15">
      <c r="A9" s="107" t="str">
        <f>'[1]SPEC SHEET'!A8</f>
        <v>TOP BODY LENGTH (FROM HPS TO WAIST SEAM)</v>
      </c>
      <c r="B9" s="108"/>
      <c r="C9" s="108"/>
      <c r="D9" s="108"/>
      <c r="E9" s="109"/>
      <c r="F9" s="110" t="s">
        <v>21</v>
      </c>
      <c r="G9" s="111">
        <v>0.125</v>
      </c>
      <c r="H9" s="112">
        <f>'XS-XXL'!H9*2.54</f>
        <v>37.465</v>
      </c>
      <c r="I9" s="112">
        <f>'XS-XXL'!I9*2.54</f>
        <v>38.1</v>
      </c>
      <c r="J9" s="112">
        <f>'XS-XXL'!J9*2.54</f>
        <v>38.735</v>
      </c>
      <c r="K9" s="112">
        <f>'XS-XXL'!K9*2.54</f>
        <v>39.37</v>
      </c>
      <c r="L9" s="112">
        <f>'XS-XXL'!L9*2.54</f>
        <v>40.005</v>
      </c>
      <c r="M9" s="112">
        <f>'XS-XXL'!M9*2.54</f>
        <v>40.64</v>
      </c>
      <c r="N9" s="129"/>
      <c r="O9" s="129"/>
    </row>
    <row r="10" s="77" customFormat="1" ht="25" customHeight="1" spans="1:15">
      <c r="A10" s="107" t="str">
        <f>'[1]SPEC SHEET'!A9</f>
        <v>CF SKIRT LENGTH (FROM WAIST JOIN SEAM TO HEM)</v>
      </c>
      <c r="B10" s="108"/>
      <c r="C10" s="108"/>
      <c r="D10" s="108"/>
      <c r="E10" s="109"/>
      <c r="F10" s="113" t="s">
        <v>22</v>
      </c>
      <c r="G10" s="114">
        <v>0.5</v>
      </c>
      <c r="H10" s="112">
        <f>'XS-XXL'!H10*2.54</f>
        <v>113.665</v>
      </c>
      <c r="I10" s="112">
        <f>'XS-XXL'!I10*2.54</f>
        <v>114.3</v>
      </c>
      <c r="J10" s="112">
        <f>'XS-XXL'!J10*2.54</f>
        <v>114.935</v>
      </c>
      <c r="K10" s="112">
        <f>'XS-XXL'!K10*2.54</f>
        <v>115.57</v>
      </c>
      <c r="L10" s="112">
        <f>'XS-XXL'!L10*2.54</f>
        <v>115.57</v>
      </c>
      <c r="M10" s="112">
        <f>'XS-XXL'!M10*2.54</f>
        <v>115.57</v>
      </c>
      <c r="N10" s="129"/>
      <c r="O10" s="129"/>
    </row>
    <row r="11" s="77" customFormat="1" ht="25" customHeight="1" spans="1:15">
      <c r="A11" s="107" t="str">
        <f>'[1]SPEC SHEET'!A10</f>
        <v>CB SKIRT LENGTH (FROM WAIST JOIN SEAM TO HEM)</v>
      </c>
      <c r="B11" s="108"/>
      <c r="C11" s="108"/>
      <c r="D11" s="108"/>
      <c r="E11" s="109"/>
      <c r="F11" s="113" t="s">
        <v>23</v>
      </c>
      <c r="G11" s="114">
        <v>0.5</v>
      </c>
      <c r="H11" s="112">
        <f>'XS-XXL'!H11*2.54</f>
        <v>114.935</v>
      </c>
      <c r="I11" s="112">
        <f>'XS-XXL'!I11*2.54</f>
        <v>115.57</v>
      </c>
      <c r="J11" s="112">
        <f>'XS-XXL'!J11*2.54</f>
        <v>116.205</v>
      </c>
      <c r="K11" s="112">
        <f>'XS-XXL'!K11*2.54</f>
        <v>116.84</v>
      </c>
      <c r="L11" s="112">
        <f>'XS-XXL'!L11*2.54</f>
        <v>116.84</v>
      </c>
      <c r="M11" s="112">
        <f>'XS-XXL'!M11*2.54</f>
        <v>116.84</v>
      </c>
      <c r="N11" s="129"/>
      <c r="O11" s="129"/>
    </row>
    <row r="12" s="77" customFormat="1" ht="25" customHeight="1" spans="1:15">
      <c r="A12" s="107" t="str">
        <f>'[1]SPEC SHEET'!A11</f>
        <v>NECK WIDTH, EDGE TO EDGE</v>
      </c>
      <c r="B12" s="108"/>
      <c r="C12" s="108"/>
      <c r="D12" s="108"/>
      <c r="E12" s="109"/>
      <c r="F12" s="113" t="s">
        <v>24</v>
      </c>
      <c r="G12" s="111">
        <v>0.25</v>
      </c>
      <c r="H12" s="112">
        <f>'XS-XXL'!H12*2.54</f>
        <v>24.765</v>
      </c>
      <c r="I12" s="112">
        <f>'XS-XXL'!I12*2.54</f>
        <v>25.4</v>
      </c>
      <c r="J12" s="112">
        <f>'XS-XXL'!J12*2.54</f>
        <v>26.035</v>
      </c>
      <c r="K12" s="112">
        <f>'XS-XXL'!K12*2.54</f>
        <v>26.67</v>
      </c>
      <c r="L12" s="112">
        <f>'XS-XXL'!L12*2.54</f>
        <v>26.67</v>
      </c>
      <c r="M12" s="112">
        <f>'XS-XXL'!M12*2.54</f>
        <v>26.67</v>
      </c>
      <c r="N12" s="129"/>
      <c r="O12" s="129"/>
    </row>
    <row r="13" s="77" customFormat="1" ht="25" customHeight="1" spans="1:13">
      <c r="A13" s="107" t="str">
        <f>'[1]SPEC SHEET'!A12</f>
        <v>CF NECKDROP (FROM HPS) - ON FLAT</v>
      </c>
      <c r="B13" s="108"/>
      <c r="C13" s="108"/>
      <c r="D13" s="108"/>
      <c r="E13" s="109"/>
      <c r="F13" s="113" t="s">
        <v>25</v>
      </c>
      <c r="G13" s="114">
        <v>0.5</v>
      </c>
      <c r="H13" s="112">
        <f>'XS-XXL'!H13*2.54</f>
        <v>20.0025</v>
      </c>
      <c r="I13" s="112">
        <f>'XS-XXL'!I13*2.54</f>
        <v>20.32</v>
      </c>
      <c r="J13" s="112">
        <f>'XS-XXL'!J13*2.54</f>
        <v>20.6375</v>
      </c>
      <c r="K13" s="112">
        <f>'XS-XXL'!K13*2.54</f>
        <v>20.955</v>
      </c>
      <c r="L13" s="112">
        <f>'XS-XXL'!L13*2.54</f>
        <v>21.2725</v>
      </c>
      <c r="M13" s="112">
        <f>'XS-XXL'!M13*2.54</f>
        <v>21.59</v>
      </c>
    </row>
    <row r="14" s="77" customFormat="1" ht="25" customHeight="1" spans="1:13">
      <c r="A14" s="107" t="str">
        <f>'[1]SPEC SHEET'!A13</f>
        <v>CB NECKDROP (FROM HPS) - ON FLAT</v>
      </c>
      <c r="B14" s="108"/>
      <c r="C14" s="108"/>
      <c r="D14" s="108"/>
      <c r="E14" s="109"/>
      <c r="F14" s="113" t="s">
        <v>26</v>
      </c>
      <c r="G14" s="114">
        <v>0.5</v>
      </c>
      <c r="H14" s="112">
        <f>'XS-XXL'!H14*2.54</f>
        <v>18.7325</v>
      </c>
      <c r="I14" s="112">
        <f>'XS-XXL'!I14*2.54</f>
        <v>19.05</v>
      </c>
      <c r="J14" s="112">
        <f>'XS-XXL'!J14*2.54</f>
        <v>19.3675</v>
      </c>
      <c r="K14" s="112">
        <f>'XS-XXL'!K14*2.54</f>
        <v>19.685</v>
      </c>
      <c r="L14" s="112">
        <f>'XS-XXL'!L14*2.54</f>
        <v>20.0025</v>
      </c>
      <c r="M14" s="112">
        <f>'XS-XXL'!M14*2.54</f>
        <v>20.32</v>
      </c>
    </row>
    <row r="15" s="77" customFormat="1" ht="25" customHeight="1" spans="1:13">
      <c r="A15" s="107" t="str">
        <f>'[1]SPEC SHEET'!A14</f>
        <v>BUST CIRCUMFERENCE (1" BELOW AH)</v>
      </c>
      <c r="B15" s="108"/>
      <c r="C15" s="108"/>
      <c r="D15" s="108"/>
      <c r="E15" s="109"/>
      <c r="F15" s="113" t="s">
        <v>27</v>
      </c>
      <c r="G15" s="114">
        <v>0.5</v>
      </c>
      <c r="H15" s="112">
        <f>'XS-XXL'!H15*2.54</f>
        <v>81.28</v>
      </c>
      <c r="I15" s="112">
        <f>'XS-XXL'!I15*2.54</f>
        <v>86.36</v>
      </c>
      <c r="J15" s="112">
        <f>'XS-XXL'!J15*2.54</f>
        <v>91.44</v>
      </c>
      <c r="K15" s="112">
        <f>'XS-XXL'!K15*2.54</f>
        <v>97.79</v>
      </c>
      <c r="L15" s="112">
        <f>'XS-XXL'!L15*2.54</f>
        <v>102.87</v>
      </c>
      <c r="M15" s="112">
        <f>'XS-XXL'!M15*2.54</f>
        <v>107.95</v>
      </c>
    </row>
    <row r="16" s="77" customFormat="1" ht="25" customHeight="1" spans="1:13">
      <c r="A16" s="107" t="str">
        <f>'[1]SPEC SHEET'!A15</f>
        <v>LINING: BUST CIRCUMFERENCE (1" BELOW AH)</v>
      </c>
      <c r="B16" s="108"/>
      <c r="C16" s="108"/>
      <c r="D16" s="108"/>
      <c r="E16" s="109"/>
      <c r="F16" s="113" t="s">
        <v>28</v>
      </c>
      <c r="G16" s="114">
        <v>0.5</v>
      </c>
      <c r="H16" s="112">
        <f>'XS-XXL'!H16*2.54</f>
        <v>82.55</v>
      </c>
      <c r="I16" s="112">
        <f>'XS-XXL'!I16*2.54</f>
        <v>87.63</v>
      </c>
      <c r="J16" s="112">
        <f>'XS-XXL'!J16*2.54</f>
        <v>92.71</v>
      </c>
      <c r="K16" s="112">
        <f>'XS-XXL'!K16*2.54</f>
        <v>99.06</v>
      </c>
      <c r="L16" s="112">
        <f>'XS-XXL'!L16*2.54</f>
        <v>104.14</v>
      </c>
      <c r="M16" s="112">
        <f>'XS-XXL'!M16*2.54</f>
        <v>109.22</v>
      </c>
    </row>
    <row r="17" s="77" customFormat="1" ht="25" customHeight="1" spans="1:13">
      <c r="A17" s="107" t="str">
        <f>'[1]SPEC SHEET'!A16</f>
        <v>WAIST SEAM CIRCUMFERENCE - RELAXED</v>
      </c>
      <c r="B17" s="108"/>
      <c r="C17" s="108"/>
      <c r="D17" s="108"/>
      <c r="E17" s="109"/>
      <c r="F17" s="113" t="s">
        <v>29</v>
      </c>
      <c r="G17" s="114">
        <v>0.5</v>
      </c>
      <c r="H17" s="112">
        <f>'XS-XXL'!H17*2.54</f>
        <v>59.69</v>
      </c>
      <c r="I17" s="112">
        <f>'XS-XXL'!I17*2.54</f>
        <v>64.77</v>
      </c>
      <c r="J17" s="112">
        <f>'XS-XXL'!J17*2.54</f>
        <v>69.85</v>
      </c>
      <c r="K17" s="112">
        <f>'XS-XXL'!K17*2.54</f>
        <v>76.2</v>
      </c>
      <c r="L17" s="112">
        <f>'XS-XXL'!L17*2.54</f>
        <v>81.28</v>
      </c>
      <c r="M17" s="112">
        <f>'XS-XXL'!M17*2.54</f>
        <v>86.36</v>
      </c>
    </row>
    <row r="18" s="77" customFormat="1" ht="25" customHeight="1" spans="1:15">
      <c r="A18" s="107" t="str">
        <f>'[1]SPEC SHEET'!A17</f>
        <v>WAIST SEAM CIRCUMFERENCE - EXTENDED</v>
      </c>
      <c r="B18" s="108"/>
      <c r="C18" s="108"/>
      <c r="D18" s="108"/>
      <c r="E18" s="109"/>
      <c r="F18" s="113" t="s">
        <v>30</v>
      </c>
      <c r="G18" s="114">
        <v>0.5</v>
      </c>
      <c r="H18" s="112">
        <f>'XS-XXL'!H18*2.54</f>
        <v>91.44</v>
      </c>
      <c r="I18" s="112">
        <f>'XS-XXL'!I18*2.54</f>
        <v>96.52</v>
      </c>
      <c r="J18" s="112">
        <f>'XS-XXL'!J18*2.54</f>
        <v>101.6</v>
      </c>
      <c r="K18" s="112">
        <f>'XS-XXL'!K18*2.54</f>
        <v>107.95</v>
      </c>
      <c r="L18" s="112">
        <f>'XS-XXL'!L18*2.54</f>
        <v>113.03</v>
      </c>
      <c r="M18" s="112">
        <f>'XS-XXL'!M18*2.54</f>
        <v>118.11</v>
      </c>
      <c r="N18" s="129"/>
      <c r="O18" s="129"/>
    </row>
    <row r="19" s="77" customFormat="1" ht="25" customHeight="1" spans="1:15">
      <c r="A19" s="107" t="str">
        <f>'[1]SPEC SHEET'!A18</f>
        <v>LINING: HIP CIRCUMFERENCE (8" BELOW WAIST)  STRAIGHT</v>
      </c>
      <c r="B19" s="108"/>
      <c r="C19" s="108"/>
      <c r="D19" s="108"/>
      <c r="E19" s="109"/>
      <c r="F19" s="113" t="s">
        <v>31</v>
      </c>
      <c r="G19" s="111">
        <v>0.125</v>
      </c>
      <c r="H19" s="112">
        <f>'XS-XXL'!H19*2.54</f>
        <v>102.87</v>
      </c>
      <c r="I19" s="112">
        <f>'XS-XXL'!I19*2.54</f>
        <v>107.95</v>
      </c>
      <c r="J19" s="112">
        <f>'XS-XXL'!J19*2.54</f>
        <v>113.03</v>
      </c>
      <c r="K19" s="112">
        <f>'XS-XXL'!K19*2.54</f>
        <v>119.38</v>
      </c>
      <c r="L19" s="112">
        <f>'XS-XXL'!L19*2.54</f>
        <v>124.46</v>
      </c>
      <c r="M19" s="112">
        <f>'XS-XXL'!M19*2.54</f>
        <v>129.54</v>
      </c>
      <c r="N19" s="129"/>
      <c r="O19" s="129"/>
    </row>
    <row r="20" s="77" customFormat="1" ht="25" customHeight="1" spans="1:15">
      <c r="A20" s="107" t="str">
        <f>'[1]SPEC SHEET'!A19</f>
        <v>SWEEP CIRCUMFERENCE-STRAIGHT</v>
      </c>
      <c r="B20" s="108"/>
      <c r="C20" s="108"/>
      <c r="D20" s="108"/>
      <c r="E20" s="109"/>
      <c r="F20" s="113" t="s">
        <v>32</v>
      </c>
      <c r="G20" s="111">
        <v>0.125</v>
      </c>
      <c r="H20" s="112">
        <f>'XS-XXL'!H20*2.54</f>
        <v>223.52</v>
      </c>
      <c r="I20" s="112">
        <f>'XS-XXL'!I20*2.54</f>
        <v>228.6</v>
      </c>
      <c r="J20" s="112">
        <f>'XS-XXL'!J20*2.54</f>
        <v>233.68</v>
      </c>
      <c r="K20" s="112">
        <f>'XS-XXL'!K20*2.54</f>
        <v>240.03</v>
      </c>
      <c r="L20" s="112">
        <f>'XS-XXL'!L20*2.54</f>
        <v>245.11</v>
      </c>
      <c r="M20" s="112">
        <f>'XS-XXL'!M20*2.54</f>
        <v>250.19</v>
      </c>
      <c r="N20" s="129"/>
      <c r="O20" s="129"/>
    </row>
    <row r="21" s="77" customFormat="1" ht="25" customHeight="1" spans="1:15">
      <c r="A21" s="107" t="str">
        <f>'[1]SPEC SHEET'!A20</f>
        <v>SWEEP CIRCUMFERENCE-STRAIGHT (LINING)</v>
      </c>
      <c r="B21" s="108"/>
      <c r="C21" s="108"/>
      <c r="D21" s="108"/>
      <c r="E21" s="109"/>
      <c r="F21" s="113" t="s">
        <v>33</v>
      </c>
      <c r="G21" s="111">
        <v>0.125</v>
      </c>
      <c r="H21" s="112">
        <f>'XS-XXL'!H21*2.54</f>
        <v>172.72</v>
      </c>
      <c r="I21" s="112">
        <f>'XS-XXL'!I21*2.54</f>
        <v>177.8</v>
      </c>
      <c r="J21" s="112">
        <f>'XS-XXL'!J21*2.54</f>
        <v>182.88</v>
      </c>
      <c r="K21" s="112">
        <f>'XS-XXL'!K21*2.54</f>
        <v>189.23</v>
      </c>
      <c r="L21" s="112">
        <f>'XS-XXL'!L21*2.54</f>
        <v>194.31</v>
      </c>
      <c r="M21" s="112">
        <f>'XS-XXL'!M21*2.54</f>
        <v>199.39</v>
      </c>
      <c r="N21" s="129"/>
      <c r="O21" s="129"/>
    </row>
    <row r="22" s="77" customFormat="1" ht="25" customHeight="1" spans="1:15">
      <c r="A22" s="107" t="str">
        <f>'[1]SPEC SHEET'!A21</f>
        <v>SLIT HEIGHT</v>
      </c>
      <c r="B22" s="108"/>
      <c r="C22" s="108"/>
      <c r="D22" s="108"/>
      <c r="E22" s="109"/>
      <c r="F22" s="113" t="s">
        <v>34</v>
      </c>
      <c r="G22" s="111">
        <v>0.5</v>
      </c>
      <c r="H22" s="112">
        <f>'XS-XXL'!H22*2.54</f>
        <v>78.105</v>
      </c>
      <c r="I22" s="112">
        <f>'XS-XXL'!I22*2.54</f>
        <v>78.105</v>
      </c>
      <c r="J22" s="112">
        <f>'XS-XXL'!J22*2.54</f>
        <v>78.105</v>
      </c>
      <c r="K22" s="112">
        <f>'XS-XXL'!K22*2.54</f>
        <v>78.105</v>
      </c>
      <c r="L22" s="112">
        <f>'XS-XXL'!L22*2.54</f>
        <v>78.105</v>
      </c>
      <c r="M22" s="112">
        <f>'XS-XXL'!M22*2.54</f>
        <v>78.105</v>
      </c>
      <c r="N22" s="129"/>
      <c r="O22" s="129"/>
    </row>
    <row r="23" s="77" customFormat="1" ht="25" customHeight="1" spans="1:15">
      <c r="A23" s="107" t="str">
        <f>'[1]SPEC SHEET'!A22</f>
        <v>AH DROP -STRAIGHT</v>
      </c>
      <c r="B23" s="108"/>
      <c r="C23" s="108"/>
      <c r="D23" s="108"/>
      <c r="E23" s="109"/>
      <c r="F23" s="113" t="s">
        <v>35</v>
      </c>
      <c r="G23" s="115">
        <v>0.125</v>
      </c>
      <c r="H23" s="112">
        <f>'XS-XXL'!H23*2.54</f>
        <v>20.6375</v>
      </c>
      <c r="I23" s="112">
        <f>'XS-XXL'!I23*2.54</f>
        <v>21.59</v>
      </c>
      <c r="J23" s="112">
        <f>'XS-XXL'!J23*2.54</f>
        <v>22.5425</v>
      </c>
      <c r="K23" s="112">
        <f>'XS-XXL'!K23*2.54</f>
        <v>23.495</v>
      </c>
      <c r="L23" s="112">
        <f>'XS-XXL'!L23*2.54</f>
        <v>24.4475</v>
      </c>
      <c r="M23" s="112">
        <f>'XS-XXL'!M23*2.54</f>
        <v>25.4</v>
      </c>
      <c r="N23" s="129"/>
      <c r="O23" s="129"/>
    </row>
    <row r="24" s="77" customFormat="1" ht="25" customHeight="1" spans="1:15">
      <c r="A24" s="107" t="str">
        <f>'[1]SPEC SHEET'!A23</f>
        <v>SLV LENGTH FROM AH SEAM TO SLV HEM</v>
      </c>
      <c r="B24" s="108"/>
      <c r="C24" s="108"/>
      <c r="D24" s="108"/>
      <c r="E24" s="109"/>
      <c r="F24" s="113" t="s">
        <v>36</v>
      </c>
      <c r="G24" s="115">
        <v>0.125</v>
      </c>
      <c r="H24" s="112">
        <f>'XS-XXL'!H24*2.54</f>
        <v>65.405</v>
      </c>
      <c r="I24" s="112">
        <f>'XS-XXL'!I24*2.54</f>
        <v>66.04</v>
      </c>
      <c r="J24" s="112">
        <f>'XS-XXL'!J24*2.54</f>
        <v>66.675</v>
      </c>
      <c r="K24" s="112">
        <f>'XS-XXL'!K24*2.54</f>
        <v>67.31</v>
      </c>
      <c r="L24" s="112">
        <f>'XS-XXL'!L24*2.54</f>
        <v>67.945</v>
      </c>
      <c r="M24" s="112">
        <f>'XS-XXL'!M24*2.54</f>
        <v>68.58</v>
      </c>
      <c r="N24" s="129"/>
      <c r="O24" s="129"/>
    </row>
    <row r="25" s="77" customFormat="1" ht="25" customHeight="1" spans="1:15">
      <c r="A25" s="107" t="str">
        <f>'[1]SPEC SHEET'!A24</f>
        <v>BICEP 1" BELOW ARMHOLE</v>
      </c>
      <c r="B25" s="108"/>
      <c r="C25" s="108"/>
      <c r="D25" s="108"/>
      <c r="E25" s="109"/>
      <c r="F25" s="116" t="s">
        <v>37</v>
      </c>
      <c r="G25" s="111">
        <v>0.125</v>
      </c>
      <c r="H25" s="112">
        <f>'XS-XXL'!H25*2.54</f>
        <v>39.37</v>
      </c>
      <c r="I25" s="112">
        <f>'XS-XXL'!I25*2.54</f>
        <v>41.91</v>
      </c>
      <c r="J25" s="112">
        <f>'XS-XXL'!J25*2.54</f>
        <v>44.45</v>
      </c>
      <c r="K25" s="112">
        <f>'XS-XXL'!K25*2.54</f>
        <v>46.99</v>
      </c>
      <c r="L25" s="112">
        <f>'XS-XXL'!L25*2.54</f>
        <v>49.53</v>
      </c>
      <c r="M25" s="112">
        <f>'XS-XXL'!M25*2.54</f>
        <v>52.07</v>
      </c>
      <c r="N25" s="129"/>
      <c r="O25" s="129"/>
    </row>
    <row r="26" s="77" customFormat="1" ht="25" customHeight="1" spans="1:15">
      <c r="A26" s="107" t="str">
        <f>'[1]SPEC SHEET'!A25</f>
        <v>SLEEVE OPENING CIRCUMFERENCE</v>
      </c>
      <c r="B26" s="108"/>
      <c r="C26" s="108"/>
      <c r="D26" s="108"/>
      <c r="E26" s="109"/>
      <c r="F26" s="116" t="s">
        <v>38</v>
      </c>
      <c r="G26" s="111">
        <v>0.125</v>
      </c>
      <c r="H26" s="112">
        <f>'XS-XXL'!H26*2.54</f>
        <v>18.415</v>
      </c>
      <c r="I26" s="112">
        <f>'XS-XXL'!I26*2.54</f>
        <v>19.05</v>
      </c>
      <c r="J26" s="112">
        <f>'XS-XXL'!J26*2.54</f>
        <v>19.685</v>
      </c>
      <c r="K26" s="112">
        <f>'XS-XXL'!K26*2.54</f>
        <v>20.32</v>
      </c>
      <c r="L26" s="112">
        <f>'XS-XXL'!L26*2.54</f>
        <v>20.955</v>
      </c>
      <c r="M26" s="112">
        <f>'XS-XXL'!M26*2.54</f>
        <v>21.59</v>
      </c>
      <c r="N26" s="130"/>
      <c r="O26" s="129"/>
    </row>
    <row r="27" s="77" customFormat="1" ht="15.75" customHeight="1" spans="1:15">
      <c r="A27" s="117"/>
      <c r="B27" s="117"/>
      <c r="C27" s="117"/>
      <c r="D27" s="117"/>
      <c r="E27" s="117"/>
      <c r="F27" s="118"/>
      <c r="G27" s="117"/>
      <c r="H27" s="117"/>
      <c r="I27" s="117"/>
      <c r="J27" s="117"/>
      <c r="K27" s="117"/>
      <c r="L27" s="117"/>
      <c r="M27" s="117"/>
      <c r="N27" s="129"/>
      <c r="O27" s="129"/>
    </row>
    <row r="28" s="78" customFormat="1" ht="13.1" spans="1:1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31"/>
      <c r="O28" s="131"/>
    </row>
    <row r="29" s="78" customFormat="1" ht="13.1" spans="1: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31"/>
      <c r="O29" s="131"/>
    </row>
    <row r="30" s="77" customFormat="1" ht="15.75" customHeight="1" spans="1:1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29"/>
      <c r="O30" s="129"/>
    </row>
    <row r="31" s="77" customFormat="1" ht="15.75" customHeight="1" spans="1:1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29"/>
      <c r="O31" s="129"/>
    </row>
    <row r="32" s="77" customFormat="1" ht="15.75" customHeight="1" spans="1: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O32" s="117"/>
    </row>
    <row r="33" s="77" customFormat="1" ht="15.75" customHeight="1" spans="1:1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O33" s="117"/>
    </row>
    <row r="34" s="77" customFormat="1" ht="15.75" customHeight="1" spans="1:1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O34" s="117"/>
    </row>
    <row r="35" s="77" customFormat="1" ht="15.75" customHeight="1" spans="1:1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O35" s="117"/>
    </row>
    <row r="36" s="77" customFormat="1" ht="15.75" customHeight="1" spans="1:1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O36" s="117"/>
    </row>
    <row r="37" s="77" customFormat="1" ht="15.75" customHeight="1" spans="1:1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O37" s="117"/>
    </row>
    <row r="38" s="77" customFormat="1" ht="15.75" customHeight="1" spans="1:1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O38" s="117"/>
    </row>
    <row r="39" s="77" customFormat="1" ht="15.75" customHeight="1" spans="1:1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O39" s="117"/>
    </row>
    <row r="40" s="77" customFormat="1" ht="15.75" customHeight="1" spans="1:1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O40" s="117"/>
    </row>
    <row r="41" s="77" customFormat="1" ht="15.75" customHeight="1" spans="1:1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O41" s="117"/>
    </row>
    <row r="42" s="77" customFormat="1" ht="15.75" customHeight="1" spans="1:15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O42" s="117"/>
    </row>
    <row r="43" s="77" customFormat="1" ht="15.75" customHeight="1" spans="1:1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O43" s="117"/>
    </row>
    <row r="44" s="77" customFormat="1" ht="15.75" customHeight="1" spans="1:1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O44" s="117"/>
    </row>
    <row r="45" s="77" customFormat="1" ht="15.75" customHeight="1" spans="1:15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O45" s="117"/>
    </row>
    <row r="46" s="77" customFormat="1" ht="15.75" customHeight="1" spans="1:15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O46" s="117"/>
    </row>
    <row r="47" s="77" customFormat="1" ht="15.75" customHeight="1" spans="1:15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O47" s="117"/>
    </row>
    <row r="48" s="77" customFormat="1" ht="15.75" customHeight="1" spans="1:15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O48" s="117"/>
    </row>
    <row r="49" s="77" customFormat="1" ht="15.75" customHeight="1" spans="1:15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O49" s="117"/>
    </row>
    <row r="50" s="77" customFormat="1" ht="15.75" customHeight="1" spans="1:1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O50" s="117"/>
    </row>
    <row r="51" s="77" customFormat="1" ht="15.75" customHeight="1" spans="1:1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</row>
    <row r="52" s="77" customFormat="1" ht="15.75" customHeight="1" spans="1:15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</row>
    <row r="53" s="77" customFormat="1" ht="15.75" customHeight="1" spans="1:1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</row>
    <row r="54" s="77" customFormat="1" ht="15.75" customHeight="1" spans="1:1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</row>
    <row r="55" s="77" customFormat="1" ht="15.75" customHeight="1" spans="1:1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</row>
    <row r="56" s="77" customFormat="1" ht="15.75" customHeight="1" spans="1:15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</row>
    <row r="57" s="77" customFormat="1" ht="15.75" customHeight="1" spans="1:1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</row>
    <row r="58" s="77" customFormat="1" ht="15.75" customHeight="1" spans="1: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</row>
    <row r="59" s="77" customFormat="1" ht="15.75" customHeight="1" spans="1:15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="77" customFormat="1" ht="15.75" customHeight="1" spans="1: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  <row r="61" s="77" customFormat="1" ht="15.75" customHeight="1" spans="1:15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</row>
    <row r="62" s="77" customFormat="1" ht="15.75" customHeight="1" spans="1:15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</row>
    <row r="63" s="77" customFormat="1" ht="15.75" customHeight="1" spans="1:1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</row>
    <row r="64" s="77" customFormat="1" ht="15.75" customHeight="1" spans="1:1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</row>
    <row r="65" s="77" customFormat="1" ht="15.75" customHeight="1" spans="1:15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</row>
    <row r="66" s="77" customFormat="1" ht="15.75" customHeight="1" spans="1:15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</row>
    <row r="67" s="77" customFormat="1" ht="15.75" customHeight="1" spans="1:15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</row>
    <row r="68" s="77" customFormat="1" ht="15.75" customHeight="1" spans="1:1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</row>
    <row r="69" s="77" customFormat="1" ht="15.75" customHeight="1" spans="1:15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</row>
    <row r="70" s="77" customFormat="1" ht="15.75" customHeight="1" spans="1:15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</row>
    <row r="71" s="77" customFormat="1" ht="15.75" customHeight="1" spans="1:15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</row>
    <row r="72" s="77" customFormat="1" ht="15.75" customHeight="1" spans="1:15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</row>
    <row r="73" s="77" customFormat="1" ht="15.75" customHeight="1" spans="1:15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</row>
    <row r="74" s="77" customFormat="1" ht="15.75" customHeight="1" spans="1:15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</row>
    <row r="75" s="77" customFormat="1" ht="15.75" customHeight="1" spans="1:15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</row>
    <row r="76" s="77" customFormat="1" ht="15.75" customHeight="1" spans="1:15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</row>
    <row r="77" s="77" customFormat="1" ht="15.75" customHeight="1" spans="1:15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</row>
    <row r="78" s="77" customFormat="1" ht="15.75" customHeight="1" spans="1:15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</row>
    <row r="79" s="77" customFormat="1" ht="15.75" customHeight="1" spans="1:15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</row>
    <row r="80" s="77" customFormat="1" ht="15.75" customHeight="1" spans="1:15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</row>
    <row r="81" s="77" customFormat="1" ht="15.75" customHeight="1" spans="1:15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</row>
    <row r="82" s="77" customFormat="1" ht="15.75" customHeight="1" spans="1:15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</row>
    <row r="83" s="77" customFormat="1" ht="15.75" customHeight="1" spans="1:15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</row>
    <row r="84" s="77" customFormat="1" ht="15.75" customHeight="1" spans="1:15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</row>
    <row r="85" s="77" customFormat="1" ht="15.75" customHeight="1" spans="1:15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</row>
    <row r="86" s="77" customFormat="1" ht="15.75" customHeight="1" spans="1:15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</row>
    <row r="87" s="77" customFormat="1" ht="15.75" customHeight="1" spans="1:15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</row>
    <row r="88" s="77" customFormat="1" ht="15.75" customHeight="1" spans="1:15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</row>
    <row r="89" s="77" customFormat="1" ht="15.75" customHeight="1" spans="1:15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</row>
    <row r="90" s="77" customFormat="1" ht="15.75" customHeight="1" spans="1:15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</row>
    <row r="91" s="77" customFormat="1" ht="15.75" customHeight="1" spans="1:15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</row>
    <row r="92" s="77" customFormat="1" ht="15.75" customHeight="1" spans="1:15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</row>
    <row r="93" s="77" customFormat="1" ht="15.75" customHeight="1" spans="1:15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</row>
    <row r="94" s="77" customFormat="1" ht="15.75" customHeight="1" spans="1:15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</row>
    <row r="95" s="77" customFormat="1" ht="15.75" customHeight="1" spans="1:15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</row>
    <row r="96" s="77" customFormat="1" ht="15.75" customHeight="1" spans="1:15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</row>
    <row r="97" s="77" customFormat="1" ht="15.75" customHeight="1" spans="1:15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</row>
    <row r="98" s="77" customFormat="1" ht="15.75" customHeight="1" spans="1:15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</row>
    <row r="99" s="77" customFormat="1" ht="15.75" customHeight="1" spans="1:15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</row>
    <row r="100" s="77" customFormat="1" ht="15.75" customHeight="1" spans="1:15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</row>
    <row r="101" s="77" customFormat="1" ht="15.75" customHeight="1" spans="1:15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</row>
    <row r="102" s="77" customFormat="1" ht="15.75" customHeight="1" spans="1:15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</row>
    <row r="103" s="77" customFormat="1" ht="15.75" customHeight="1" spans="1:15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</row>
    <row r="104" s="77" customFormat="1" ht="15.75" customHeight="1" spans="1:15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</row>
    <row r="105" s="77" customFormat="1" ht="15.75" customHeight="1" spans="1: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</row>
    <row r="106" s="77" customFormat="1" ht="15.75" customHeight="1" spans="1: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</row>
    <row r="107" s="77" customFormat="1" ht="15.75" customHeight="1" spans="1: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</row>
    <row r="108" s="77" customFormat="1" ht="15.75" customHeight="1" spans="1: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</row>
    <row r="109" s="77" customFormat="1" ht="15.75" customHeight="1" spans="1: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</row>
    <row r="110" s="77" customFormat="1" ht="15.75" customHeight="1" spans="1: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</row>
    <row r="111" s="77" customFormat="1" ht="15.75" customHeight="1" spans="1:15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</row>
    <row r="112" s="77" customFormat="1" ht="15.75" customHeight="1" spans="1:15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</row>
    <row r="113" s="77" customFormat="1" ht="15.75" customHeight="1" spans="1:15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</row>
    <row r="114" s="77" customFormat="1" ht="15.75" customHeight="1" spans="1:15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</row>
    <row r="115" s="77" customFormat="1" ht="15.75" customHeight="1" spans="1:15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</row>
    <row r="116" s="77" customFormat="1" ht="15.75" customHeight="1" spans="1:15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</row>
    <row r="117" s="77" customFormat="1" ht="15.75" customHeight="1" spans="1:15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</row>
    <row r="118" s="77" customFormat="1" ht="15.75" customHeight="1" spans="1:15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</row>
    <row r="119" s="77" customFormat="1" ht="15.75" customHeight="1" spans="1:15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="77" customFormat="1" ht="15.75" customHeight="1" spans="1:15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</row>
    <row r="121" s="77" customFormat="1" ht="15.75" customHeight="1" spans="1:15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</row>
    <row r="122" s="77" customFormat="1" ht="15.75" customHeight="1" spans="1:15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</row>
    <row r="123" s="77" customFormat="1" ht="15.75" customHeight="1" spans="1:15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</row>
    <row r="124" s="77" customFormat="1" ht="15.75" customHeight="1" spans="1:15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</row>
    <row r="125" s="77" customFormat="1" ht="15.75" customHeight="1" spans="1:15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</row>
    <row r="126" s="77" customFormat="1" ht="15.75" customHeight="1" spans="1:15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</row>
    <row r="127" s="77" customFormat="1" ht="15.75" customHeight="1" spans="1:15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</row>
    <row r="128" s="77" customFormat="1" ht="15.75" customHeight="1" spans="1:15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</row>
    <row r="129" s="77" customFormat="1" ht="15.75" customHeight="1" spans="1:15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</row>
    <row r="130" s="77" customFormat="1" ht="15.75" customHeight="1" spans="1:15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</row>
    <row r="131" s="77" customFormat="1" ht="15.75" customHeight="1" spans="1:15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</row>
    <row r="132" s="77" customFormat="1" ht="15.75" customHeight="1" spans="1:15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</row>
    <row r="133" s="77" customFormat="1" ht="15.75" customHeight="1" spans="1:15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</row>
    <row r="134" s="77" customFormat="1" ht="15.75" customHeight="1" spans="1:15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</row>
    <row r="135" s="77" customFormat="1" ht="15.75" customHeight="1" spans="1:15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</row>
    <row r="136" s="77" customFormat="1" ht="15.75" customHeight="1" spans="1:15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</row>
    <row r="137" s="77" customFormat="1" ht="15.75" customHeight="1" spans="1:15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</row>
    <row r="138" s="77" customFormat="1" ht="15.75" customHeight="1" spans="1:15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</row>
    <row r="139" s="77" customFormat="1" ht="15.75" customHeight="1" spans="1:15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</row>
    <row r="140" s="77" customFormat="1" ht="15.75" customHeight="1" spans="1:15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</row>
    <row r="141" s="77" customFormat="1" ht="15.75" customHeight="1" spans="1:15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</row>
    <row r="142" s="77" customFormat="1" ht="15.75" customHeight="1" spans="1:15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</row>
    <row r="143" s="77" customFormat="1" ht="15.75" customHeight="1" spans="1:15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</row>
    <row r="144" s="77" customFormat="1" ht="15.75" customHeight="1" spans="1:15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</row>
    <row r="145" s="77" customFormat="1" ht="15.75" customHeight="1" spans="1:15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</row>
    <row r="146" s="77" customFormat="1" ht="15.75" customHeight="1" spans="1:15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</row>
    <row r="147" s="77" customFormat="1" ht="15.75" customHeight="1" spans="1:15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</row>
    <row r="148" s="77" customFormat="1" ht="15.75" customHeight="1" spans="1:15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</row>
    <row r="149" s="77" customFormat="1" ht="15.75" customHeight="1" spans="1:15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</row>
    <row r="150" s="77" customFormat="1" ht="15.75" customHeight="1" spans="1:15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</row>
    <row r="151" s="77" customFormat="1" ht="15.75" customHeight="1" spans="1:15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</row>
    <row r="152" s="77" customFormat="1" ht="15.75" customHeight="1" spans="1:15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</row>
    <row r="153" s="77" customFormat="1" ht="15.75" customHeight="1" spans="1:15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</row>
    <row r="154" s="77" customFormat="1" ht="15.75" customHeight="1" spans="1:15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="77" customFormat="1" ht="15.75" customHeight="1" spans="1:15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</row>
    <row r="156" s="77" customFormat="1" ht="15.75" customHeight="1" spans="1:15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</row>
    <row r="157" s="77" customFormat="1" ht="15.75" customHeight="1" spans="1:15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</row>
    <row r="158" s="77" customFormat="1" ht="15.75" customHeight="1" spans="1:15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</row>
    <row r="159" s="77" customFormat="1" ht="15.75" customHeight="1" spans="1:15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</row>
    <row r="160" s="77" customFormat="1" ht="15.75" customHeight="1" spans="1:15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</row>
    <row r="161" s="77" customFormat="1" ht="15.75" customHeight="1" spans="1:15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</row>
    <row r="162" s="77" customFormat="1" ht="15.75" customHeight="1" spans="1:15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</row>
    <row r="163" s="77" customFormat="1" ht="15.75" customHeight="1" spans="1:15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</row>
    <row r="164" s="77" customFormat="1" ht="15.75" customHeight="1" spans="1:15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</row>
    <row r="165" s="77" customFormat="1" ht="15.75" customHeight="1" spans="1:15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</row>
    <row r="166" s="77" customFormat="1" ht="15.75" customHeight="1" spans="1:15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</row>
    <row r="167" s="77" customFormat="1" ht="15.75" customHeight="1" spans="1:15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</row>
    <row r="168" s="77" customFormat="1" ht="15.75" customHeight="1" spans="1:15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</row>
    <row r="169" s="77" customFormat="1" ht="15.75" customHeight="1" spans="1:15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</row>
    <row r="170" s="77" customFormat="1" ht="15.75" customHeight="1" spans="1:15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</row>
    <row r="171" s="77" customFormat="1" ht="15.75" customHeight="1" spans="1:15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</row>
    <row r="172" s="77" customFormat="1" ht="15.75" customHeight="1" spans="1:15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</row>
    <row r="173" s="77" customFormat="1" ht="15.75" customHeight="1" spans="1:15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</row>
    <row r="174" s="77" customFormat="1" ht="15.75" customHeight="1" spans="1:15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</row>
    <row r="175" s="77" customFormat="1" ht="15.75" customHeight="1" spans="1:15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</row>
    <row r="176" s="77" customFormat="1" ht="15.75" customHeight="1" spans="1:15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</row>
    <row r="177" s="77" customFormat="1" ht="15.75" customHeight="1" spans="1:15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</row>
    <row r="178" s="77" customFormat="1" ht="15.75" customHeight="1" spans="1:15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</row>
    <row r="179" s="77" customFormat="1" ht="15.75" customHeight="1" spans="1:15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</row>
    <row r="180" s="77" customFormat="1" ht="15.75" customHeight="1" spans="1:15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</row>
    <row r="181" s="77" customFormat="1" ht="15.75" customHeight="1" spans="1:15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</row>
    <row r="182" s="77" customFormat="1" ht="15.75" customHeight="1" spans="1:15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</row>
    <row r="183" s="77" customFormat="1" ht="15.75" customHeight="1" spans="1:15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</row>
    <row r="184" s="77" customFormat="1" ht="15.75" customHeight="1" spans="1:15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</row>
    <row r="185" s="77" customFormat="1" ht="15.75" customHeight="1" spans="1:15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</row>
    <row r="186" s="77" customFormat="1" ht="15.75" customHeight="1" spans="1:15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</row>
    <row r="187" s="77" customFormat="1" ht="15.75" customHeight="1" spans="1:15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</row>
    <row r="188" s="77" customFormat="1" ht="15.75" customHeight="1" spans="1:15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</row>
    <row r="189" s="77" customFormat="1" ht="15.75" customHeight="1" spans="1:15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</row>
    <row r="190" s="77" customFormat="1" ht="15.75" customHeight="1" spans="1:15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</row>
    <row r="191" s="77" customFormat="1" ht="15.75" customHeight="1" spans="1:15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</row>
    <row r="192" s="77" customFormat="1" ht="15.75" customHeight="1" spans="1:15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</row>
    <row r="193" s="77" customFormat="1" ht="15.75" customHeight="1" spans="1:15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</row>
    <row r="194" s="77" customFormat="1" ht="15.75" customHeight="1" spans="1:15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</row>
    <row r="195" s="77" customFormat="1" ht="15.75" customHeight="1" spans="1:15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</row>
    <row r="196" s="77" customFormat="1" ht="15.75" customHeight="1" spans="1:15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</row>
    <row r="197" s="77" customFormat="1" ht="15.75" customHeight="1" spans="1:15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</row>
    <row r="198" s="77" customFormat="1" ht="15.75" customHeight="1" spans="1:15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</row>
    <row r="199" s="77" customFormat="1" ht="15.75" customHeight="1" spans="1:15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</row>
    <row r="200" s="77" customFormat="1" ht="15.75" customHeight="1" spans="1:15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</row>
    <row r="201" s="77" customFormat="1" ht="15.75" customHeight="1" spans="1:15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</row>
    <row r="202" s="77" customFormat="1" ht="15.75" customHeight="1" spans="1:15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</row>
    <row r="203" s="77" customFormat="1" ht="15.75" customHeight="1" spans="1:15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</row>
    <row r="204" s="77" customFormat="1" ht="15.75" customHeight="1" spans="1:15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</row>
    <row r="205" s="77" customFormat="1" ht="15.75" customHeight="1" spans="1:15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</row>
    <row r="206" s="77" customFormat="1" ht="15.75" customHeight="1" spans="1:15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</row>
    <row r="207" s="77" customFormat="1" ht="15.75" customHeight="1" spans="1:15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</row>
    <row r="208" s="77" customFormat="1" ht="15.75" customHeight="1" spans="1:15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</row>
    <row r="209" s="77" customFormat="1" ht="15.75" customHeight="1" spans="1:15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</row>
    <row r="210" s="77" customFormat="1" ht="15.75" customHeight="1" spans="1:15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</row>
    <row r="211" s="77" customFormat="1" ht="15.75" customHeight="1" spans="1:15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</row>
    <row r="212" s="77" customFormat="1" ht="15.75" customHeight="1" spans="1:15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</row>
    <row r="213" s="77" customFormat="1" ht="15.75" customHeight="1" spans="1:15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</row>
    <row r="214" s="77" customFormat="1" ht="15.75" customHeight="1" spans="1:15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</row>
    <row r="215" s="77" customFormat="1" ht="15.75" customHeight="1" spans="1:15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</row>
    <row r="216" s="77" customFormat="1" ht="15.75" customHeight="1" spans="1:15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</row>
    <row r="217" s="77" customFormat="1" ht="15.75" customHeight="1" spans="1:15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</row>
    <row r="218" s="77" customFormat="1" ht="15.75" customHeight="1" spans="1:15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</row>
    <row r="219" s="77" customFormat="1" ht="15.75" customHeight="1" spans="1:15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</row>
    <row r="220" s="77" customFormat="1" ht="15.75" customHeight="1" spans="1:15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</row>
    <row r="221" s="77" customFormat="1" ht="15.75" customHeight="1" spans="1:15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</row>
    <row r="222" s="77" customFormat="1" ht="15.75" customHeight="1" spans="1:15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</row>
    <row r="223" s="77" customFormat="1" ht="15.75" customHeight="1" spans="1:15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17"/>
      <c r="O223" s="117"/>
    </row>
    <row r="224" s="77" customFormat="1" ht="15.75" customHeight="1" spans="1:15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17"/>
      <c r="O224" s="117"/>
    </row>
    <row r="225" s="77" customFormat="1" ht="15.75" customHeight="1" spans="1:1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17"/>
      <c r="O225" s="117"/>
    </row>
    <row r="226" s="77" customFormat="1" ht="15.75" customHeight="1" spans="1:15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17"/>
      <c r="O226" s="117"/>
    </row>
    <row r="227" s="77" customFormat="1" ht="15.75" customHeight="1" spans="1:15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17"/>
      <c r="O227" s="117"/>
    </row>
    <row r="228" s="77" customFormat="1" ht="15.75" customHeight="1" spans="1:15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</row>
    <row r="229" s="77" customFormat="1" ht="15.75" customHeight="1" spans="1:15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</row>
    <row r="230" s="77" customFormat="1" ht="15.75" customHeight="1" spans="1:15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</row>
    <row r="231" s="77" customFormat="1" ht="15.75" customHeight="1" spans="1:15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</row>
    <row r="232" s="77" customFormat="1" ht="15.75" customHeight="1" spans="1:15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</row>
    <row r="233" s="77" customFormat="1" ht="15.75" customHeight="1" spans="1:15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</row>
    <row r="234" s="77" customFormat="1" ht="15.75" customHeight="1" spans="1:15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</row>
    <row r="235" s="77" customFormat="1" ht="15.75" customHeight="1" spans="1:15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</row>
    <row r="236" s="77" customFormat="1" ht="15.75" customHeight="1" spans="1:15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</row>
    <row r="237" s="77" customFormat="1" ht="15.75" customHeight="1" spans="1:15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</row>
    <row r="238" s="77" customFormat="1" ht="15.75" customHeight="1" spans="1:15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</row>
    <row r="239" s="77" customFormat="1" ht="15.75" customHeight="1" spans="1:15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</row>
    <row r="240" s="77" customFormat="1" ht="15.75" customHeight="1" spans="1:15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</row>
    <row r="241" s="77" customFormat="1" ht="15.75" customHeight="1" spans="1:15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</row>
    <row r="242" s="77" customFormat="1" ht="15.75" customHeight="1" spans="1:15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</row>
    <row r="243" s="77" customFormat="1" ht="15.75" customHeight="1" spans="1:15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</row>
    <row r="244" s="77" customFormat="1" ht="15.75" customHeight="1" spans="1:15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="77" customFormat="1" ht="15.75" customHeight="1" spans="1:15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</row>
    <row r="246" s="77" customFormat="1" ht="15.75" customHeight="1" spans="1:15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</row>
    <row r="247" s="77" customFormat="1" ht="15.75" customHeight="1" spans="1:15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</row>
    <row r="248" s="77" customFormat="1" ht="15.75" customHeight="1" spans="1:15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</row>
    <row r="249" s="77" customFormat="1" ht="15.75" customHeight="1" spans="1:15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</row>
    <row r="250" s="77" customFormat="1" ht="15.75" customHeight="1" spans="1:15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</row>
    <row r="251" s="77" customFormat="1" ht="15.75" customHeight="1" spans="1:15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</row>
    <row r="252" s="77" customFormat="1" ht="15.75" customHeight="1" spans="1:15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</row>
    <row r="253" s="77" customFormat="1" ht="15.75" customHeight="1" spans="1:15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</row>
    <row r="254" s="77" customFormat="1" ht="15.75" customHeight="1" spans="1:15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</row>
    <row r="255" s="77" customFormat="1" ht="15.75" customHeight="1" spans="1:15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</row>
    <row r="256" s="77" customFormat="1" ht="15.75" customHeight="1" spans="1:15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</row>
    <row r="257" s="77" customFormat="1" ht="15.75" customHeight="1" spans="1:15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</row>
    <row r="258" s="77" customFormat="1" ht="15.75" customHeight="1" spans="1:15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</row>
    <row r="259" s="77" customFormat="1" ht="15.75" customHeight="1" spans="1:15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</row>
    <row r="260" s="77" customFormat="1" ht="15.75" customHeight="1" spans="1:15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</row>
    <row r="261" s="77" customFormat="1" ht="15.75" customHeight="1" spans="1:15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</row>
    <row r="262" s="77" customFormat="1" ht="15.75" customHeight="1" spans="1:15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</row>
    <row r="263" s="77" customFormat="1" ht="15.75" customHeight="1" spans="1:15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</row>
    <row r="264" s="77" customFormat="1" ht="15.75" customHeight="1" spans="1:15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</row>
    <row r="265" s="77" customFormat="1" ht="15.75" customHeight="1" spans="1:15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</row>
    <row r="266" s="77" customFormat="1" ht="15.75" customHeight="1" spans="1:15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</row>
    <row r="267" s="77" customFormat="1" ht="15.75" customHeight="1" spans="1:15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</row>
    <row r="268" s="77" customFormat="1" ht="15.75" customHeight="1" spans="1:15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</row>
    <row r="269" s="77" customFormat="1" ht="15.75" customHeight="1" spans="1:15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</row>
    <row r="270" s="77" customFormat="1" ht="15.75" customHeight="1" spans="1:15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</row>
    <row r="271" s="77" customFormat="1" ht="15.75" customHeight="1" spans="1:15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</row>
    <row r="272" s="77" customFormat="1" ht="15.75" customHeight="1" spans="1:15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</row>
    <row r="273" s="77" customFormat="1" ht="15.75" customHeight="1" spans="1:15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</row>
    <row r="274" s="77" customFormat="1" ht="15.75" customHeight="1" spans="1:15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</row>
    <row r="275" s="77" customFormat="1" ht="15.75" customHeight="1" spans="1:15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</row>
    <row r="276" s="77" customFormat="1" ht="15.75" customHeight="1" spans="1:15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</row>
    <row r="277" s="77" customFormat="1" ht="15.75" customHeight="1" spans="1:15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</row>
    <row r="278" s="77" customFormat="1" ht="15.75" customHeight="1" spans="1:15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</row>
    <row r="279" s="77" customFormat="1" ht="15.75" customHeight="1" spans="1:15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</row>
    <row r="280" s="77" customFormat="1" ht="15.75" customHeight="1" spans="1:15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</row>
    <row r="281" s="77" customFormat="1" ht="15.75" customHeight="1" spans="1:15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</row>
    <row r="282" s="77" customFormat="1" ht="15.75" customHeight="1" spans="1:15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</row>
    <row r="283" s="77" customFormat="1" ht="15.75" customHeight="1" spans="1:15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</row>
    <row r="284" s="77" customFormat="1" ht="15.75" customHeight="1" spans="1:15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</row>
    <row r="285" s="77" customFormat="1" ht="15.75" customHeight="1" spans="1:15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</row>
    <row r="286" s="77" customFormat="1" ht="15.75" customHeight="1" spans="1:15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</row>
    <row r="287" s="77" customFormat="1" ht="15.75" customHeight="1" spans="1:15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</row>
    <row r="288" s="77" customFormat="1" ht="15.75" customHeight="1" spans="1:15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</row>
    <row r="289" s="77" customFormat="1" ht="15.75" customHeight="1" spans="1:15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</row>
    <row r="290" s="77" customFormat="1" ht="15.75" customHeight="1" spans="1:15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</row>
    <row r="291" s="77" customFormat="1" ht="15.75" customHeight="1" spans="1:15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</row>
    <row r="292" s="77" customFormat="1" ht="15.75" customHeight="1" spans="1:15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</row>
    <row r="293" s="77" customFormat="1" ht="15.75" customHeight="1" spans="1:15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</row>
    <row r="294" s="77" customFormat="1" ht="15.75" customHeight="1" spans="1:15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</row>
    <row r="295" s="77" customFormat="1" ht="15.75" customHeight="1" spans="1:15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</row>
    <row r="296" s="77" customFormat="1" ht="15.75" customHeight="1" spans="1:15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</row>
    <row r="297" s="77" customFormat="1" ht="15.75" customHeight="1" spans="1:15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</row>
    <row r="298" s="77" customFormat="1" ht="15.75" customHeight="1" spans="1:15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</row>
    <row r="299" s="77" customFormat="1" ht="15.75" customHeight="1" spans="1:15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</row>
    <row r="300" s="77" customFormat="1" ht="15.75" customHeight="1" spans="1:15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</row>
    <row r="301" s="77" customFormat="1" ht="15.75" customHeight="1" spans="1:15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</row>
    <row r="302" s="77" customFormat="1" ht="15.75" customHeight="1" spans="1:15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</row>
    <row r="303" s="77" customFormat="1" ht="15.75" customHeight="1" spans="1:15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</row>
    <row r="304" s="77" customFormat="1" ht="15.75" customHeight="1" spans="1:15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</row>
    <row r="305" s="77" customFormat="1" ht="15.75" customHeight="1" spans="1:15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</row>
    <row r="306" s="77" customFormat="1" ht="15.75" customHeight="1" spans="1:15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</row>
    <row r="307" s="77" customFormat="1" ht="15.75" customHeight="1" spans="1:15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</row>
    <row r="308" s="77" customFormat="1" ht="15.75" customHeight="1" spans="1:15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</row>
    <row r="309" s="77" customFormat="1" ht="15.75" customHeight="1" spans="1:15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</row>
    <row r="310" s="77" customFormat="1" ht="15.75" customHeight="1" spans="1:15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</row>
    <row r="311" s="77" customFormat="1" ht="15.75" customHeight="1" spans="1:15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</row>
    <row r="312" s="77" customFormat="1" ht="15.75" customHeight="1" spans="1:15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</row>
    <row r="313" s="77" customFormat="1" ht="15.75" customHeight="1" spans="1:15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</row>
    <row r="314" s="77" customFormat="1" ht="15.75" customHeight="1" spans="1:15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</row>
    <row r="315" s="77" customFormat="1" ht="15.75" customHeight="1" spans="1:15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</row>
    <row r="316" s="77" customFormat="1" ht="15.75" customHeight="1" spans="1:15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</row>
    <row r="317" s="77" customFormat="1" ht="15.75" customHeight="1" spans="1:15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</row>
    <row r="318" s="77" customFormat="1" ht="15.75" customHeight="1" spans="1:15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</row>
    <row r="319" s="77" customFormat="1" ht="15.75" customHeight="1" spans="1:15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</row>
    <row r="320" s="77" customFormat="1" ht="15.75" customHeight="1" spans="1:15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</row>
    <row r="321" s="77" customFormat="1" ht="15.75" customHeight="1" spans="1:15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</row>
    <row r="322" s="77" customFormat="1" ht="15.75" customHeight="1" spans="1:15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</row>
    <row r="323" s="77" customFormat="1" ht="15.75" customHeight="1" spans="1:15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</row>
    <row r="324" s="77" customFormat="1" ht="15.75" customHeight="1" spans="1:15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</row>
    <row r="325" s="77" customFormat="1" ht="15.75" customHeight="1" spans="1:15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</row>
    <row r="326" s="77" customFormat="1" ht="15.75" customHeight="1" spans="1:15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</row>
    <row r="327" s="77" customFormat="1" ht="15.75" customHeight="1" spans="1:15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</row>
    <row r="328" s="77" customFormat="1" ht="15.75" customHeight="1" spans="1:15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</row>
    <row r="329" s="77" customFormat="1" ht="15.75" customHeight="1" spans="1:15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</row>
    <row r="330" s="77" customFormat="1" ht="15.75" customHeight="1" spans="1:15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</row>
    <row r="331" s="77" customFormat="1" ht="15.75" customHeight="1" spans="1:15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</row>
    <row r="332" s="77" customFormat="1" ht="15.75" customHeight="1" spans="1:15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</row>
    <row r="333" s="77" customFormat="1" ht="15.75" customHeight="1" spans="1:15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</row>
    <row r="334" s="77" customFormat="1" ht="15.75" customHeight="1" spans="1:15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</row>
    <row r="335" s="77" customFormat="1" ht="15.75" customHeight="1" spans="1:15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</row>
    <row r="336" s="77" customFormat="1" ht="15.75" customHeight="1" spans="1:15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</row>
    <row r="337" s="77" customFormat="1" ht="15.75" customHeight="1" spans="1:15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</row>
    <row r="338" s="77" customFormat="1" ht="15.75" customHeight="1" spans="1:15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</row>
    <row r="339" s="77" customFormat="1" ht="15.75" customHeight="1" spans="1:15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</row>
    <row r="340" s="77" customFormat="1" ht="15.75" customHeight="1" spans="1:15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</row>
    <row r="341" s="77" customFormat="1" ht="15.75" customHeight="1" spans="1:15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</row>
    <row r="342" s="77" customFormat="1" ht="15.75" customHeight="1" spans="1:15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</row>
    <row r="343" s="77" customFormat="1" ht="15.75" customHeight="1" spans="1:15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</row>
    <row r="344" s="77" customFormat="1" ht="15.75" customHeight="1" spans="1:15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</row>
    <row r="345" s="77" customFormat="1" ht="15.75" customHeight="1" spans="1:15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</row>
    <row r="346" s="77" customFormat="1" ht="15.75" customHeight="1" spans="1:15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</row>
    <row r="347" s="77" customFormat="1" ht="15.75" customHeight="1" spans="1:15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</row>
    <row r="348" s="77" customFormat="1" ht="15.75" customHeight="1" spans="1:15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</row>
    <row r="349" s="77" customFormat="1" ht="15.75" customHeight="1" spans="1:15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</row>
    <row r="350" s="77" customFormat="1" ht="15.75" customHeight="1" spans="1:15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</row>
    <row r="351" s="77" customFormat="1" ht="15.75" customHeight="1" spans="1:15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</row>
    <row r="352" s="77" customFormat="1" ht="15.75" customHeight="1" spans="1:15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</row>
    <row r="353" s="77" customFormat="1" ht="15.75" customHeight="1" spans="1:15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</row>
    <row r="354" s="77" customFormat="1" ht="15.75" customHeight="1" spans="1:15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</row>
    <row r="355" s="77" customFormat="1" ht="15.75" customHeight="1" spans="1:15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</row>
    <row r="356" s="77" customFormat="1" ht="15.75" customHeight="1" spans="1:15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</row>
    <row r="357" s="77" customFormat="1" ht="15.75" customHeight="1" spans="1:15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</row>
    <row r="358" s="77" customFormat="1" ht="15.75" customHeight="1" spans="1:15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</row>
    <row r="359" s="77" customFormat="1" ht="15.75" customHeight="1" spans="1:15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</row>
    <row r="360" s="77" customFormat="1" ht="15.75" customHeight="1" spans="1:15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</row>
    <row r="361" s="77" customFormat="1" ht="15.75" customHeight="1" spans="1:15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</row>
    <row r="362" s="77" customFormat="1" ht="15.75" customHeight="1" spans="1:15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</row>
    <row r="363" s="77" customFormat="1" ht="15.75" customHeight="1" spans="1:15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</row>
    <row r="364" s="77" customFormat="1" ht="15.75" customHeight="1" spans="1:15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</row>
    <row r="365" s="77" customFormat="1" ht="15.75" customHeight="1" spans="1:15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</row>
    <row r="366" s="77" customFormat="1" ht="15.75" customHeight="1" spans="1:15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</row>
    <row r="367" s="77" customFormat="1" ht="15.75" customHeight="1" spans="1:15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</row>
    <row r="368" s="77" customFormat="1" ht="15.75" customHeight="1" spans="1:15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</row>
    <row r="369" s="77" customFormat="1" ht="15.75" customHeight="1" spans="1:15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</row>
    <row r="370" s="77" customFormat="1" ht="15.75" customHeight="1" spans="1:15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</row>
    <row r="371" s="77" customFormat="1" ht="15.75" customHeight="1" spans="1:15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</row>
    <row r="372" s="77" customFormat="1" ht="15.75" customHeight="1" spans="1:15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</row>
    <row r="373" s="77" customFormat="1" ht="15.75" customHeight="1" spans="1:15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</row>
    <row r="374" s="77" customFormat="1" ht="15.75" customHeight="1" spans="1:15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</row>
    <row r="375" s="77" customFormat="1" ht="15.75" customHeight="1" spans="1:15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</row>
    <row r="376" s="77" customFormat="1" ht="15.75" customHeight="1" spans="1:15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</row>
    <row r="377" s="77" customFormat="1" ht="15.75" customHeight="1" spans="1:15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</row>
    <row r="378" s="77" customFormat="1" ht="15.75" customHeight="1" spans="1:15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</row>
    <row r="379" s="77" customFormat="1" ht="15.75" customHeight="1" spans="1:15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</row>
    <row r="380" s="77" customFormat="1" ht="15.75" customHeight="1" spans="1:15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</row>
    <row r="381" s="77" customFormat="1" ht="15.75" customHeight="1" spans="1:15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</row>
    <row r="382" s="77" customFormat="1" ht="15.75" customHeight="1" spans="1:15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</row>
    <row r="383" s="77" customFormat="1" ht="15.75" customHeight="1" spans="1:15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</row>
    <row r="384" s="77" customFormat="1" ht="15.75" customHeight="1" spans="1:15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</row>
    <row r="385" s="77" customFormat="1" ht="15.75" customHeight="1" spans="1:15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</row>
    <row r="386" s="77" customFormat="1" ht="15.75" customHeight="1" spans="1:15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</row>
    <row r="387" s="77" customFormat="1" ht="15.75" customHeight="1" spans="1:15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</row>
    <row r="388" s="77" customFormat="1" ht="15.75" customHeight="1" spans="1:15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</row>
    <row r="389" s="77" customFormat="1" ht="15.75" customHeight="1" spans="1:15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</row>
    <row r="390" s="77" customFormat="1" ht="15.75" customHeight="1" spans="1:15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</row>
    <row r="391" s="77" customFormat="1" ht="15.75" customHeight="1" spans="1:15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</row>
    <row r="392" s="77" customFormat="1" ht="15.75" customHeight="1" spans="1:15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</row>
    <row r="393" s="77" customFormat="1" ht="15.75" customHeight="1" spans="1:15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</row>
    <row r="394" s="77" customFormat="1" ht="15.75" customHeight="1" spans="1:15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</row>
    <row r="395" s="77" customFormat="1" ht="15.75" customHeight="1" spans="1:15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</row>
    <row r="396" s="77" customFormat="1" ht="15.75" customHeight="1" spans="1:15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</row>
    <row r="397" s="77" customFormat="1" ht="15.75" customHeight="1" spans="1:15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</row>
    <row r="398" s="77" customFormat="1" ht="15.75" customHeight="1" spans="1:15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</row>
    <row r="399" s="77" customFormat="1" ht="15.75" customHeight="1" spans="1:15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</row>
    <row r="400" s="77" customFormat="1" ht="15.75" customHeight="1" spans="1:15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</row>
    <row r="401" s="77" customFormat="1" ht="15.75" customHeight="1" spans="1:15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</row>
    <row r="402" s="77" customFormat="1" ht="15.75" customHeight="1" spans="1:15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</row>
    <row r="403" s="77" customFormat="1" ht="15.75" customHeight="1" spans="1:15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</row>
    <row r="404" s="77" customFormat="1" ht="15.75" customHeight="1" spans="1:15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</row>
    <row r="405" s="77" customFormat="1" ht="15.75" customHeight="1" spans="1:15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</row>
    <row r="406" s="77" customFormat="1" ht="15.75" customHeight="1" spans="1:15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</row>
    <row r="407" s="77" customFormat="1" ht="15.75" customHeight="1" spans="1:15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</row>
    <row r="408" s="77" customFormat="1" ht="15.75" customHeight="1" spans="1:15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</row>
    <row r="409" s="77" customFormat="1" ht="15.75" customHeight="1" spans="1:15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</row>
    <row r="410" s="77" customFormat="1" ht="15.75" customHeight="1" spans="1:15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</row>
    <row r="411" s="77" customFormat="1" ht="15.75" customHeight="1" spans="1:15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</row>
    <row r="412" s="77" customFormat="1" ht="15.75" customHeight="1" spans="1:15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</row>
    <row r="413" s="77" customFormat="1" ht="15.75" customHeight="1" spans="1:15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</row>
    <row r="414" s="77" customFormat="1" ht="15.75" customHeight="1" spans="1:15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</row>
    <row r="415" s="77" customFormat="1" ht="15.75" customHeight="1" spans="1:15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</row>
    <row r="416" s="77" customFormat="1" ht="15.75" customHeight="1" spans="1:15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</row>
    <row r="417" s="77" customFormat="1" ht="15.75" customHeight="1" spans="1:15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</row>
    <row r="418" s="77" customFormat="1" ht="15.75" customHeight="1" spans="1:15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</row>
    <row r="419" s="77" customFormat="1" ht="15.75" customHeight="1" spans="1:15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</row>
    <row r="420" s="77" customFormat="1" ht="15.75" customHeight="1" spans="1:15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</row>
    <row r="421" s="77" customFormat="1" ht="15.75" customHeight="1" spans="1:15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</row>
    <row r="422" s="77" customFormat="1" ht="15.75" customHeight="1" spans="1:15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</row>
    <row r="423" s="77" customFormat="1" ht="15.75" customHeight="1" spans="1:15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</row>
    <row r="424" s="77" customFormat="1" ht="15.75" customHeight="1" spans="1:15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</row>
    <row r="425" s="77" customFormat="1" ht="15.75" customHeight="1" spans="1:15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</row>
    <row r="426" s="77" customFormat="1" ht="15.75" customHeight="1" spans="1:15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</row>
    <row r="427" s="77" customFormat="1" ht="15.75" customHeight="1" spans="1:15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</row>
    <row r="428" s="77" customFormat="1" ht="15.75" customHeight="1" spans="1:15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</row>
    <row r="429" s="77" customFormat="1" ht="15.75" customHeight="1" spans="1:15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</row>
    <row r="430" s="77" customFormat="1" ht="15.75" customHeight="1" spans="1:15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</row>
    <row r="431" s="77" customFormat="1" ht="15.75" customHeight="1" spans="1:15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</row>
    <row r="432" s="77" customFormat="1" ht="15.75" customHeight="1" spans="1:15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</row>
    <row r="433" s="77" customFormat="1" ht="15.75" customHeight="1" spans="1:15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</row>
    <row r="434" s="77" customFormat="1" ht="15.75" customHeight="1" spans="1:15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</row>
    <row r="435" s="77" customFormat="1" ht="15.75" customHeight="1" spans="1:15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</row>
    <row r="436" s="77" customFormat="1" ht="15.75" customHeight="1" spans="1:15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</row>
    <row r="437" s="77" customFormat="1" ht="15.75" customHeight="1" spans="1:15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</row>
    <row r="438" s="77" customFormat="1" ht="15.75" customHeight="1" spans="1:15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</row>
    <row r="439" s="77" customFormat="1" ht="15.75" customHeight="1" spans="1:15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</row>
    <row r="440" s="77" customFormat="1" ht="15.75" customHeight="1" spans="1:15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</row>
    <row r="441" s="77" customFormat="1" ht="15.75" customHeight="1" spans="1:15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</row>
    <row r="442" s="77" customFormat="1" ht="15.75" customHeight="1" spans="1:15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</row>
    <row r="443" s="77" customFormat="1" ht="15.75" customHeight="1" spans="1:15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</row>
    <row r="444" s="77" customFormat="1" ht="15.75" customHeight="1" spans="1:15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</row>
    <row r="445" s="77" customFormat="1" ht="15.75" customHeight="1" spans="1:15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</row>
    <row r="446" s="77" customFormat="1" ht="15.75" customHeight="1" spans="1:15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</row>
    <row r="447" s="77" customFormat="1" ht="15.75" customHeight="1" spans="1:15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</row>
    <row r="448" s="77" customFormat="1" ht="15.75" customHeight="1" spans="1:15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</row>
    <row r="449" s="77" customFormat="1" ht="15.75" customHeight="1" spans="1:15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</row>
    <row r="450" s="77" customFormat="1" ht="15.75" customHeight="1" spans="1:15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</row>
    <row r="451" s="77" customFormat="1" ht="15.75" customHeight="1" spans="1:15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</row>
    <row r="452" s="77" customFormat="1" ht="15.75" customHeight="1" spans="1:15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</row>
    <row r="453" s="77" customFormat="1" ht="15.75" customHeight="1" spans="1:15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</row>
    <row r="454" s="77" customFormat="1" ht="15.75" customHeight="1" spans="1:15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</row>
    <row r="455" s="77" customFormat="1" ht="15.75" customHeight="1" spans="1:15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</row>
    <row r="456" s="77" customFormat="1" ht="15.75" customHeight="1" spans="1:15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</row>
    <row r="457" s="77" customFormat="1" ht="15.75" customHeight="1" spans="1:15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</row>
    <row r="458" s="77" customFormat="1" ht="15.75" customHeight="1" spans="1:15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</row>
    <row r="459" s="77" customFormat="1" ht="15.75" customHeight="1" spans="1:15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</row>
    <row r="460" s="77" customFormat="1" ht="15.75" customHeight="1" spans="1:15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</row>
    <row r="461" s="77" customFormat="1" ht="15.75" customHeight="1" spans="1:15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</row>
    <row r="462" s="77" customFormat="1" ht="15.75" customHeight="1" spans="1:15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</row>
    <row r="463" s="77" customFormat="1" ht="15.75" customHeight="1" spans="1:15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</row>
    <row r="464" s="77" customFormat="1" ht="15.75" customHeight="1" spans="1:15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</row>
    <row r="465" s="77" customFormat="1" ht="15.75" customHeight="1" spans="1:15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</row>
    <row r="466" s="77" customFormat="1" ht="15.75" customHeight="1" spans="1:15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</row>
    <row r="467" s="77" customFormat="1" ht="15.75" customHeight="1" spans="1:15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</row>
    <row r="468" s="77" customFormat="1" ht="15.75" customHeight="1" spans="1:15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</row>
    <row r="469" s="77" customFormat="1" ht="15.75" customHeight="1" spans="1:15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</row>
    <row r="470" s="77" customFormat="1" ht="15.75" customHeight="1" spans="1:15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</row>
    <row r="471" s="77" customFormat="1" ht="15.75" customHeight="1" spans="1:15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</row>
    <row r="472" s="77" customFormat="1" ht="15.75" customHeight="1" spans="1:15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</row>
    <row r="473" s="77" customFormat="1" ht="15.75" customHeight="1" spans="1:15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</row>
    <row r="474" s="77" customFormat="1" ht="15.75" customHeight="1" spans="1:15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</row>
    <row r="475" s="77" customFormat="1" ht="15.75" customHeight="1" spans="1:15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</row>
    <row r="476" s="77" customFormat="1" ht="15.75" customHeight="1" spans="1:15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</row>
    <row r="477" s="77" customFormat="1" ht="15.75" customHeight="1" spans="1:15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</row>
    <row r="478" s="77" customFormat="1" ht="15.75" customHeight="1" spans="1:15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</row>
    <row r="479" s="77" customFormat="1" ht="15.75" customHeight="1" spans="1:15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</row>
    <row r="480" s="77" customFormat="1" ht="15.75" customHeight="1" spans="1:15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</row>
    <row r="481" s="77" customFormat="1" ht="15.75" customHeight="1" spans="1:15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</row>
    <row r="482" s="77" customFormat="1" ht="15.75" customHeight="1" spans="1:15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</row>
    <row r="483" s="77" customFormat="1" ht="15.75" customHeight="1" spans="1:15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</row>
    <row r="484" s="77" customFormat="1" ht="15.75" customHeight="1" spans="1:15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</row>
    <row r="485" s="77" customFormat="1" ht="15.75" customHeight="1" spans="1:15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</row>
    <row r="486" s="77" customFormat="1" ht="15.75" customHeight="1" spans="1:15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</row>
    <row r="487" s="77" customFormat="1" ht="15.75" customHeight="1" spans="1:15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</row>
    <row r="488" s="77" customFormat="1" ht="15.75" customHeight="1" spans="1:15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</row>
    <row r="489" s="77" customFormat="1" ht="15.75" customHeight="1" spans="1:15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</row>
    <row r="490" s="77" customFormat="1" ht="15.75" customHeight="1" spans="1:15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</row>
    <row r="491" s="77" customFormat="1" ht="15.75" customHeight="1" spans="1:15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</row>
    <row r="492" s="77" customFormat="1" ht="15.75" customHeight="1" spans="1:15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</row>
    <row r="493" s="77" customFormat="1" ht="15.75" customHeight="1" spans="1:15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</row>
    <row r="494" s="77" customFormat="1" ht="15.75" customHeight="1" spans="1:15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</row>
    <row r="495" s="77" customFormat="1" ht="15.75" customHeight="1" spans="1:15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</row>
    <row r="496" s="77" customFormat="1" ht="15.75" customHeight="1" spans="1:15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</row>
    <row r="497" s="77" customFormat="1" ht="15.75" customHeight="1" spans="1:15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</row>
    <row r="498" s="77" customFormat="1" ht="15.75" customHeight="1" spans="1:15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</row>
    <row r="499" s="77" customFormat="1" ht="15.75" customHeight="1" spans="1:15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</row>
    <row r="500" s="77" customFormat="1" ht="15.75" customHeight="1" spans="1:15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</row>
    <row r="501" s="77" customFormat="1" ht="15.75" customHeight="1" spans="1:15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</row>
    <row r="502" s="77" customFormat="1" ht="15.75" customHeight="1" spans="1:15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</row>
    <row r="503" s="77" customFormat="1" ht="15.75" customHeight="1" spans="1:15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</row>
    <row r="504" s="77" customFormat="1" ht="15.75" customHeight="1" spans="1:15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</row>
    <row r="505" s="77" customFormat="1" ht="15.75" customHeight="1" spans="1:15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</row>
    <row r="506" s="77" customFormat="1" ht="15.75" customHeight="1" spans="1:15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</row>
    <row r="507" s="77" customFormat="1" ht="15.75" customHeight="1" spans="1:15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</row>
    <row r="508" s="77" customFormat="1" ht="15.75" customHeight="1" spans="1:15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</row>
    <row r="509" s="77" customFormat="1" ht="15.75" customHeight="1" spans="1:15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</row>
    <row r="510" s="77" customFormat="1" ht="15.75" customHeight="1" spans="1:15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</row>
    <row r="511" s="77" customFormat="1" ht="15.75" customHeight="1" spans="1:15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</row>
    <row r="512" s="77" customFormat="1" ht="15.75" customHeight="1" spans="1:15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</row>
    <row r="513" s="77" customFormat="1" ht="15.75" customHeight="1" spans="1:15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</row>
    <row r="514" s="77" customFormat="1" ht="15.75" customHeight="1" spans="1:15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</row>
    <row r="515" s="77" customFormat="1" ht="15.75" customHeight="1" spans="1:15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</row>
    <row r="516" s="77" customFormat="1" ht="15.75" customHeight="1" spans="1:15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</row>
    <row r="517" s="77" customFormat="1" ht="15.75" customHeight="1" spans="1:15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</row>
    <row r="518" s="77" customFormat="1" ht="15.75" customHeight="1" spans="1:15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</row>
    <row r="519" s="77" customFormat="1" ht="15.75" customHeight="1" spans="1:15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</row>
    <row r="520" s="77" customFormat="1" ht="15.75" customHeight="1" spans="1:15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</row>
    <row r="521" s="77" customFormat="1" ht="15.75" customHeight="1" spans="1:15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</row>
    <row r="522" s="77" customFormat="1" ht="15.75" customHeight="1" spans="1:15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</row>
    <row r="523" s="77" customFormat="1" ht="15.75" customHeight="1" spans="1:15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</row>
    <row r="524" s="77" customFormat="1" ht="15.75" customHeight="1" spans="1:15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</row>
    <row r="525" s="77" customFormat="1" ht="15.75" customHeight="1" spans="1:15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</row>
    <row r="526" s="77" customFormat="1" ht="15.75" customHeight="1" spans="1:15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</row>
    <row r="527" s="77" customFormat="1" ht="15.75" customHeight="1" spans="1:15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</row>
    <row r="528" s="77" customFormat="1" ht="15.75" customHeight="1" spans="1:15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</row>
    <row r="529" s="77" customFormat="1" ht="15.75" customHeight="1" spans="1:15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</row>
    <row r="530" s="77" customFormat="1" ht="15.75" customHeight="1" spans="1:15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</row>
    <row r="531" s="77" customFormat="1" ht="15.75" customHeight="1" spans="1:15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</row>
    <row r="532" s="77" customFormat="1" ht="15.75" customHeight="1" spans="1:15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</row>
    <row r="533" s="77" customFormat="1" ht="15.75" customHeight="1" spans="1:15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</row>
    <row r="534" s="77" customFormat="1" ht="15.75" customHeight="1" spans="1:15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</row>
    <row r="535" s="77" customFormat="1" ht="15.75" customHeight="1" spans="1:15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</row>
    <row r="536" s="77" customFormat="1" ht="15.75" customHeight="1" spans="1:15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</row>
    <row r="537" s="77" customFormat="1" ht="15.75" customHeight="1" spans="1:15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</row>
    <row r="538" s="77" customFormat="1" ht="15.75" customHeight="1" spans="1:15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</row>
    <row r="539" s="77" customFormat="1" ht="15.75" customHeight="1" spans="1:15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</row>
    <row r="540" s="77" customFormat="1" ht="15.75" customHeight="1" spans="1:15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</row>
    <row r="541" s="77" customFormat="1" ht="15.75" customHeight="1" spans="1:15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</row>
    <row r="542" s="77" customFormat="1" ht="15.75" customHeight="1" spans="1:15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</row>
    <row r="543" s="77" customFormat="1" ht="15.75" customHeight="1" spans="1:15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</row>
    <row r="544" s="77" customFormat="1" ht="15.75" customHeight="1" spans="1:15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</row>
    <row r="545" s="77" customFormat="1" ht="15.75" customHeight="1" spans="1:15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</row>
    <row r="546" s="77" customFormat="1" ht="15.75" customHeight="1" spans="1:15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</row>
    <row r="547" s="77" customFormat="1" ht="15.75" customHeight="1" spans="1:15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</row>
    <row r="548" s="77" customFormat="1" ht="15.75" customHeight="1" spans="1:15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</row>
    <row r="549" s="77" customFormat="1" ht="15.75" customHeight="1" spans="1:15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</row>
    <row r="550" s="77" customFormat="1" ht="15.75" customHeight="1" spans="1:15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</row>
    <row r="551" s="77" customFormat="1" ht="15.75" customHeight="1" spans="1:15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</row>
    <row r="552" s="77" customFormat="1" ht="15.75" customHeight="1" spans="1:15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</row>
    <row r="553" s="77" customFormat="1" ht="15.75" customHeight="1" spans="1:15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</row>
    <row r="554" s="77" customFormat="1" ht="15.75" customHeight="1" spans="1:15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</row>
    <row r="555" s="77" customFormat="1" ht="15.75" customHeight="1" spans="1:15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</row>
    <row r="556" s="77" customFormat="1" ht="15.75" customHeight="1" spans="1:15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</row>
    <row r="557" s="77" customFormat="1" ht="15.75" customHeight="1" spans="1:15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</row>
    <row r="558" s="77" customFormat="1" ht="15.75" customHeight="1" spans="1:15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</row>
    <row r="559" s="77" customFormat="1" ht="15.75" customHeight="1" spans="1:15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</row>
    <row r="560" s="77" customFormat="1" ht="15.75" customHeight="1" spans="1:15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</row>
    <row r="561" s="77" customFormat="1" ht="15.75" customHeight="1" spans="1:15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</row>
    <row r="562" s="77" customFormat="1" ht="15.75" customHeight="1" spans="1:15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</row>
    <row r="563" s="77" customFormat="1" ht="15.75" customHeight="1" spans="1:15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</row>
    <row r="564" s="77" customFormat="1" ht="15.75" customHeight="1" spans="1:15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</row>
    <row r="565" s="77" customFormat="1" ht="15.75" customHeight="1" spans="1:15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</row>
    <row r="566" s="77" customFormat="1" ht="15.75" customHeight="1" spans="1:15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</row>
    <row r="567" s="77" customFormat="1" ht="15.75" customHeight="1" spans="1:15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</row>
    <row r="568" s="77" customFormat="1" ht="15.75" customHeight="1" spans="1:15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</row>
    <row r="569" s="77" customFormat="1" ht="15.75" customHeight="1" spans="1:15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</row>
    <row r="570" s="77" customFormat="1" ht="15.75" customHeight="1" spans="1:15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</row>
    <row r="571" s="77" customFormat="1" ht="15.75" customHeight="1" spans="1:15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</row>
    <row r="572" s="77" customFormat="1" ht="15.75" customHeight="1" spans="1:15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</row>
    <row r="573" s="77" customFormat="1" ht="15.75" customHeight="1" spans="1:15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</row>
    <row r="574" s="77" customFormat="1" ht="15.75" customHeight="1" spans="1:15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</row>
    <row r="575" s="77" customFormat="1" ht="15.75" customHeight="1" spans="1:1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</row>
    <row r="576" s="77" customFormat="1" ht="15.75" customHeight="1" spans="1:15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</row>
    <row r="577" s="77" customFormat="1" ht="15.75" customHeight="1" spans="1:15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</row>
    <row r="578" s="77" customFormat="1" ht="15.75" customHeight="1" spans="1:15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</row>
    <row r="579" s="77" customFormat="1" ht="15.75" customHeight="1" spans="1:15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</row>
    <row r="580" s="77" customFormat="1" ht="15.75" customHeight="1" spans="1:15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</row>
    <row r="581" s="77" customFormat="1" ht="15.75" customHeight="1" spans="1:15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</row>
    <row r="582" s="77" customFormat="1" ht="15.75" customHeight="1" spans="1:15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</row>
    <row r="583" s="77" customFormat="1" ht="15.75" customHeight="1" spans="1:15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</row>
    <row r="584" s="77" customFormat="1" ht="15.75" customHeight="1" spans="1:15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</row>
    <row r="585" s="77" customFormat="1" ht="15.75" customHeight="1" spans="1:15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</row>
    <row r="586" s="77" customFormat="1" ht="15.75" customHeight="1" spans="1:15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</row>
    <row r="587" s="77" customFormat="1" ht="15.75" customHeight="1" spans="1:15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</row>
    <row r="588" s="77" customFormat="1" ht="15.75" customHeight="1" spans="1:15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</row>
    <row r="589" s="77" customFormat="1" ht="15.75" customHeight="1" spans="1:15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</row>
    <row r="590" s="77" customFormat="1" ht="15.75" customHeight="1" spans="1:15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</row>
    <row r="591" s="77" customFormat="1" ht="15.75" customHeight="1" spans="1:15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</row>
    <row r="592" s="77" customFormat="1" ht="15.75" customHeight="1" spans="1:15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</row>
    <row r="593" s="77" customFormat="1" ht="15.75" customHeight="1" spans="1:15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</row>
    <row r="594" s="77" customFormat="1" ht="15.75" customHeight="1" spans="1:15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</row>
    <row r="595" s="77" customFormat="1" ht="15.75" customHeight="1" spans="1:15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</row>
    <row r="596" s="77" customFormat="1" ht="15.75" customHeight="1" spans="1:15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</row>
    <row r="597" s="77" customFormat="1" ht="15.75" customHeight="1" spans="1:15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</row>
    <row r="598" s="77" customFormat="1" ht="15.75" customHeight="1" spans="1:15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</row>
    <row r="599" s="77" customFormat="1" ht="15.75" customHeight="1" spans="1:15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</row>
    <row r="600" s="77" customFormat="1" ht="15.75" customHeight="1" spans="1:15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</row>
    <row r="601" s="77" customFormat="1" ht="15.75" customHeight="1" spans="1:15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</row>
    <row r="602" s="77" customFormat="1" ht="15.75" customHeight="1" spans="1:15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</row>
    <row r="603" s="77" customFormat="1" ht="15.75" customHeight="1" spans="1:15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</row>
    <row r="604" s="77" customFormat="1" ht="15.75" customHeight="1" spans="1:15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</row>
    <row r="605" s="77" customFormat="1" ht="15.75" customHeight="1" spans="1:15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</row>
    <row r="606" s="77" customFormat="1" ht="15.75" customHeight="1" spans="1:15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</row>
    <row r="607" s="77" customFormat="1" ht="15.75" customHeight="1" spans="1:15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</row>
    <row r="608" s="77" customFormat="1" ht="15.75" customHeight="1" spans="1:15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</row>
    <row r="609" s="77" customFormat="1" ht="15.75" customHeight="1" spans="1:15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</row>
    <row r="610" s="77" customFormat="1" ht="15.75" customHeight="1" spans="1:15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</row>
    <row r="611" s="77" customFormat="1" ht="15.75" customHeight="1" spans="1:15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</row>
    <row r="612" s="77" customFormat="1" ht="15.75" customHeight="1" spans="1:15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</row>
    <row r="613" s="77" customFormat="1" ht="15.75" customHeight="1" spans="1:15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</row>
    <row r="614" s="77" customFormat="1" ht="15.75" customHeight="1" spans="1:15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</row>
    <row r="615" s="77" customFormat="1" ht="15.75" customHeight="1" spans="1:15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</row>
    <row r="616" s="77" customFormat="1" ht="15.75" customHeight="1" spans="1:15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</row>
    <row r="617" s="77" customFormat="1" ht="15.75" customHeight="1" spans="1:15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</row>
    <row r="618" s="77" customFormat="1" ht="15.75" customHeight="1" spans="1:15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</row>
    <row r="619" s="77" customFormat="1" ht="15.75" customHeight="1" spans="1:15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</row>
    <row r="620" s="77" customFormat="1" ht="15.75" customHeight="1" spans="1:15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</row>
    <row r="621" s="77" customFormat="1" ht="15.75" customHeight="1" spans="1:15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</row>
    <row r="622" s="77" customFormat="1" ht="15.75" customHeight="1" spans="1:15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</row>
    <row r="623" s="77" customFormat="1" ht="15.75" customHeight="1" spans="1:15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</row>
    <row r="624" s="77" customFormat="1" ht="15.75" customHeight="1" spans="1:15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</row>
    <row r="625" s="77" customFormat="1" ht="15.75" customHeight="1" spans="1:15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</row>
    <row r="626" s="77" customFormat="1" ht="15.75" customHeight="1" spans="1:15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</row>
    <row r="627" s="77" customFormat="1" ht="15.75" customHeight="1" spans="1:15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</row>
    <row r="628" s="77" customFormat="1" ht="15.75" customHeight="1" spans="1:15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</row>
    <row r="629" s="77" customFormat="1" ht="15.75" customHeight="1" spans="1:15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</row>
    <row r="630" s="77" customFormat="1" ht="15.75" customHeight="1" spans="1:15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</row>
    <row r="631" s="77" customFormat="1" ht="15.75" customHeight="1" spans="1:15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</row>
    <row r="632" s="77" customFormat="1" ht="15.75" customHeight="1" spans="1:15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</row>
    <row r="633" s="77" customFormat="1" ht="15.75" customHeight="1" spans="1:15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</row>
    <row r="634" s="77" customFormat="1" ht="15.75" customHeight="1" spans="1:15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</row>
    <row r="635" s="77" customFormat="1" ht="15.75" customHeight="1" spans="1:15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</row>
    <row r="636" s="77" customFormat="1" ht="15.75" customHeight="1" spans="1:15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</row>
    <row r="637" s="77" customFormat="1" ht="15.75" customHeight="1" spans="1:15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</row>
    <row r="638" s="77" customFormat="1" ht="15.75" customHeight="1" spans="1:15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</row>
    <row r="639" s="77" customFormat="1" ht="15.75" customHeight="1" spans="1:15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</row>
    <row r="640" s="77" customFormat="1" ht="15.75" customHeight="1" spans="1:15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</row>
    <row r="641" s="77" customFormat="1" ht="15.75" customHeight="1" spans="1:15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</row>
    <row r="642" s="77" customFormat="1" ht="15.75" customHeight="1" spans="1:15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</row>
    <row r="643" s="77" customFormat="1" ht="15.75" customHeight="1" spans="1:15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</row>
    <row r="644" s="77" customFormat="1" ht="15.75" customHeight="1" spans="1:15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</row>
    <row r="645" s="77" customFormat="1" ht="15.75" customHeight="1" spans="1:15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</row>
    <row r="646" s="77" customFormat="1" ht="15.75" customHeight="1" spans="1:15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</row>
    <row r="647" s="77" customFormat="1" ht="15.75" customHeight="1" spans="1:15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</row>
    <row r="648" s="77" customFormat="1" ht="15.75" customHeight="1" spans="1:15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</row>
    <row r="649" s="77" customFormat="1" ht="15.75" customHeight="1" spans="1:15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</row>
    <row r="650" s="77" customFormat="1" ht="15.75" customHeight="1" spans="1:15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</row>
    <row r="651" s="77" customFormat="1" ht="15.75" customHeight="1" spans="1:15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</row>
    <row r="652" s="77" customFormat="1" ht="15.75" customHeight="1" spans="1:15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</row>
    <row r="653" s="77" customFormat="1" ht="15.75" customHeight="1" spans="1:15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</row>
    <row r="654" s="77" customFormat="1" ht="15.75" customHeight="1" spans="1:15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</row>
    <row r="655" s="77" customFormat="1" ht="15.75" customHeight="1" spans="1:15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</row>
    <row r="656" s="77" customFormat="1" ht="15.75" customHeight="1" spans="1:15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</row>
    <row r="657" s="77" customFormat="1" ht="15.75" customHeight="1" spans="1:15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</row>
    <row r="658" s="77" customFormat="1" ht="15.75" customHeight="1" spans="1:15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</row>
    <row r="659" s="77" customFormat="1" ht="15.75" customHeight="1" spans="1:15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</row>
    <row r="660" s="77" customFormat="1" ht="15.75" customHeight="1" spans="1:15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</row>
    <row r="661" s="77" customFormat="1" ht="15.75" customHeight="1" spans="1:15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</row>
    <row r="662" s="77" customFormat="1" ht="15.75" customHeight="1" spans="1:15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</row>
    <row r="663" s="77" customFormat="1" ht="15.75" customHeight="1" spans="1:15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</row>
    <row r="664" s="77" customFormat="1" ht="15.75" customHeight="1" spans="1:15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</row>
    <row r="665" s="77" customFormat="1" ht="15.75" customHeight="1" spans="1:15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</row>
    <row r="666" s="77" customFormat="1" ht="15.75" customHeight="1" spans="1:15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</row>
    <row r="667" s="77" customFormat="1" ht="15.75" customHeight="1" spans="1:15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</row>
    <row r="668" s="77" customFormat="1" ht="15.75" customHeight="1" spans="1:15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</row>
    <row r="669" s="77" customFormat="1" ht="15.75" customHeight="1" spans="1:15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</row>
    <row r="670" s="77" customFormat="1" ht="15.75" customHeight="1" spans="1:15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</row>
    <row r="671" s="77" customFormat="1" ht="15.75" customHeight="1" spans="1:15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</row>
    <row r="672" s="77" customFormat="1" ht="15.75" customHeight="1" spans="1:15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</row>
    <row r="673" s="77" customFormat="1" ht="15.75" customHeight="1" spans="1:15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</row>
    <row r="674" s="77" customFormat="1" ht="15.75" customHeight="1" spans="1:15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</row>
    <row r="675" s="77" customFormat="1" ht="15.75" customHeight="1" spans="1:15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</row>
    <row r="676" s="77" customFormat="1" ht="15.75" customHeight="1" spans="1:15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</row>
    <row r="677" s="77" customFormat="1" ht="15.75" customHeight="1" spans="1:15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</row>
    <row r="678" s="77" customFormat="1" ht="15.75" customHeight="1" spans="1:15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</row>
    <row r="679" s="77" customFormat="1" ht="15.75" customHeight="1" spans="1:15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</row>
    <row r="680" s="77" customFormat="1" ht="15.75" customHeight="1" spans="1:15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</row>
    <row r="681" s="77" customFormat="1" ht="15.75" customHeight="1" spans="1:15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</row>
    <row r="682" s="77" customFormat="1" ht="15.75" customHeight="1" spans="1:15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</row>
    <row r="683" s="77" customFormat="1" ht="15.75" customHeight="1" spans="1:15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</row>
    <row r="684" s="77" customFormat="1" ht="15.75" customHeight="1" spans="1:15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</row>
    <row r="685" s="77" customFormat="1" ht="15.75" customHeight="1" spans="1:15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</row>
    <row r="686" s="77" customFormat="1" ht="15.75" customHeight="1" spans="1:15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</row>
    <row r="687" s="77" customFormat="1" ht="15.75" customHeight="1" spans="1:15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</row>
    <row r="688" s="77" customFormat="1" ht="15.75" customHeight="1" spans="1:15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</row>
    <row r="689" s="77" customFormat="1" ht="15.75" customHeight="1" spans="1:15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</row>
    <row r="690" s="77" customFormat="1" ht="15.75" customHeight="1" spans="1:15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</row>
    <row r="691" s="77" customFormat="1" ht="15.75" customHeight="1" spans="1:15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</row>
    <row r="692" s="77" customFormat="1" ht="15.75" customHeight="1" spans="1:15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</row>
    <row r="693" s="77" customFormat="1" ht="15.75" customHeight="1" spans="1:15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</row>
    <row r="694" s="77" customFormat="1" ht="15.75" customHeight="1" spans="1:15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</row>
    <row r="695" s="77" customFormat="1" ht="15.75" customHeight="1" spans="1:15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</row>
    <row r="696" s="77" customFormat="1" ht="15.75" customHeight="1" spans="1:15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</row>
    <row r="697" s="77" customFormat="1" ht="15.75" customHeight="1" spans="1:15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</row>
    <row r="698" s="77" customFormat="1" ht="15.75" customHeight="1" spans="1:15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</row>
    <row r="699" s="77" customFormat="1" ht="15.75" customHeight="1" spans="1:15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</row>
    <row r="700" s="77" customFormat="1" ht="15.75" customHeight="1" spans="1:15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</row>
    <row r="701" s="77" customFormat="1" ht="15.75" customHeight="1" spans="1:15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</row>
    <row r="702" s="77" customFormat="1" ht="15.75" customHeight="1" spans="1:15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</row>
    <row r="703" s="77" customFormat="1" ht="15.75" customHeight="1" spans="1:15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</row>
    <row r="704" s="77" customFormat="1" ht="15.75" customHeight="1" spans="1:15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</row>
    <row r="705" s="77" customFormat="1" ht="15.75" customHeight="1" spans="1:15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</row>
    <row r="706" s="77" customFormat="1" ht="15.75" customHeight="1" spans="1:15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</row>
    <row r="707" s="77" customFormat="1" ht="15.75" customHeight="1" spans="1:15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</row>
    <row r="708" s="77" customFormat="1" ht="15.75" customHeight="1" spans="1:15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</row>
    <row r="709" s="77" customFormat="1" ht="15.75" customHeight="1" spans="1:15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</row>
    <row r="710" s="77" customFormat="1" ht="15.75" customHeight="1" spans="1:15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</row>
    <row r="711" s="77" customFormat="1" ht="15.75" customHeight="1" spans="1:15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</row>
    <row r="712" s="77" customFormat="1" ht="15.75" customHeight="1" spans="1:15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</row>
    <row r="713" s="77" customFormat="1" ht="15.75" customHeight="1" spans="1:15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</row>
    <row r="714" s="77" customFormat="1" ht="15.75" customHeight="1" spans="1:15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</row>
    <row r="715" s="77" customFormat="1" ht="15.75" customHeight="1" spans="1:15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</row>
    <row r="716" s="77" customFormat="1" ht="15.75" customHeight="1" spans="1:15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</row>
    <row r="717" s="77" customFormat="1" ht="15.75" customHeight="1" spans="1:15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</row>
    <row r="718" s="77" customFormat="1" ht="15.75" customHeight="1" spans="1:15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</row>
    <row r="719" s="77" customFormat="1" ht="15.75" customHeight="1" spans="1:15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</row>
    <row r="720" s="77" customFormat="1" ht="15.75" customHeight="1" spans="1:15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</row>
    <row r="721" s="77" customFormat="1" ht="15.75" customHeight="1" spans="1:15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</row>
    <row r="722" s="77" customFormat="1" ht="15.75" customHeight="1" spans="1:15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</row>
    <row r="723" s="77" customFormat="1" ht="15.75" customHeight="1" spans="1:15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</row>
    <row r="724" s="77" customFormat="1" ht="15.75" customHeight="1" spans="1:15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</row>
    <row r="725" s="77" customFormat="1" ht="15.75" customHeight="1" spans="1:15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</row>
    <row r="726" s="77" customFormat="1" ht="15.75" customHeight="1" spans="1:15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</row>
    <row r="727" s="77" customFormat="1" ht="15.75" customHeight="1" spans="1:15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</row>
    <row r="728" s="77" customFormat="1" ht="15.75" customHeight="1" spans="1:15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</row>
    <row r="729" s="77" customFormat="1" ht="15.75" customHeight="1" spans="1:15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</row>
    <row r="730" s="77" customFormat="1" ht="15.75" customHeight="1" spans="1:15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</row>
    <row r="731" s="77" customFormat="1" ht="15.75" customHeight="1" spans="1:15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</row>
    <row r="732" s="77" customFormat="1" ht="15.75" customHeight="1" spans="1:15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</row>
    <row r="733" s="77" customFormat="1" ht="15.75" customHeight="1" spans="1:15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</row>
    <row r="734" s="77" customFormat="1" ht="15.75" customHeight="1" spans="1:15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</row>
    <row r="735" s="77" customFormat="1" ht="15.75" customHeight="1" spans="1:15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</row>
    <row r="736" s="77" customFormat="1" ht="15.75" customHeight="1" spans="1:15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</row>
    <row r="737" s="77" customFormat="1" ht="15.75" customHeight="1" spans="1:15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</row>
    <row r="738" s="77" customFormat="1" ht="15.75" customHeight="1" spans="1:15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</row>
    <row r="739" s="77" customFormat="1" ht="15.75" customHeight="1" spans="1:15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</row>
    <row r="740" s="77" customFormat="1" ht="15.75" customHeight="1" spans="1:15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</row>
    <row r="741" s="77" customFormat="1" ht="15.75" customHeight="1" spans="1:15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</row>
    <row r="742" s="77" customFormat="1" ht="15.75" customHeight="1" spans="1:15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</row>
    <row r="743" s="77" customFormat="1" ht="15.75" customHeight="1" spans="1:15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</row>
    <row r="744" s="77" customFormat="1" ht="15.75" customHeight="1" spans="1:15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</row>
    <row r="745" s="77" customFormat="1" ht="15.75" customHeight="1" spans="1:15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</row>
    <row r="746" s="77" customFormat="1" ht="15.75" customHeight="1" spans="1:15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</row>
    <row r="747" s="77" customFormat="1" ht="15.75" customHeight="1" spans="1:15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</row>
    <row r="748" s="77" customFormat="1" ht="15.75" customHeight="1" spans="1:15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</row>
    <row r="749" s="77" customFormat="1" ht="15.75" customHeight="1" spans="1:15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</row>
    <row r="750" s="77" customFormat="1" ht="15.75" customHeight="1" spans="1:15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</row>
    <row r="751" s="77" customFormat="1" ht="15.75" customHeight="1" spans="1:15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</row>
    <row r="752" s="77" customFormat="1" ht="15.75" customHeight="1" spans="1:15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</row>
    <row r="753" s="77" customFormat="1" ht="15.75" customHeight="1" spans="1:15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</row>
    <row r="754" s="77" customFormat="1" ht="15.75" customHeight="1" spans="1:15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</row>
    <row r="755" s="77" customFormat="1" ht="15.75" customHeight="1" spans="1:15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</row>
    <row r="756" s="77" customFormat="1" ht="15.75" customHeight="1" spans="1:15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</row>
    <row r="757" s="77" customFormat="1" ht="15.75" customHeight="1" spans="1:15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</row>
    <row r="758" s="77" customFormat="1" ht="15.75" customHeight="1" spans="1:15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</row>
    <row r="759" s="77" customFormat="1" ht="15.75" customHeight="1" spans="1:15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</row>
    <row r="760" s="77" customFormat="1" ht="15.75" customHeight="1" spans="1:15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</row>
    <row r="761" s="77" customFormat="1" ht="15.75" customHeight="1" spans="1:15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</row>
    <row r="762" s="77" customFormat="1" ht="15.75" customHeight="1" spans="1:15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</row>
    <row r="763" s="77" customFormat="1" ht="15.75" customHeight="1" spans="1:15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</row>
    <row r="764" s="77" customFormat="1" ht="15.75" customHeight="1" spans="1:15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</row>
    <row r="765" s="77" customFormat="1" ht="15.75" customHeight="1" spans="1:15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</row>
    <row r="766" s="77" customFormat="1" ht="15.75" customHeight="1" spans="1:15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</row>
    <row r="767" s="77" customFormat="1" ht="15.75" customHeight="1" spans="1:15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</row>
    <row r="768" s="77" customFormat="1" ht="15.75" customHeight="1" spans="1:15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</row>
    <row r="769" s="77" customFormat="1" ht="15.75" customHeight="1" spans="1:15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</row>
    <row r="770" s="77" customFormat="1" ht="15.75" customHeight="1" spans="1:15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</row>
    <row r="771" s="77" customFormat="1" ht="15.75" customHeight="1" spans="1:15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</row>
    <row r="772" s="77" customFormat="1" ht="15.75" customHeight="1" spans="1:15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</row>
    <row r="773" s="77" customFormat="1" ht="15.75" customHeight="1" spans="1:15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</row>
    <row r="774" s="77" customFormat="1" ht="15.75" customHeight="1" spans="1:15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</row>
    <row r="775" s="77" customFormat="1" ht="15.75" customHeight="1" spans="1:15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</row>
    <row r="776" s="77" customFormat="1" ht="15.75" customHeight="1" spans="1:15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</row>
    <row r="777" s="77" customFormat="1" ht="15.75" customHeight="1" spans="1:15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</row>
    <row r="778" s="77" customFormat="1" ht="15.75" customHeight="1" spans="1:15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</row>
    <row r="779" s="77" customFormat="1" ht="15.75" customHeight="1" spans="1:15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</row>
    <row r="780" s="77" customFormat="1" ht="15.75" customHeight="1" spans="1:15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</row>
    <row r="781" s="77" customFormat="1" ht="15.75" customHeight="1" spans="1:15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</row>
    <row r="782" s="77" customFormat="1" ht="15.75" customHeight="1" spans="1:15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</row>
    <row r="783" s="77" customFormat="1" ht="15.75" customHeight="1" spans="1:15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</row>
    <row r="784" s="77" customFormat="1" ht="15.75" customHeight="1" spans="1:15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</row>
    <row r="785" s="77" customFormat="1" ht="15.75" customHeight="1" spans="1:15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</row>
    <row r="786" s="77" customFormat="1" ht="15.75" customHeight="1" spans="1:15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</row>
    <row r="787" s="77" customFormat="1" ht="15.75" customHeight="1" spans="1:15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</row>
    <row r="788" s="77" customFormat="1" ht="15.75" customHeight="1" spans="1:15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</row>
    <row r="789" s="77" customFormat="1" ht="15.75" customHeight="1" spans="1:15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</row>
    <row r="790" s="77" customFormat="1" ht="15.75" customHeight="1" spans="1:15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</row>
    <row r="791" s="77" customFormat="1" ht="15.75" customHeight="1" spans="1:15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</row>
    <row r="792" s="77" customFormat="1" ht="15.75" customHeight="1" spans="1:15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</row>
    <row r="793" s="77" customFormat="1" ht="15.75" customHeight="1" spans="1:15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</row>
    <row r="794" s="77" customFormat="1" ht="15.75" customHeight="1" spans="1:15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</row>
    <row r="795" s="77" customFormat="1" ht="15.75" customHeight="1" spans="1:15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</row>
    <row r="796" s="77" customFormat="1" ht="15.75" customHeight="1" spans="1:15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</row>
    <row r="797" s="77" customFormat="1" ht="15.75" customHeight="1" spans="1:15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</row>
    <row r="798" s="77" customFormat="1" ht="15.75" customHeight="1" spans="1:15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</row>
    <row r="799" s="77" customFormat="1" ht="15.75" customHeight="1" spans="1:15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</row>
    <row r="800" s="77" customFormat="1" ht="15.75" customHeight="1" spans="1:15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</row>
    <row r="801" s="77" customFormat="1" ht="15.75" customHeight="1" spans="1:15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</row>
    <row r="802" s="77" customFormat="1" ht="15.75" customHeight="1" spans="1:15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</row>
    <row r="803" s="77" customFormat="1" ht="15.75" customHeight="1" spans="1:15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</row>
    <row r="804" s="77" customFormat="1" ht="15.75" customHeight="1" spans="1:15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</row>
    <row r="805" s="77" customFormat="1" ht="15.75" customHeight="1" spans="1:15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</row>
    <row r="806" s="77" customFormat="1" ht="15.75" customHeight="1" spans="1:15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</row>
    <row r="807" s="77" customFormat="1" ht="15.75" customHeight="1" spans="1:15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</row>
    <row r="808" s="77" customFormat="1" ht="15.75" customHeight="1" spans="1:15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</row>
    <row r="809" s="77" customFormat="1" ht="15.75" customHeight="1" spans="1:15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</row>
    <row r="810" s="77" customFormat="1" ht="15.75" customHeight="1" spans="1:15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</row>
    <row r="811" s="77" customFormat="1" ht="15.75" customHeight="1" spans="1:15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</row>
    <row r="812" s="77" customFormat="1" ht="15.75" customHeight="1" spans="1:15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</row>
    <row r="813" s="77" customFormat="1" ht="15.75" customHeight="1" spans="1:15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</row>
    <row r="814" s="77" customFormat="1" ht="15.75" customHeight="1" spans="1:15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</row>
    <row r="815" s="77" customFormat="1" ht="15.75" customHeight="1" spans="1:15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</row>
    <row r="816" s="77" customFormat="1" ht="15.75" customHeight="1" spans="1:15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</row>
    <row r="817" s="77" customFormat="1" ht="15.75" customHeight="1" spans="1:15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</row>
    <row r="818" s="77" customFormat="1" ht="15.75" customHeight="1" spans="1:15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</row>
    <row r="819" s="77" customFormat="1" ht="15.75" customHeight="1" spans="1:15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</row>
    <row r="820" s="77" customFormat="1" ht="15.75" customHeight="1" spans="1:15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</row>
    <row r="821" s="77" customFormat="1" ht="15.75" customHeight="1" spans="1:15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</row>
    <row r="822" s="77" customFormat="1" ht="15.75" customHeight="1" spans="1:15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</row>
    <row r="823" s="77" customFormat="1" ht="15.75" customHeight="1" spans="1:15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</row>
    <row r="824" s="77" customFormat="1" ht="15.75" customHeight="1" spans="1:15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</row>
    <row r="825" s="77" customFormat="1" ht="15.75" customHeight="1" spans="1:15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</row>
    <row r="826" s="77" customFormat="1" ht="15.75" customHeight="1" spans="1:15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</row>
    <row r="827" s="77" customFormat="1" ht="15.75" customHeight="1" spans="1:15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</row>
    <row r="828" s="77" customFormat="1" ht="15.75" customHeight="1" spans="1:15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</row>
    <row r="829" s="77" customFormat="1" ht="15.75" customHeight="1" spans="1:15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</row>
    <row r="830" s="77" customFormat="1" ht="15.75" customHeight="1" spans="1:15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</row>
    <row r="831" s="77" customFormat="1" ht="15.75" customHeight="1" spans="1:15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</row>
    <row r="832" s="77" customFormat="1" ht="15.75" customHeight="1" spans="1:15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</row>
    <row r="833" s="77" customFormat="1" ht="15.75" customHeight="1" spans="1:15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</row>
    <row r="834" s="77" customFormat="1" ht="15.75" customHeight="1" spans="1:15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</row>
    <row r="835" s="77" customFormat="1" ht="15.75" customHeight="1" spans="1:15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</row>
    <row r="836" s="77" customFormat="1" ht="15.75" customHeight="1" spans="1:15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</row>
    <row r="837" s="77" customFormat="1" ht="15.75" customHeight="1" spans="1:15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</row>
    <row r="838" s="77" customFormat="1" ht="15.75" customHeight="1" spans="1:15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</row>
    <row r="839" s="77" customFormat="1" ht="15.75" customHeight="1" spans="1:15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</row>
    <row r="840" s="77" customFormat="1" ht="15.75" customHeight="1" spans="1:15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</row>
    <row r="841" s="77" customFormat="1" ht="15.75" customHeight="1" spans="1:15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</row>
    <row r="842" s="77" customFormat="1" ht="15.75" customHeight="1" spans="1:15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</row>
    <row r="843" s="77" customFormat="1" ht="15.75" customHeight="1" spans="1:15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</row>
    <row r="844" s="77" customFormat="1" ht="15.75" customHeight="1" spans="1:15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</row>
    <row r="845" s="77" customFormat="1" ht="15.75" customHeight="1" spans="1:15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</row>
    <row r="846" s="77" customFormat="1" ht="15.75" customHeight="1" spans="1:15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</row>
    <row r="847" s="77" customFormat="1" ht="15.75" customHeight="1" spans="1:15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</row>
    <row r="848" s="77" customFormat="1" ht="15.75" customHeight="1" spans="1:15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</row>
    <row r="849" s="77" customFormat="1" ht="15.75" customHeight="1" spans="1:15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</row>
    <row r="850" s="77" customFormat="1" ht="15.75" customHeight="1" spans="1:15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</row>
    <row r="851" s="77" customFormat="1" ht="15.75" customHeight="1" spans="1:15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</row>
    <row r="852" s="77" customFormat="1" ht="15.75" customHeight="1" spans="1:15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</row>
    <row r="853" s="77" customFormat="1" ht="15.75" customHeight="1" spans="1:15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</row>
    <row r="854" s="77" customFormat="1" ht="15.75" customHeight="1" spans="1:15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</row>
    <row r="855" s="77" customFormat="1" ht="15.75" customHeight="1" spans="1:15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</row>
    <row r="856" s="77" customFormat="1" ht="15.75" customHeight="1" spans="1:15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</row>
    <row r="857" s="77" customFormat="1" ht="15.75" customHeight="1" spans="1:15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</row>
    <row r="858" s="77" customFormat="1" ht="15.75" customHeight="1" spans="1:15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</row>
    <row r="859" s="77" customFormat="1" ht="15.75" customHeight="1" spans="1:15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</row>
    <row r="860" s="77" customFormat="1" ht="15.75" customHeight="1" spans="1:15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</row>
    <row r="861" s="77" customFormat="1" ht="15.75" customHeight="1" spans="1:15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</row>
    <row r="862" s="77" customFormat="1" ht="15.75" customHeight="1" spans="1:15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</row>
    <row r="863" s="77" customFormat="1" ht="15.75" customHeight="1" spans="1:15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</row>
    <row r="864" s="77" customFormat="1" ht="15.75" customHeight="1" spans="1:15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</row>
    <row r="865" s="77" customFormat="1" ht="15.75" customHeight="1" spans="1:15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</row>
    <row r="866" s="77" customFormat="1" ht="15.75" customHeight="1" spans="1:15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</row>
    <row r="867" s="77" customFormat="1" ht="15.75" customHeight="1" spans="1:15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</row>
    <row r="868" s="77" customFormat="1" ht="15.75" customHeight="1" spans="1:15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</row>
    <row r="869" s="77" customFormat="1" ht="15.75" customHeight="1" spans="1:15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</row>
    <row r="870" s="77" customFormat="1" ht="15.75" customHeight="1" spans="1:15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</row>
    <row r="871" s="77" customFormat="1" ht="15.75" customHeight="1" spans="1:15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</row>
    <row r="872" s="77" customFormat="1" ht="15.75" customHeight="1" spans="1:15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</row>
    <row r="873" s="77" customFormat="1" ht="15.75" customHeight="1" spans="1:15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</row>
    <row r="874" s="77" customFormat="1" ht="15.75" customHeight="1" spans="1:15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</row>
    <row r="875" s="77" customFormat="1" ht="15.75" customHeight="1" spans="1:15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</row>
    <row r="876" s="77" customFormat="1" ht="15.75" customHeight="1" spans="1:15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</row>
    <row r="877" s="77" customFormat="1" ht="15.75" customHeight="1" spans="1:15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</row>
    <row r="878" s="77" customFormat="1" ht="15.75" customHeight="1" spans="1:15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</row>
    <row r="879" s="77" customFormat="1" ht="15.75" customHeight="1" spans="1:15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</row>
    <row r="880" s="77" customFormat="1" ht="15.75" customHeight="1" spans="1:15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</row>
    <row r="881" s="77" customFormat="1" ht="15.75" customHeight="1" spans="1:15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</row>
    <row r="882" s="77" customFormat="1" ht="15.75" customHeight="1" spans="1:15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</row>
    <row r="883" s="77" customFormat="1" ht="15.75" customHeight="1" spans="1:15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</row>
    <row r="884" s="77" customFormat="1" ht="15.75" customHeight="1" spans="1:15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</row>
    <row r="885" s="77" customFormat="1" ht="15.75" customHeight="1" spans="1:15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</row>
    <row r="886" s="77" customFormat="1" ht="15.75" customHeight="1" spans="1:15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</row>
    <row r="887" s="77" customFormat="1" ht="15.75" customHeight="1" spans="1:15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</row>
    <row r="888" s="77" customFormat="1" ht="15.75" customHeight="1" spans="1:15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</row>
    <row r="889" s="77" customFormat="1" ht="15.75" customHeight="1" spans="1:15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</row>
    <row r="890" s="77" customFormat="1" ht="15.75" customHeight="1" spans="1:15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</row>
    <row r="891" s="77" customFormat="1" ht="15.75" customHeight="1" spans="1:15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</row>
    <row r="892" s="77" customFormat="1" ht="15.75" customHeight="1" spans="1:15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</row>
    <row r="893" s="77" customFormat="1" ht="15.75" customHeight="1" spans="1:15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</row>
    <row r="894" s="77" customFormat="1" ht="15.75" customHeight="1" spans="1:15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</row>
    <row r="895" s="77" customFormat="1" ht="15.75" customHeight="1" spans="1:15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</row>
    <row r="896" s="77" customFormat="1" ht="15.75" customHeight="1" spans="1:15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</row>
    <row r="897" s="77" customFormat="1" ht="15.75" customHeight="1" spans="1:15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</row>
    <row r="898" s="77" customFormat="1" ht="15.75" customHeight="1" spans="1:15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</row>
    <row r="899" s="77" customFormat="1" ht="15.75" customHeight="1" spans="1:15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</row>
    <row r="900" s="77" customFormat="1" ht="15.75" customHeight="1" spans="1:15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</row>
    <row r="901" s="77" customFormat="1" ht="15.75" customHeight="1" spans="1:15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</row>
    <row r="902" s="77" customFormat="1" ht="15.75" customHeight="1" spans="1:15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</row>
    <row r="903" s="77" customFormat="1" ht="15.75" customHeight="1" spans="1:15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</row>
    <row r="904" s="77" customFormat="1" ht="15.75" customHeight="1" spans="1:15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</row>
    <row r="905" s="77" customFormat="1" ht="15.75" customHeight="1" spans="1:15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</row>
    <row r="906" s="77" customFormat="1" ht="15.75" customHeight="1" spans="1:15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</row>
    <row r="907" s="77" customFormat="1" ht="15.75" customHeight="1" spans="1:15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</row>
    <row r="908" s="77" customFormat="1" ht="15.75" customHeight="1" spans="1:15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</row>
    <row r="909" s="77" customFormat="1" ht="15.75" customHeight="1" spans="1:15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</row>
    <row r="910" s="77" customFormat="1" ht="15.75" customHeight="1" spans="1:15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</row>
    <row r="911" s="77" customFormat="1" ht="15.75" customHeight="1" spans="1:15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</row>
    <row r="912" s="77" customFormat="1" ht="15.75" customHeight="1" spans="1:15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</row>
    <row r="913" s="77" customFormat="1" ht="15.75" customHeight="1" spans="1:15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</row>
    <row r="914" s="77" customFormat="1" ht="15.75" customHeight="1" spans="1:15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</row>
    <row r="915" s="77" customFormat="1" ht="15.75" customHeight="1" spans="1:15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</row>
    <row r="916" s="77" customFormat="1" ht="15.75" customHeight="1" spans="1:15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</row>
    <row r="917" s="77" customFormat="1" ht="15.75" customHeight="1" spans="14:15">
      <c r="N917" s="132"/>
      <c r="O917" s="132"/>
    </row>
    <row r="918" s="77" customFormat="1" ht="15.75" customHeight="1" spans="14:15">
      <c r="N918" s="132"/>
      <c r="O918" s="132"/>
    </row>
    <row r="919" s="77" customFormat="1" ht="15.75" customHeight="1" spans="14:15">
      <c r="N919" s="132"/>
      <c r="O919" s="132"/>
    </row>
    <row r="920" s="77" customFormat="1" ht="15.75" customHeight="1" spans="14:15">
      <c r="N920" s="132"/>
      <c r="O920" s="132"/>
    </row>
    <row r="921" s="77" customFormat="1" ht="15.75" customHeight="1" spans="14:15">
      <c r="N921" s="132"/>
      <c r="O921" s="132"/>
    </row>
  </sheetData>
  <mergeCells count="34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G7:G8"/>
    <mergeCell ref="H7:H8"/>
    <mergeCell ref="I7:I8"/>
    <mergeCell ref="J7:J8"/>
    <mergeCell ref="K7:K8"/>
    <mergeCell ref="L7:L8"/>
    <mergeCell ref="M7:M8"/>
    <mergeCell ref="H2:M6"/>
    <mergeCell ref="A7:E8"/>
  </mergeCells>
  <conditionalFormatting sqref="G10:G11">
    <cfRule type="notContainsBlanks" dxfId="0" priority="1">
      <formula>LEN(TRIM(G10))&gt;0</formula>
    </cfRule>
  </conditionalFormatting>
  <conditionalFormatting sqref="G13:G18">
    <cfRule type="notContainsBlanks" dxfId="0" priority="2">
      <formula>LEN(TRIM(G13))&gt;0</formula>
    </cfRule>
  </conditionalFormatting>
  <conditionalFormatting sqref="J9:M26">
    <cfRule type="notContainsBlanks" dxfId="0" priority="3">
      <formula>LEN(TRIM(J9))&gt;0</formula>
    </cfRule>
  </conditionalFormatting>
  <pageMargins left="0.7" right="0.7" top="0.75" bottom="0.75" header="0.3" footer="0.3"/>
  <pageSetup paperSize="9" scale="72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31"/>
  <sheetViews>
    <sheetView view="pageBreakPreview" zoomScale="70" zoomScaleNormal="100" workbookViewId="0">
      <selection activeCell="L19" sqref="L19"/>
    </sheetView>
  </sheetViews>
  <sheetFormatPr defaultColWidth="14.4513274336283" defaultRowHeight="15" customHeight="1"/>
  <cols>
    <col min="1" max="1" width="18.6371681415929" style="2" customWidth="1"/>
    <col min="2" max="2" width="18.3628318584071" style="2" customWidth="1"/>
    <col min="3" max="3" width="20.7256637168142" style="2" customWidth="1"/>
    <col min="4" max="4" width="15.141592920354" style="2" customWidth="1"/>
    <col min="5" max="5" width="43.9469026548673" style="2" customWidth="1"/>
    <col min="6" max="6" width="8.30973451327434" style="2" customWidth="1"/>
    <col min="7" max="7" width="9.6283185840708" style="2" customWidth="1"/>
    <col min="8" max="8" width="10" style="2" customWidth="1"/>
    <col min="9" max="10" width="10.3628318584071" style="2" customWidth="1"/>
    <col min="11" max="11" width="9.8141592920354" style="2" customWidth="1"/>
    <col min="12" max="12" width="52.7256637168142" style="2" customWidth="1"/>
    <col min="13" max="14" width="9.63716814159292" style="2" customWidth="1"/>
    <col min="15" max="15" width="7.45132743362832" style="2" customWidth="1"/>
    <col min="16" max="16" width="11.4513274336283" style="2" customWidth="1"/>
    <col min="17" max="17" width="32.6371681415929" style="2" customWidth="1"/>
    <col min="18" max="24" width="13.6371681415929" style="2" customWidth="1"/>
    <col min="25" max="16384" width="14.4513274336283" style="2"/>
  </cols>
  <sheetData>
    <row r="1" s="1" customFormat="1" ht="30" customHeight="1" spans="1:27">
      <c r="A1" s="3"/>
      <c r="B1" s="4"/>
      <c r="C1" s="4"/>
      <c r="D1" s="4"/>
      <c r="E1" s="4"/>
      <c r="F1" s="4"/>
      <c r="G1" s="4"/>
      <c r="H1" s="4"/>
      <c r="I1" s="4"/>
      <c r="J1" s="44"/>
      <c r="K1" s="45"/>
      <c r="L1" s="45"/>
      <c r="M1" s="45"/>
      <c r="N1" s="45"/>
      <c r="O1" s="45"/>
      <c r="P1" s="45"/>
      <c r="Q1" s="45"/>
      <c r="R1" s="45"/>
      <c r="S1" s="57"/>
      <c r="T1" s="57"/>
      <c r="U1" s="57"/>
      <c r="V1" s="57"/>
      <c r="W1" s="57"/>
      <c r="X1" s="57"/>
      <c r="Y1" s="57"/>
      <c r="Z1" s="57"/>
      <c r="AA1" s="57"/>
    </row>
    <row r="2" s="1" customFormat="1" ht="15.75" customHeight="1" spans="1:27">
      <c r="A2" s="5" t="s">
        <v>1</v>
      </c>
      <c r="B2" s="6" t="s">
        <v>39</v>
      </c>
      <c r="C2" s="5" t="s">
        <v>6</v>
      </c>
      <c r="D2" s="7" t="s">
        <v>7</v>
      </c>
      <c r="E2" s="7"/>
      <c r="F2" s="8"/>
      <c r="G2" s="8"/>
      <c r="H2" s="8"/>
      <c r="I2" s="8"/>
      <c r="J2" s="8"/>
      <c r="K2" s="45"/>
      <c r="L2" s="45"/>
      <c r="M2" s="45"/>
      <c r="N2" s="45"/>
      <c r="O2" s="45"/>
      <c r="P2" s="45"/>
      <c r="Q2" s="45"/>
      <c r="R2" s="45"/>
      <c r="S2" s="57"/>
      <c r="T2" s="57"/>
      <c r="U2" s="57"/>
      <c r="V2" s="57"/>
      <c r="W2" s="57"/>
      <c r="X2" s="57"/>
      <c r="Y2" s="57"/>
      <c r="Z2" s="57"/>
      <c r="AA2" s="57"/>
    </row>
    <row r="3" s="1" customFormat="1" ht="15.75" customHeight="1" spans="1:27">
      <c r="A3" s="5" t="s">
        <v>5</v>
      </c>
      <c r="B3" s="6" t="s">
        <v>40</v>
      </c>
      <c r="C3" s="5" t="s">
        <v>9</v>
      </c>
      <c r="D3" s="7" t="s">
        <v>41</v>
      </c>
      <c r="E3" s="7"/>
      <c r="F3" s="8"/>
      <c r="G3" s="8"/>
      <c r="H3" s="8"/>
      <c r="I3" s="8"/>
      <c r="J3" s="8"/>
      <c r="S3" s="57"/>
      <c r="T3" s="57"/>
      <c r="U3" s="57"/>
      <c r="V3" s="57"/>
      <c r="W3" s="57"/>
      <c r="X3" s="57"/>
      <c r="Y3" s="57"/>
      <c r="Z3" s="57"/>
      <c r="AA3" s="57"/>
    </row>
    <row r="4" s="1" customFormat="1" ht="15.75" customHeight="1" spans="1:27">
      <c r="A4" s="5" t="s">
        <v>8</v>
      </c>
      <c r="B4" s="9" t="s">
        <v>42</v>
      </c>
      <c r="C4" s="5" t="s">
        <v>12</v>
      </c>
      <c r="D4" s="7" t="s">
        <v>43</v>
      </c>
      <c r="E4" s="7"/>
      <c r="F4" s="8"/>
      <c r="G4" s="8"/>
      <c r="H4" s="8"/>
      <c r="I4" s="8"/>
      <c r="J4" s="8"/>
      <c r="K4" s="45"/>
      <c r="L4" s="45"/>
      <c r="M4" s="45"/>
      <c r="N4" s="45"/>
      <c r="O4" s="45"/>
      <c r="P4" s="45"/>
      <c r="Q4" s="45"/>
      <c r="R4" s="45"/>
      <c r="S4" s="57"/>
      <c r="T4" s="57"/>
      <c r="U4" s="57"/>
      <c r="V4" s="57"/>
      <c r="W4" s="57"/>
      <c r="X4" s="57"/>
      <c r="Y4" s="57"/>
      <c r="Z4" s="57"/>
      <c r="AA4" s="57"/>
    </row>
    <row r="5" s="2" customFormat="1" ht="15.75" customHeight="1" spans="1:24">
      <c r="A5" s="10" t="s">
        <v>14</v>
      </c>
      <c r="B5" s="10"/>
      <c r="C5" s="10"/>
      <c r="D5" s="10"/>
      <c r="E5" s="11"/>
      <c r="F5" s="12" t="s">
        <v>15</v>
      </c>
      <c r="G5" s="63" t="s">
        <v>44</v>
      </c>
      <c r="H5" s="64" t="s">
        <v>43</v>
      </c>
      <c r="I5" s="71" t="s">
        <v>45</v>
      </c>
      <c r="J5" s="72" t="s">
        <v>46</v>
      </c>
      <c r="K5" s="48"/>
      <c r="L5" s="49"/>
      <c r="M5" s="49"/>
      <c r="N5" s="48"/>
      <c r="O5" s="48"/>
      <c r="P5" s="49"/>
      <c r="Q5" s="50"/>
      <c r="R5" s="43"/>
      <c r="S5" s="43"/>
      <c r="T5" s="43"/>
      <c r="U5" s="43"/>
      <c r="V5" s="43"/>
      <c r="W5" s="43"/>
      <c r="X5" s="43"/>
    </row>
    <row r="6" s="2" customFormat="1" ht="15.75" spans="1:24">
      <c r="A6" s="15"/>
      <c r="B6" s="15"/>
      <c r="C6" s="15"/>
      <c r="D6" s="15"/>
      <c r="E6" s="16"/>
      <c r="F6" s="17"/>
      <c r="G6" s="65"/>
      <c r="H6" s="66"/>
      <c r="I6" s="66"/>
      <c r="J6" s="66"/>
      <c r="K6" s="50"/>
      <c r="L6" s="50"/>
      <c r="M6" s="50"/>
      <c r="N6" s="50"/>
      <c r="O6" s="51"/>
      <c r="P6" s="50"/>
      <c r="Q6" s="50"/>
      <c r="R6" s="43"/>
      <c r="S6" s="43"/>
      <c r="T6" s="43"/>
      <c r="U6" s="43"/>
      <c r="V6" s="43"/>
      <c r="W6" s="43"/>
      <c r="X6" s="43"/>
    </row>
    <row r="7" s="2" customFormat="1" ht="15.75" customHeight="1" spans="1:24">
      <c r="A7" s="20" t="s">
        <v>47</v>
      </c>
      <c r="B7" s="21"/>
      <c r="C7" s="21"/>
      <c r="D7" s="21"/>
      <c r="E7" s="22"/>
      <c r="F7" s="23">
        <v>0.25</v>
      </c>
      <c r="G7" s="67">
        <f t="shared" ref="G7:G9" si="0">H7-0.25</f>
        <v>17.5</v>
      </c>
      <c r="H7" s="68">
        <v>17.75</v>
      </c>
      <c r="I7" s="73">
        <f t="shared" ref="I7:I9" si="1">SUM(H7+0.25)</f>
        <v>18</v>
      </c>
      <c r="J7" s="73">
        <f t="shared" ref="J7:J9" si="2">SUM(I7+0.25)</f>
        <v>18.25</v>
      </c>
      <c r="K7" s="52"/>
      <c r="L7" s="52"/>
      <c r="M7" s="52"/>
      <c r="N7" s="53"/>
      <c r="O7" s="52"/>
      <c r="P7" s="52"/>
      <c r="Q7" s="58"/>
      <c r="R7" s="43"/>
      <c r="S7" s="43"/>
      <c r="T7" s="43"/>
      <c r="U7" s="43"/>
      <c r="V7" s="43"/>
      <c r="W7" s="43"/>
      <c r="X7" s="43"/>
    </row>
    <row r="8" s="2" customFormat="1" ht="15.75" customHeight="1" spans="1:24">
      <c r="A8" s="20" t="s">
        <v>48</v>
      </c>
      <c r="B8" s="21"/>
      <c r="C8" s="21"/>
      <c r="D8" s="21"/>
      <c r="E8" s="25" t="s">
        <v>49</v>
      </c>
      <c r="F8" s="26">
        <v>0.5</v>
      </c>
      <c r="G8" s="67">
        <f t="shared" si="0"/>
        <v>43.75</v>
      </c>
      <c r="H8" s="68">
        <v>44</v>
      </c>
      <c r="I8" s="73">
        <f t="shared" si="1"/>
        <v>44.25</v>
      </c>
      <c r="J8" s="73">
        <f t="shared" si="2"/>
        <v>44.5</v>
      </c>
      <c r="K8" s="52"/>
      <c r="L8" s="52"/>
      <c r="M8" s="52"/>
      <c r="N8" s="53"/>
      <c r="O8" s="52"/>
      <c r="P8" s="52"/>
      <c r="Q8" s="58"/>
      <c r="R8" s="43"/>
      <c r="S8" s="43"/>
      <c r="T8" s="43"/>
      <c r="U8" s="43"/>
      <c r="V8" s="43"/>
      <c r="W8" s="43"/>
      <c r="X8" s="43"/>
    </row>
    <row r="9" s="2" customFormat="1" ht="15.75" customHeight="1" spans="1:24">
      <c r="A9" s="20" t="s">
        <v>50</v>
      </c>
      <c r="B9" s="21"/>
      <c r="C9" s="21"/>
      <c r="D9" s="21"/>
      <c r="E9" s="25" t="s">
        <v>51</v>
      </c>
      <c r="F9" s="26">
        <v>0.5</v>
      </c>
      <c r="G9" s="67">
        <f t="shared" si="0"/>
        <v>43.75</v>
      </c>
      <c r="H9" s="68">
        <v>44</v>
      </c>
      <c r="I9" s="73">
        <f t="shared" si="1"/>
        <v>44.25</v>
      </c>
      <c r="J9" s="73">
        <f t="shared" si="2"/>
        <v>44.5</v>
      </c>
      <c r="K9" s="52"/>
      <c r="L9" s="52"/>
      <c r="M9" s="52"/>
      <c r="N9" s="53"/>
      <c r="O9" s="52"/>
      <c r="P9" s="52"/>
      <c r="Q9" s="58"/>
      <c r="R9" s="43"/>
      <c r="S9" s="43"/>
      <c r="T9" s="43"/>
      <c r="U9" s="43"/>
      <c r="V9" s="43"/>
      <c r="W9" s="43"/>
      <c r="X9" s="43"/>
    </row>
    <row r="10" s="2" customFormat="1" ht="15.75" customHeight="1" spans="1:24">
      <c r="A10" s="20" t="s">
        <v>52</v>
      </c>
      <c r="B10" s="21"/>
      <c r="C10" s="21"/>
      <c r="D10" s="21"/>
      <c r="E10" s="27" t="s">
        <v>53</v>
      </c>
      <c r="F10" s="23">
        <v>0.25</v>
      </c>
      <c r="G10" s="67">
        <f>H10</f>
        <v>31</v>
      </c>
      <c r="H10" s="68">
        <v>31</v>
      </c>
      <c r="I10" s="74">
        <f>SUM(H10+0)</f>
        <v>31</v>
      </c>
      <c r="J10" s="74">
        <f>SUM(I10+0)</f>
        <v>31</v>
      </c>
      <c r="K10" s="52"/>
      <c r="L10" s="52"/>
      <c r="M10" s="52"/>
      <c r="N10" s="53"/>
      <c r="O10" s="52"/>
      <c r="P10" s="52"/>
      <c r="Q10" s="58"/>
      <c r="R10" s="43"/>
      <c r="S10" s="43"/>
      <c r="T10" s="43"/>
      <c r="U10" s="43"/>
      <c r="V10" s="43"/>
      <c r="W10" s="43"/>
      <c r="X10" s="43"/>
    </row>
    <row r="11" s="2" customFormat="1" ht="15.75" customHeight="1" spans="1:24">
      <c r="A11" s="20" t="s">
        <v>54</v>
      </c>
      <c r="B11" s="21"/>
      <c r="C11" s="21"/>
      <c r="D11" s="21"/>
      <c r="E11" s="27" t="s">
        <v>55</v>
      </c>
      <c r="F11" s="26">
        <v>0.25</v>
      </c>
      <c r="G11" s="69">
        <f t="shared" ref="G11:G16" si="3">H11-2</f>
        <v>44</v>
      </c>
      <c r="H11" s="68">
        <v>46</v>
      </c>
      <c r="I11" s="75">
        <f t="shared" ref="I11:I16" si="4">SUM(H11+2.5)</f>
        <v>48.5</v>
      </c>
      <c r="J11" s="75">
        <f t="shared" ref="J11:J16" si="5">SUM(I11+2.5)</f>
        <v>51</v>
      </c>
      <c r="K11" s="52"/>
      <c r="L11" s="52"/>
      <c r="M11" s="52"/>
      <c r="N11" s="53"/>
      <c r="O11" s="52"/>
      <c r="P11" s="52"/>
      <c r="Q11" s="58"/>
      <c r="R11" s="43"/>
      <c r="S11" s="43"/>
      <c r="T11" s="43"/>
      <c r="U11" s="43"/>
      <c r="V11" s="43"/>
      <c r="W11" s="43"/>
      <c r="X11" s="43"/>
    </row>
    <row r="12" s="2" customFormat="1" ht="17" customHeight="1" spans="1:24">
      <c r="A12" s="20" t="s">
        <v>56</v>
      </c>
      <c r="B12" s="21"/>
      <c r="C12" s="21"/>
      <c r="D12" s="21"/>
      <c r="E12" s="27" t="s">
        <v>57</v>
      </c>
      <c r="F12" s="26">
        <v>0.25</v>
      </c>
      <c r="G12" s="69">
        <f t="shared" si="3"/>
        <v>42</v>
      </c>
      <c r="H12" s="68">
        <v>44</v>
      </c>
      <c r="I12" s="75">
        <f t="shared" si="4"/>
        <v>46.5</v>
      </c>
      <c r="J12" s="75">
        <f t="shared" si="5"/>
        <v>49</v>
      </c>
      <c r="K12" s="52"/>
      <c r="L12" s="52"/>
      <c r="M12" s="52"/>
      <c r="N12" s="53"/>
      <c r="O12" s="52"/>
      <c r="P12" s="52"/>
      <c r="Q12" s="58"/>
      <c r="R12" s="43"/>
      <c r="S12" s="43"/>
      <c r="T12" s="43"/>
      <c r="U12" s="43"/>
      <c r="V12" s="43"/>
      <c r="W12" s="43"/>
      <c r="X12" s="43"/>
    </row>
    <row r="13" s="2" customFormat="1" ht="18" spans="1:24">
      <c r="A13" s="28" t="s">
        <v>58</v>
      </c>
      <c r="B13" s="29"/>
      <c r="C13" s="29"/>
      <c r="D13" s="29"/>
      <c r="E13" s="27" t="s">
        <v>59</v>
      </c>
      <c r="F13" s="26">
        <v>0.25</v>
      </c>
      <c r="G13" s="69">
        <f t="shared" si="3"/>
        <v>37</v>
      </c>
      <c r="H13" s="68">
        <v>39</v>
      </c>
      <c r="I13" s="75">
        <f t="shared" si="4"/>
        <v>41.5</v>
      </c>
      <c r="J13" s="75">
        <f t="shared" si="5"/>
        <v>44</v>
      </c>
      <c r="K13" s="52"/>
      <c r="L13" s="52"/>
      <c r="M13" s="52"/>
      <c r="N13" s="53"/>
      <c r="O13" s="52"/>
      <c r="P13" s="52"/>
      <c r="Q13" s="58"/>
      <c r="R13" s="43"/>
      <c r="S13" s="43"/>
      <c r="T13" s="43"/>
      <c r="U13" s="43"/>
      <c r="V13" s="43"/>
      <c r="W13" s="43"/>
      <c r="X13" s="43"/>
    </row>
    <row r="14" s="2" customFormat="1" ht="18" spans="1:24">
      <c r="A14" s="28" t="s">
        <v>60</v>
      </c>
      <c r="B14" s="29"/>
      <c r="C14" s="29"/>
      <c r="D14" s="29"/>
      <c r="E14" s="27" t="s">
        <v>61</v>
      </c>
      <c r="F14" s="26">
        <v>0.5</v>
      </c>
      <c r="G14" s="69">
        <f t="shared" si="3"/>
        <v>49</v>
      </c>
      <c r="H14" s="68">
        <v>51</v>
      </c>
      <c r="I14" s="75">
        <f t="shared" si="4"/>
        <v>53.5</v>
      </c>
      <c r="J14" s="75">
        <f t="shared" si="5"/>
        <v>56</v>
      </c>
      <c r="K14" s="52"/>
      <c r="L14" s="52"/>
      <c r="M14" s="52"/>
      <c r="N14" s="53"/>
      <c r="O14" s="52"/>
      <c r="P14" s="52"/>
      <c r="Q14" s="58"/>
      <c r="R14" s="43"/>
      <c r="S14" s="43"/>
      <c r="T14" s="43"/>
      <c r="U14" s="43"/>
      <c r="V14" s="43"/>
      <c r="W14" s="43"/>
      <c r="X14" s="43"/>
    </row>
    <row r="15" s="2" customFormat="1" ht="17.65" spans="1:24">
      <c r="A15" s="28" t="s">
        <v>62</v>
      </c>
      <c r="B15" s="29"/>
      <c r="C15" s="29"/>
      <c r="D15" s="29"/>
      <c r="E15" s="27" t="s">
        <v>63</v>
      </c>
      <c r="F15" s="26">
        <v>0.5</v>
      </c>
      <c r="G15" s="69">
        <f t="shared" si="3"/>
        <v>95</v>
      </c>
      <c r="H15" s="68">
        <v>97</v>
      </c>
      <c r="I15" s="75">
        <f t="shared" si="4"/>
        <v>99.5</v>
      </c>
      <c r="J15" s="75">
        <f t="shared" si="5"/>
        <v>102</v>
      </c>
      <c r="K15" s="52"/>
      <c r="L15" s="52"/>
      <c r="M15" s="52"/>
      <c r="N15" s="53"/>
      <c r="O15" s="52"/>
      <c r="P15" s="52"/>
      <c r="Q15" s="58"/>
      <c r="R15" s="43"/>
      <c r="S15" s="43"/>
      <c r="T15" s="43"/>
      <c r="U15" s="43"/>
      <c r="V15" s="43"/>
      <c r="W15" s="43"/>
      <c r="X15" s="43"/>
    </row>
    <row r="16" s="2" customFormat="1" ht="17.65" spans="1:24">
      <c r="A16" s="28" t="s">
        <v>64</v>
      </c>
      <c r="B16" s="29"/>
      <c r="C16" s="29"/>
      <c r="D16" s="29"/>
      <c r="E16" s="27" t="s">
        <v>65</v>
      </c>
      <c r="F16" s="26">
        <v>0.5</v>
      </c>
      <c r="G16" s="69">
        <f t="shared" si="3"/>
        <v>83</v>
      </c>
      <c r="H16" s="68">
        <v>85</v>
      </c>
      <c r="I16" s="75">
        <f t="shared" si="4"/>
        <v>87.5</v>
      </c>
      <c r="J16" s="75">
        <f t="shared" si="5"/>
        <v>90</v>
      </c>
      <c r="K16" s="52"/>
      <c r="L16" s="52"/>
      <c r="M16" s="52"/>
      <c r="N16" s="53"/>
      <c r="O16" s="52"/>
      <c r="P16" s="52"/>
      <c r="Q16" s="58"/>
      <c r="R16" s="43"/>
      <c r="S16" s="43"/>
      <c r="T16" s="43"/>
      <c r="U16" s="43"/>
      <c r="V16" s="43"/>
      <c r="W16" s="43"/>
      <c r="X16" s="43"/>
    </row>
    <row r="17" s="2" customFormat="1" ht="15.75" customHeight="1" spans="1:24">
      <c r="A17" s="20" t="s">
        <v>66</v>
      </c>
      <c r="B17" s="21"/>
      <c r="C17" s="21"/>
      <c r="D17" s="21"/>
      <c r="E17" s="27" t="s">
        <v>67</v>
      </c>
      <c r="F17" s="30">
        <v>0.125</v>
      </c>
      <c r="G17" s="70">
        <f>H17-0.25</f>
        <v>11.5</v>
      </c>
      <c r="H17" s="68">
        <v>11.75</v>
      </c>
      <c r="I17" s="73">
        <f>SUM(H17+0.25)</f>
        <v>12</v>
      </c>
      <c r="J17" s="73">
        <f>SUM(I17+0.25)</f>
        <v>12.25</v>
      </c>
      <c r="K17" s="52"/>
      <c r="L17" s="52"/>
      <c r="M17" s="52"/>
      <c r="N17" s="53"/>
      <c r="O17" s="52"/>
      <c r="P17" s="52"/>
      <c r="Q17" s="58"/>
      <c r="R17" s="43"/>
      <c r="S17" s="43"/>
      <c r="T17" s="43"/>
      <c r="U17" s="43"/>
      <c r="V17" s="43"/>
      <c r="W17" s="43"/>
      <c r="X17" s="43"/>
    </row>
    <row r="18" s="2" customFormat="1" ht="15.75" customHeight="1" spans="1:24">
      <c r="A18" s="31" t="s">
        <v>68</v>
      </c>
      <c r="B18" s="31"/>
      <c r="C18" s="31"/>
      <c r="D18" s="22"/>
      <c r="E18" s="32" t="s">
        <v>69</v>
      </c>
      <c r="F18" s="30">
        <v>0.125</v>
      </c>
      <c r="G18" s="70">
        <f t="shared" ref="G18:G21" si="6">H18</f>
        <v>0.5</v>
      </c>
      <c r="H18" s="68">
        <v>0.5</v>
      </c>
      <c r="I18" s="76">
        <f t="shared" ref="I18:I21" si="7">H18</f>
        <v>0.5</v>
      </c>
      <c r="J18" s="76">
        <f t="shared" ref="J18:J21" si="8">I18</f>
        <v>0.5</v>
      </c>
      <c r="K18" s="52"/>
      <c r="L18" s="52"/>
      <c r="M18" s="52"/>
      <c r="N18" s="53"/>
      <c r="O18" s="52"/>
      <c r="P18" s="52"/>
      <c r="Q18" s="58"/>
      <c r="R18" s="43"/>
      <c r="S18" s="43"/>
      <c r="T18" s="43"/>
      <c r="U18" s="43"/>
      <c r="V18" s="43"/>
      <c r="W18" s="43"/>
      <c r="X18" s="43"/>
    </row>
    <row r="19" s="2" customFormat="1" ht="15.75" customHeight="1" spans="1:24">
      <c r="A19" s="31" t="s">
        <v>70</v>
      </c>
      <c r="B19" s="31"/>
      <c r="C19" s="31"/>
      <c r="D19" s="22"/>
      <c r="E19" s="32" t="s">
        <v>71</v>
      </c>
      <c r="F19" s="30">
        <v>0.125</v>
      </c>
      <c r="G19" s="70">
        <f>H19-0.125</f>
        <v>8.625</v>
      </c>
      <c r="H19" s="68">
        <v>8.75</v>
      </c>
      <c r="I19" s="75">
        <f>H19+0.125</f>
        <v>8.875</v>
      </c>
      <c r="J19" s="75">
        <f>I19+0.125</f>
        <v>9</v>
      </c>
      <c r="K19" s="52"/>
      <c r="L19" s="52"/>
      <c r="M19" s="52"/>
      <c r="N19" s="53"/>
      <c r="O19" s="52"/>
      <c r="P19" s="52"/>
      <c r="Q19" s="58"/>
      <c r="R19" s="43"/>
      <c r="S19" s="43"/>
      <c r="T19" s="43"/>
      <c r="U19" s="43"/>
      <c r="V19" s="43"/>
      <c r="W19" s="43"/>
      <c r="X19" s="43"/>
    </row>
    <row r="20" s="2" customFormat="1" ht="15.75" customHeight="1" spans="1:24">
      <c r="A20" s="33" t="s">
        <v>72</v>
      </c>
      <c r="B20" s="34"/>
      <c r="C20" s="34"/>
      <c r="D20" s="34"/>
      <c r="E20" s="35" t="s">
        <v>73</v>
      </c>
      <c r="F20" s="26">
        <v>0.25</v>
      </c>
      <c r="G20" s="69">
        <f t="shared" si="6"/>
        <v>42.75</v>
      </c>
      <c r="H20" s="68">
        <v>42.75</v>
      </c>
      <c r="I20" s="75">
        <f t="shared" si="7"/>
        <v>42.75</v>
      </c>
      <c r="J20" s="75">
        <f t="shared" si="8"/>
        <v>42.75</v>
      </c>
      <c r="K20" s="52"/>
      <c r="L20" s="52"/>
      <c r="M20" s="52"/>
      <c r="N20" s="53"/>
      <c r="O20" s="52"/>
      <c r="P20" s="52"/>
      <c r="Q20" s="58"/>
      <c r="R20" s="43"/>
      <c r="S20" s="43"/>
      <c r="T20" s="43"/>
      <c r="U20" s="43"/>
      <c r="V20" s="43"/>
      <c r="W20" s="43"/>
      <c r="X20" s="43"/>
    </row>
    <row r="21" s="2" customFormat="1" ht="15.75" customHeight="1" spans="1:24">
      <c r="A21" s="36" t="s">
        <v>74</v>
      </c>
      <c r="B21" s="34"/>
      <c r="C21" s="34"/>
      <c r="D21" s="34"/>
      <c r="E21" s="35" t="s">
        <v>75</v>
      </c>
      <c r="F21" s="26">
        <v>0</v>
      </c>
      <c r="G21" s="69">
        <f t="shared" si="6"/>
        <v>0.25</v>
      </c>
      <c r="H21" s="68">
        <v>0.25</v>
      </c>
      <c r="I21" s="75">
        <f t="shared" si="7"/>
        <v>0.25</v>
      </c>
      <c r="J21" s="75">
        <f t="shared" si="8"/>
        <v>0.25</v>
      </c>
      <c r="K21" s="52"/>
      <c r="L21" s="52"/>
      <c r="M21" s="52"/>
      <c r="N21" s="53"/>
      <c r="O21" s="52"/>
      <c r="P21" s="52"/>
      <c r="Q21" s="58"/>
      <c r="R21" s="43"/>
      <c r="S21" s="43"/>
      <c r="T21" s="43"/>
      <c r="U21" s="43"/>
      <c r="V21" s="43"/>
      <c r="W21" s="43"/>
      <c r="X21" s="43"/>
    </row>
    <row r="22" s="2" customFormat="1" ht="15.75" customHeight="1" spans="1:24">
      <c r="A22" s="33" t="s">
        <v>76</v>
      </c>
      <c r="B22" s="34"/>
      <c r="C22" s="34"/>
      <c r="D22" s="34"/>
      <c r="E22" s="35" t="s">
        <v>77</v>
      </c>
      <c r="F22" s="23">
        <v>0.125</v>
      </c>
      <c r="G22" s="67">
        <f>H22-0.5</f>
        <v>10</v>
      </c>
      <c r="H22" s="68">
        <v>10.5</v>
      </c>
      <c r="I22" s="75">
        <f>H22+0.5</f>
        <v>11</v>
      </c>
      <c r="J22" s="75">
        <f>I22+0.5</f>
        <v>11.5</v>
      </c>
      <c r="K22" s="52"/>
      <c r="L22" s="52"/>
      <c r="M22" s="52"/>
      <c r="N22" s="53"/>
      <c r="O22" s="52"/>
      <c r="P22" s="52"/>
      <c r="Q22" s="58"/>
      <c r="R22" s="43"/>
      <c r="S22" s="43"/>
      <c r="T22" s="43"/>
      <c r="U22" s="43"/>
      <c r="V22" s="43"/>
      <c r="W22" s="43"/>
      <c r="X22" s="43"/>
    </row>
    <row r="23" s="2" customFormat="1" ht="15.75" customHeight="1" spans="1:24">
      <c r="A23" s="37" t="s">
        <v>78</v>
      </c>
      <c r="B23" s="38"/>
      <c r="C23" s="38"/>
      <c r="D23" s="38"/>
      <c r="E23" s="35" t="s">
        <v>79</v>
      </c>
      <c r="F23" s="23">
        <v>0.125</v>
      </c>
      <c r="G23" s="67">
        <f>H23-0.5</f>
        <v>11.5</v>
      </c>
      <c r="H23" s="68">
        <v>12</v>
      </c>
      <c r="I23" s="75">
        <f>H23+0.5</f>
        <v>12.5</v>
      </c>
      <c r="J23" s="75">
        <f>I23+0.5</f>
        <v>13</v>
      </c>
      <c r="K23" s="53"/>
      <c r="L23" s="52"/>
      <c r="M23" s="52"/>
      <c r="N23" s="53"/>
      <c r="O23" s="52"/>
      <c r="P23" s="52"/>
      <c r="Q23" s="58"/>
      <c r="R23" s="43"/>
      <c r="S23" s="43"/>
      <c r="T23" s="43"/>
      <c r="U23" s="43"/>
      <c r="V23" s="43"/>
      <c r="W23" s="43"/>
      <c r="X23" s="43"/>
    </row>
    <row r="24" s="2" customFormat="1" ht="15.75" customHeight="1" spans="1:24">
      <c r="A24" s="20" t="s">
        <v>80</v>
      </c>
      <c r="B24" s="21"/>
      <c r="C24" s="21"/>
      <c r="D24" s="21"/>
      <c r="E24" s="31" t="s">
        <v>81</v>
      </c>
      <c r="F24" s="30">
        <v>0.25</v>
      </c>
      <c r="G24" s="70">
        <f t="shared" ref="G24:G26" si="9">H24-0.625</f>
        <v>18.875</v>
      </c>
      <c r="H24" s="68">
        <v>19.5</v>
      </c>
      <c r="I24" s="75">
        <f t="shared" ref="I24:I26" si="10">SUM(H24+5/8)</f>
        <v>20.125</v>
      </c>
      <c r="J24" s="75">
        <f t="shared" ref="J24:J26" si="11">SUM(I24+5/8)</f>
        <v>20.75</v>
      </c>
      <c r="K24" s="53"/>
      <c r="L24" s="52"/>
      <c r="M24" s="52"/>
      <c r="N24" s="53"/>
      <c r="O24" s="52"/>
      <c r="P24" s="52"/>
      <c r="Q24" s="58"/>
      <c r="R24" s="43"/>
      <c r="S24" s="43"/>
      <c r="T24" s="43"/>
      <c r="U24" s="43"/>
      <c r="V24" s="43"/>
      <c r="W24" s="43"/>
      <c r="X24" s="43"/>
    </row>
    <row r="25" s="2" customFormat="1" ht="15.75" customHeight="1" spans="1:24">
      <c r="A25" s="20" t="s">
        <v>82</v>
      </c>
      <c r="B25" s="21"/>
      <c r="C25" s="21"/>
      <c r="D25" s="21"/>
      <c r="E25" s="39" t="s">
        <v>83</v>
      </c>
      <c r="F25" s="30">
        <v>0.25</v>
      </c>
      <c r="G25" s="70">
        <f t="shared" si="9"/>
        <v>8.375</v>
      </c>
      <c r="H25" s="68">
        <v>9</v>
      </c>
      <c r="I25" s="75">
        <f t="shared" si="10"/>
        <v>9.625</v>
      </c>
      <c r="J25" s="75">
        <f t="shared" si="11"/>
        <v>10.25</v>
      </c>
      <c r="K25" s="53"/>
      <c r="L25" s="52"/>
      <c r="M25" s="52"/>
      <c r="N25" s="53"/>
      <c r="O25" s="52"/>
      <c r="P25" s="52"/>
      <c r="Q25" s="58"/>
      <c r="R25" s="43"/>
      <c r="S25" s="43"/>
      <c r="T25" s="43"/>
      <c r="U25" s="43"/>
      <c r="V25" s="43"/>
      <c r="W25" s="43"/>
      <c r="X25" s="43"/>
    </row>
    <row r="26" s="2" customFormat="1" ht="15.75" customHeight="1" spans="1:24">
      <c r="A26" s="40" t="s">
        <v>84</v>
      </c>
      <c r="B26" s="41"/>
      <c r="C26" s="41"/>
      <c r="D26" s="41"/>
      <c r="E26" s="42" t="s">
        <v>85</v>
      </c>
      <c r="F26" s="30">
        <v>0.25</v>
      </c>
      <c r="G26" s="70">
        <f t="shared" si="9"/>
        <v>18.875</v>
      </c>
      <c r="H26" s="68">
        <v>19.5</v>
      </c>
      <c r="I26" s="75">
        <f t="shared" si="10"/>
        <v>20.125</v>
      </c>
      <c r="J26" s="75">
        <f t="shared" si="11"/>
        <v>20.75</v>
      </c>
      <c r="K26" s="52"/>
      <c r="L26" s="52"/>
      <c r="M26" s="52"/>
      <c r="N26" s="53"/>
      <c r="O26" s="52"/>
      <c r="P26" s="52"/>
      <c r="Q26" s="58"/>
      <c r="R26" s="43"/>
      <c r="S26" s="43"/>
      <c r="T26" s="43"/>
      <c r="U26" s="43"/>
      <c r="V26" s="43"/>
      <c r="W26" s="43"/>
      <c r="X26" s="43"/>
    </row>
    <row r="27" s="2" customFormat="1" ht="15.75" customHeight="1" spans="1:24">
      <c r="A27" s="20" t="s">
        <v>86</v>
      </c>
      <c r="B27" s="21"/>
      <c r="C27" s="21"/>
      <c r="D27" s="21"/>
      <c r="E27" s="31" t="s">
        <v>36</v>
      </c>
      <c r="F27" s="30">
        <v>0.25</v>
      </c>
      <c r="G27" s="70">
        <f>H27-0.25</f>
        <v>25.25</v>
      </c>
      <c r="H27" s="68">
        <v>25.5</v>
      </c>
      <c r="I27" s="75">
        <f>H27+0.25</f>
        <v>25.75</v>
      </c>
      <c r="J27" s="75">
        <f>I27+0.25</f>
        <v>26</v>
      </c>
      <c r="K27" s="52"/>
      <c r="L27" s="52"/>
      <c r="M27" s="52"/>
      <c r="N27" s="53"/>
      <c r="O27" s="52"/>
      <c r="P27" s="52"/>
      <c r="Q27" s="58"/>
      <c r="R27" s="43"/>
      <c r="S27" s="43"/>
      <c r="T27" s="43"/>
      <c r="U27" s="43"/>
      <c r="V27" s="43"/>
      <c r="W27" s="43"/>
      <c r="X27" s="43"/>
    </row>
    <row r="28" s="2" customFormat="1" ht="15.75" customHeight="1" spans="1:24">
      <c r="A28" s="20" t="s">
        <v>87</v>
      </c>
      <c r="B28" s="21"/>
      <c r="C28" s="21"/>
      <c r="D28" s="21"/>
      <c r="E28" s="31" t="s">
        <v>88</v>
      </c>
      <c r="F28" s="30">
        <v>0.125</v>
      </c>
      <c r="G28" s="70">
        <f>H28</f>
        <v>6</v>
      </c>
      <c r="H28" s="68">
        <v>6</v>
      </c>
      <c r="I28" s="74">
        <f>SUM(H28+0)</f>
        <v>6</v>
      </c>
      <c r="J28" s="74">
        <f>SUM(I28+0)</f>
        <v>6</v>
      </c>
      <c r="K28" s="53"/>
      <c r="L28" s="52"/>
      <c r="M28" s="52"/>
      <c r="N28" s="53"/>
      <c r="O28" s="52"/>
      <c r="P28" s="52"/>
      <c r="Q28" s="58"/>
      <c r="R28" s="43"/>
      <c r="S28" s="43"/>
      <c r="T28" s="43"/>
      <c r="U28" s="43"/>
      <c r="V28" s="43"/>
      <c r="W28" s="43"/>
      <c r="X28" s="43"/>
    </row>
    <row r="29" s="2" customFormat="1" ht="15.75" customHeight="1" spans="1:24">
      <c r="A29" s="20" t="s">
        <v>89</v>
      </c>
      <c r="B29" s="21"/>
      <c r="C29" s="21"/>
      <c r="D29" s="21"/>
      <c r="E29" s="22" t="s">
        <v>90</v>
      </c>
      <c r="F29" s="30">
        <v>0</v>
      </c>
      <c r="G29" s="70">
        <f>H29</f>
        <v>4</v>
      </c>
      <c r="H29" s="68">
        <v>4</v>
      </c>
      <c r="I29" s="74">
        <f>SUM(H29+0)</f>
        <v>4</v>
      </c>
      <c r="J29" s="74">
        <f>SUM(I29+0)</f>
        <v>4</v>
      </c>
      <c r="K29" s="52"/>
      <c r="L29" s="52"/>
      <c r="M29" s="52"/>
      <c r="N29" s="53"/>
      <c r="O29" s="52"/>
      <c r="P29" s="52"/>
      <c r="Q29" s="58"/>
      <c r="R29" s="43"/>
      <c r="S29" s="43"/>
      <c r="T29" s="43"/>
      <c r="U29" s="43"/>
      <c r="V29" s="43"/>
      <c r="W29" s="43"/>
      <c r="X29" s="43"/>
    </row>
    <row r="30" s="2" customFormat="1" ht="15.75" customHeight="1" spans="1:24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52"/>
      <c r="L30" s="52"/>
      <c r="M30" s="52"/>
      <c r="N30" s="53"/>
      <c r="O30" s="52"/>
      <c r="P30" s="52"/>
      <c r="Q30" s="58"/>
      <c r="R30" s="43"/>
      <c r="S30" s="43"/>
      <c r="T30" s="43"/>
      <c r="U30" s="43"/>
      <c r="V30" s="43"/>
      <c r="W30" s="43"/>
      <c r="X30" s="43"/>
    </row>
    <row r="31" s="2" customFormat="1" ht="15.75" customHeight="1" spans="1:24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52"/>
      <c r="L31" s="52"/>
      <c r="M31" s="52"/>
      <c r="N31" s="53"/>
      <c r="O31" s="52"/>
      <c r="P31" s="52"/>
      <c r="Q31" s="58"/>
      <c r="R31" s="43"/>
      <c r="S31" s="43"/>
      <c r="T31" s="43"/>
      <c r="U31" s="43"/>
      <c r="V31" s="43"/>
      <c r="W31" s="43"/>
      <c r="X31" s="43"/>
    </row>
    <row r="32" s="2" customFormat="1" ht="15.75" customHeight="1" spans="1:24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52"/>
      <c r="L32" s="52"/>
      <c r="M32" s="52"/>
      <c r="N32" s="53"/>
      <c r="O32" s="52"/>
      <c r="P32" s="52"/>
      <c r="Q32" s="58"/>
      <c r="R32" s="43"/>
      <c r="S32" s="43"/>
      <c r="T32" s="43"/>
      <c r="U32" s="43"/>
      <c r="V32" s="43"/>
      <c r="W32" s="43"/>
      <c r="X32" s="43"/>
    </row>
    <row r="33" s="2" customFormat="1" ht="15.75" customHeight="1" spans="1:24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52"/>
      <c r="L33" s="52"/>
      <c r="M33" s="52"/>
      <c r="N33" s="53"/>
      <c r="O33" s="52"/>
      <c r="P33" s="52"/>
      <c r="Q33" s="58"/>
      <c r="R33" s="43"/>
      <c r="S33" s="43"/>
      <c r="T33" s="43"/>
      <c r="U33" s="43"/>
      <c r="V33" s="43"/>
      <c r="W33" s="43"/>
      <c r="X33" s="43"/>
    </row>
    <row r="34" s="2" customFormat="1" ht="15.75" customHeight="1" spans="1:24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52"/>
      <c r="L34" s="52"/>
      <c r="M34" s="52"/>
      <c r="N34" s="53"/>
      <c r="O34" s="52"/>
      <c r="P34" s="52"/>
      <c r="Q34" s="58"/>
      <c r="R34" s="43"/>
      <c r="S34" s="43"/>
      <c r="T34" s="43"/>
      <c r="U34" s="43"/>
      <c r="V34" s="43"/>
      <c r="W34" s="43"/>
      <c r="X34" s="43"/>
    </row>
    <row r="35" s="2" customFormat="1" ht="15.75" hidden="1" customHeight="1" spans="1:24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52"/>
      <c r="L35" s="52"/>
      <c r="M35" s="52"/>
      <c r="N35" s="53"/>
      <c r="O35" s="52"/>
      <c r="P35" s="52"/>
      <c r="Q35" s="58"/>
      <c r="R35" s="43"/>
      <c r="S35" s="43"/>
      <c r="T35" s="43"/>
      <c r="U35" s="43"/>
      <c r="V35" s="43"/>
      <c r="W35" s="43"/>
      <c r="X35" s="43"/>
    </row>
    <row r="36" s="2" customFormat="1" ht="15.75" customHeight="1" spans="1:24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52"/>
      <c r="L36" s="52"/>
      <c r="M36" s="52"/>
      <c r="N36" s="53"/>
      <c r="O36" s="52"/>
      <c r="P36" s="52"/>
      <c r="Q36" s="58"/>
      <c r="R36" s="43"/>
      <c r="S36" s="43"/>
      <c r="T36" s="43"/>
      <c r="U36" s="43"/>
      <c r="V36" s="43"/>
      <c r="W36" s="43"/>
      <c r="X36" s="43"/>
    </row>
    <row r="37" s="2" customFormat="1" ht="15.75" customHeight="1" spans="1:24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52"/>
      <c r="L37" s="52"/>
      <c r="M37" s="52"/>
      <c r="N37" s="53"/>
      <c r="O37" s="52"/>
      <c r="P37" s="52"/>
      <c r="Q37" s="58"/>
      <c r="R37" s="43"/>
      <c r="S37" s="43"/>
      <c r="T37" s="43"/>
      <c r="U37" s="43"/>
      <c r="V37" s="43"/>
      <c r="W37" s="43"/>
      <c r="X37" s="43"/>
    </row>
    <row r="38" s="2" customFormat="1" ht="15.75" customHeight="1" spans="1:24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52"/>
      <c r="L38" s="52"/>
      <c r="M38" s="52"/>
      <c r="N38" s="53"/>
      <c r="O38" s="52"/>
      <c r="P38" s="52"/>
      <c r="Q38" s="58"/>
      <c r="R38" s="43"/>
      <c r="S38" s="43"/>
      <c r="T38" s="43"/>
      <c r="U38" s="43"/>
      <c r="V38" s="43"/>
      <c r="W38" s="43"/>
      <c r="X38" s="43"/>
    </row>
    <row r="39" s="2" customFormat="1" ht="15.75" customHeight="1" spans="1:24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52"/>
      <c r="L39" s="52"/>
      <c r="M39" s="52"/>
      <c r="N39" s="53"/>
      <c r="O39" s="52"/>
      <c r="P39" s="52"/>
      <c r="Q39" s="58"/>
      <c r="R39" s="43"/>
      <c r="S39" s="43"/>
      <c r="T39" s="43"/>
      <c r="U39" s="43"/>
      <c r="V39" s="43"/>
      <c r="W39" s="43"/>
      <c r="X39" s="43"/>
    </row>
    <row r="40" s="2" customFormat="1" ht="15.75" customHeight="1" spans="1:24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52"/>
      <c r="L40" s="52"/>
      <c r="M40" s="52"/>
      <c r="N40" s="53"/>
      <c r="O40" s="52"/>
      <c r="P40" s="52"/>
      <c r="Q40" s="58"/>
      <c r="R40" s="43"/>
      <c r="S40" s="43"/>
      <c r="T40" s="43"/>
      <c r="U40" s="43"/>
      <c r="V40" s="43"/>
      <c r="W40" s="43"/>
      <c r="X40" s="43"/>
    </row>
    <row r="41" s="2" customFormat="1" ht="14.25" spans="1:2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52"/>
      <c r="L41" s="52"/>
      <c r="M41" s="52"/>
      <c r="N41" s="53"/>
      <c r="O41" s="52"/>
      <c r="P41" s="52"/>
      <c r="Q41" s="58"/>
      <c r="R41" s="43"/>
      <c r="S41" s="43"/>
      <c r="T41" s="43"/>
      <c r="U41" s="43"/>
      <c r="V41" s="43"/>
      <c r="W41" s="43"/>
      <c r="X41" s="43"/>
    </row>
    <row r="42" s="2" customFormat="1" ht="14.25" spans="1:24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54"/>
      <c r="L42" s="52"/>
      <c r="M42" s="52"/>
      <c r="N42" s="55"/>
      <c r="O42" s="52"/>
      <c r="P42" s="52"/>
      <c r="Q42" s="58"/>
      <c r="R42" s="43"/>
      <c r="S42" s="43"/>
      <c r="T42" s="43"/>
      <c r="U42" s="43"/>
      <c r="V42" s="43"/>
      <c r="W42" s="43"/>
      <c r="X42" s="43"/>
    </row>
    <row r="43" s="2" customFormat="1" ht="14.25" spans="1:24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54"/>
      <c r="L43" s="52"/>
      <c r="M43" s="52"/>
      <c r="N43" s="55"/>
      <c r="O43" s="52"/>
      <c r="P43" s="52"/>
      <c r="Q43" s="58"/>
      <c r="R43" s="43"/>
      <c r="S43" s="43"/>
      <c r="T43" s="43"/>
      <c r="U43" s="43"/>
      <c r="V43" s="43"/>
      <c r="W43" s="43"/>
      <c r="X43" s="43"/>
    </row>
    <row r="44" s="2" customFormat="1" ht="15.75" customHeight="1" spans="1:24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54"/>
      <c r="L44" s="52"/>
      <c r="M44" s="52"/>
      <c r="N44" s="55"/>
      <c r="O44" s="52"/>
      <c r="P44" s="52"/>
      <c r="Q44" s="58"/>
      <c r="R44" s="43"/>
      <c r="S44" s="43"/>
      <c r="T44" s="43"/>
      <c r="U44" s="43"/>
      <c r="V44" s="43"/>
      <c r="W44" s="43"/>
      <c r="X44" s="43"/>
    </row>
    <row r="45" s="2" customFormat="1" ht="15.75" customHeight="1" spans="1:24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54"/>
      <c r="L45" s="56"/>
      <c r="M45" s="56"/>
      <c r="N45" s="55"/>
      <c r="O45" s="52"/>
      <c r="P45" s="52"/>
      <c r="Q45" s="58"/>
      <c r="R45" s="43"/>
      <c r="S45" s="43"/>
      <c r="T45" s="43"/>
      <c r="U45" s="43"/>
      <c r="V45" s="43"/>
      <c r="W45" s="43"/>
      <c r="X45" s="43"/>
    </row>
    <row r="46" s="2" customFormat="1" ht="15.75" customHeight="1" spans="1:24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54"/>
      <c r="L46" s="56"/>
      <c r="M46" s="56"/>
      <c r="N46" s="55"/>
      <c r="O46" s="52"/>
      <c r="P46" s="52"/>
      <c r="Q46" s="58"/>
      <c r="R46" s="43"/>
      <c r="S46" s="43"/>
      <c r="T46" s="43"/>
      <c r="U46" s="43"/>
      <c r="V46" s="43"/>
      <c r="W46" s="43"/>
      <c r="X46" s="43"/>
    </row>
    <row r="47" s="2" customFormat="1" ht="15.75" customHeight="1" spans="1:24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54"/>
      <c r="L47" s="56"/>
      <c r="M47" s="56"/>
      <c r="N47" s="55"/>
      <c r="O47" s="52"/>
      <c r="P47" s="52"/>
      <c r="Q47" s="58"/>
      <c r="R47" s="43"/>
      <c r="S47" s="43"/>
      <c r="T47" s="43"/>
      <c r="U47" s="43"/>
      <c r="V47" s="43"/>
      <c r="W47" s="43"/>
      <c r="X47" s="43"/>
    </row>
    <row r="48" s="2" customFormat="1" ht="15.75" customHeight="1" spans="1:24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54"/>
      <c r="L48" s="56"/>
      <c r="M48" s="56"/>
      <c r="N48" s="55"/>
      <c r="O48" s="52"/>
      <c r="P48" s="52"/>
      <c r="Q48" s="58"/>
      <c r="R48" s="43"/>
      <c r="S48" s="43"/>
      <c r="T48" s="43"/>
      <c r="U48" s="43"/>
      <c r="V48" s="43"/>
      <c r="W48" s="43"/>
      <c r="X48" s="43"/>
    </row>
    <row r="49" s="2" customFormat="1" ht="15.75" customHeight="1" spans="1:24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54"/>
      <c r="L49" s="56"/>
      <c r="M49" s="56"/>
      <c r="N49" s="55"/>
      <c r="O49" s="52"/>
      <c r="P49" s="52"/>
      <c r="Q49" s="58"/>
      <c r="R49" s="43"/>
      <c r="S49" s="43"/>
      <c r="T49" s="43"/>
      <c r="U49" s="43"/>
      <c r="V49" s="43"/>
      <c r="W49" s="43"/>
      <c r="X49" s="43"/>
    </row>
    <row r="50" s="2" customFormat="1" ht="14.25" spans="1:24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54"/>
      <c r="L50" s="56"/>
      <c r="M50" s="56"/>
      <c r="N50" s="55"/>
      <c r="O50" s="52"/>
      <c r="P50" s="52"/>
      <c r="Q50" s="58"/>
      <c r="R50" s="43"/>
      <c r="S50" s="43"/>
      <c r="T50" s="43"/>
      <c r="U50" s="43"/>
      <c r="V50" s="43"/>
      <c r="W50" s="43"/>
      <c r="X50" s="43"/>
    </row>
    <row r="51" s="2" customFormat="1" ht="14.25" spans="1:24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54"/>
      <c r="L51" s="56"/>
      <c r="M51" s="56"/>
      <c r="N51" s="55"/>
      <c r="O51" s="52"/>
      <c r="P51" s="52"/>
      <c r="Q51" s="58"/>
      <c r="R51" s="43"/>
      <c r="S51" s="43"/>
      <c r="T51" s="43"/>
      <c r="U51" s="43"/>
      <c r="V51" s="43"/>
      <c r="W51" s="43"/>
      <c r="X51" s="43"/>
    </row>
    <row r="52" s="2" customFormat="1" ht="15.75" customHeight="1" spans="1:24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54"/>
      <c r="L52" s="56"/>
      <c r="M52" s="56"/>
      <c r="N52" s="55"/>
      <c r="O52" s="52"/>
      <c r="P52" s="52"/>
      <c r="Q52" s="58"/>
      <c r="R52" s="43"/>
      <c r="S52" s="43"/>
      <c r="T52" s="43"/>
      <c r="U52" s="43"/>
      <c r="V52" s="43"/>
      <c r="W52" s="43"/>
      <c r="X52" s="43"/>
    </row>
    <row r="53" s="2" customFormat="1" ht="15.75" customHeight="1" spans="1:24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54"/>
      <c r="L53" s="56"/>
      <c r="M53" s="56"/>
      <c r="N53" s="55"/>
      <c r="O53" s="52"/>
      <c r="P53" s="52"/>
      <c r="Q53" s="58"/>
      <c r="R53" s="43"/>
      <c r="S53" s="43"/>
      <c r="T53" s="43"/>
      <c r="U53" s="43"/>
      <c r="V53" s="43"/>
      <c r="W53" s="43"/>
      <c r="X53" s="43"/>
    </row>
    <row r="54" s="2" customFormat="1" ht="15.75" customHeight="1" spans="1:24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54"/>
      <c r="L54" s="56"/>
      <c r="M54" s="56"/>
      <c r="N54" s="55"/>
      <c r="O54" s="52"/>
      <c r="P54" s="52"/>
      <c r="Q54" s="58"/>
      <c r="R54" s="43"/>
      <c r="S54" s="43"/>
      <c r="T54" s="43"/>
      <c r="U54" s="43"/>
      <c r="V54" s="43"/>
      <c r="W54" s="43"/>
      <c r="X54" s="43"/>
    </row>
    <row r="55" s="2" customFormat="1" ht="15.75" customHeight="1" spans="1:24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52"/>
      <c r="L55" s="56"/>
      <c r="M55" s="56"/>
      <c r="N55" s="53"/>
      <c r="O55" s="52"/>
      <c r="P55" s="52"/>
      <c r="Q55" s="58"/>
      <c r="R55" s="43"/>
      <c r="S55" s="43"/>
      <c r="T55" s="43"/>
      <c r="U55" s="43"/>
      <c r="V55" s="43"/>
      <c r="W55" s="43"/>
      <c r="X55" s="43"/>
    </row>
    <row r="56" s="2" customFormat="1" ht="15.75" customHeight="1" spans="1:24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52"/>
      <c r="L56" s="56"/>
      <c r="M56" s="56"/>
      <c r="N56" s="53"/>
      <c r="O56" s="52"/>
      <c r="P56" s="52"/>
      <c r="Q56" s="58"/>
      <c r="R56" s="43"/>
      <c r="S56" s="43"/>
      <c r="T56" s="43"/>
      <c r="U56" s="43"/>
      <c r="V56" s="43"/>
      <c r="W56" s="43"/>
      <c r="X56" s="43"/>
    </row>
    <row r="57" s="2" customFormat="1" ht="15.75" customHeight="1" spans="1:24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52"/>
      <c r="L57" s="56"/>
      <c r="M57" s="56"/>
      <c r="N57" s="53"/>
      <c r="O57" s="52"/>
      <c r="P57" s="52"/>
      <c r="Q57" s="58"/>
      <c r="R57" s="43"/>
      <c r="S57" s="43"/>
      <c r="T57" s="43"/>
      <c r="U57" s="43"/>
      <c r="V57" s="43"/>
      <c r="W57" s="43"/>
      <c r="X57" s="43"/>
    </row>
    <row r="58" s="2" customFormat="1" ht="15.75" customHeight="1" spans="1:24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54"/>
      <c r="L58" s="43"/>
      <c r="M58" s="43"/>
      <c r="N58" s="55"/>
      <c r="O58" s="52"/>
      <c r="P58" s="52"/>
      <c r="Q58" s="58"/>
      <c r="R58" s="43"/>
      <c r="S58" s="43"/>
      <c r="T58" s="43"/>
      <c r="U58" s="43"/>
      <c r="V58" s="43"/>
      <c r="W58" s="43"/>
      <c r="X58" s="43"/>
    </row>
    <row r="59" s="2" customFormat="1" ht="15.75" customHeight="1" spans="1:24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54"/>
      <c r="L59" s="43"/>
      <c r="M59" s="43"/>
      <c r="N59" s="55"/>
      <c r="O59" s="52"/>
      <c r="P59" s="52"/>
      <c r="Q59" s="58"/>
      <c r="R59" s="43"/>
      <c r="S59" s="43"/>
      <c r="T59" s="43"/>
      <c r="U59" s="43"/>
      <c r="V59" s="43"/>
      <c r="W59" s="43"/>
      <c r="X59" s="43"/>
    </row>
    <row r="60" s="2" customFormat="1" ht="15.75" customHeight="1" spans="1:24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54"/>
      <c r="L60" s="52"/>
      <c r="M60" s="52"/>
      <c r="N60" s="55"/>
      <c r="O60" s="52"/>
      <c r="P60" s="52"/>
      <c r="Q60" s="58"/>
      <c r="R60" s="43"/>
      <c r="S60" s="43"/>
      <c r="T60" s="43"/>
      <c r="U60" s="43"/>
      <c r="V60" s="43"/>
      <c r="W60" s="43"/>
      <c r="X60" s="43"/>
    </row>
    <row r="61" s="2" customFormat="1" ht="15.75" customHeight="1" spans="1:24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54"/>
      <c r="L61" s="52"/>
      <c r="M61" s="52"/>
      <c r="N61" s="55"/>
      <c r="O61" s="52"/>
      <c r="P61" s="52"/>
      <c r="Q61" s="58"/>
      <c r="R61" s="43"/>
      <c r="S61" s="43"/>
      <c r="T61" s="43"/>
      <c r="U61" s="43"/>
      <c r="V61" s="43"/>
      <c r="W61" s="43"/>
      <c r="X61" s="43"/>
    </row>
    <row r="62" s="2" customFormat="1" ht="15.75" customHeight="1" spans="1:24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54"/>
      <c r="L62" s="52"/>
      <c r="M62" s="52"/>
      <c r="N62" s="55"/>
      <c r="O62" s="52"/>
      <c r="P62" s="52"/>
      <c r="Q62" s="58"/>
      <c r="R62" s="43"/>
      <c r="S62" s="43"/>
      <c r="T62" s="43"/>
      <c r="U62" s="43"/>
      <c r="V62" s="43"/>
      <c r="W62" s="43"/>
      <c r="X62" s="43"/>
    </row>
    <row r="63" s="2" customFormat="1" ht="15.75" customHeight="1" spans="1:24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54"/>
      <c r="L63" s="52"/>
      <c r="M63" s="52"/>
      <c r="N63" s="55"/>
      <c r="O63" s="52"/>
      <c r="P63" s="52"/>
      <c r="Q63" s="58"/>
      <c r="R63" s="43"/>
      <c r="S63" s="43"/>
      <c r="T63" s="43"/>
      <c r="U63" s="43"/>
      <c r="V63" s="43"/>
      <c r="W63" s="43"/>
      <c r="X63" s="43"/>
    </row>
    <row r="64" s="2" customFormat="1" ht="15.75" customHeight="1" spans="1:24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54"/>
      <c r="L64" s="43"/>
      <c r="M64" s="43"/>
      <c r="N64" s="55"/>
      <c r="O64" s="52"/>
      <c r="P64" s="52"/>
      <c r="Q64" s="58"/>
      <c r="R64" s="43"/>
      <c r="S64" s="43"/>
      <c r="T64" s="43"/>
      <c r="U64" s="43"/>
      <c r="V64" s="43"/>
      <c r="W64" s="43"/>
      <c r="X64" s="43"/>
    </row>
    <row r="65" s="2" customFormat="1" ht="15.75" customHeight="1" spans="1:24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54"/>
      <c r="L65" s="43"/>
      <c r="M65" s="43"/>
      <c r="N65" s="55"/>
      <c r="O65" s="52"/>
      <c r="P65" s="52"/>
      <c r="Q65" s="58"/>
      <c r="R65" s="43"/>
      <c r="S65" s="43"/>
      <c r="T65" s="43"/>
      <c r="U65" s="43"/>
      <c r="V65" s="43"/>
      <c r="W65" s="43"/>
      <c r="X65" s="43"/>
    </row>
    <row r="66" s="2" customFormat="1" ht="15.75" customHeight="1" spans="1:24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54"/>
      <c r="L66" s="43"/>
      <c r="M66" s="43"/>
      <c r="N66" s="55"/>
      <c r="O66" s="52"/>
      <c r="P66" s="52"/>
      <c r="Q66" s="58"/>
      <c r="R66" s="43"/>
      <c r="S66" s="43"/>
      <c r="T66" s="43"/>
      <c r="U66" s="43"/>
      <c r="V66" s="43"/>
      <c r="W66" s="43"/>
      <c r="X66" s="43"/>
    </row>
    <row r="67" s="2" customFormat="1" ht="15.75" customHeight="1" spans="1:24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54"/>
      <c r="L67" s="43"/>
      <c r="M67" s="43"/>
      <c r="N67" s="55"/>
      <c r="O67" s="52"/>
      <c r="P67" s="52"/>
      <c r="Q67" s="58"/>
      <c r="R67" s="43"/>
      <c r="S67" s="43"/>
      <c r="T67" s="43"/>
      <c r="U67" s="43"/>
      <c r="V67" s="43"/>
      <c r="W67" s="43"/>
      <c r="X67" s="43"/>
    </row>
    <row r="68" s="2" customFormat="1" ht="15.75" customHeight="1" spans="1:24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54"/>
      <c r="L68" s="43"/>
      <c r="M68" s="43"/>
      <c r="N68" s="55"/>
      <c r="O68" s="52"/>
      <c r="P68" s="52"/>
      <c r="Q68" s="58"/>
      <c r="R68" s="43"/>
      <c r="S68" s="43"/>
      <c r="T68" s="43"/>
      <c r="U68" s="43"/>
      <c r="V68" s="43"/>
      <c r="W68" s="43"/>
      <c r="X68" s="43"/>
    </row>
    <row r="69" s="2" customFormat="1" ht="15.75" customHeight="1" spans="1:24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54"/>
      <c r="L69" s="43"/>
      <c r="M69" s="43"/>
      <c r="N69" s="55"/>
      <c r="O69" s="52"/>
      <c r="P69" s="52"/>
      <c r="Q69" s="58"/>
      <c r="R69" s="43"/>
      <c r="S69" s="43"/>
      <c r="T69" s="43"/>
      <c r="U69" s="43"/>
      <c r="V69" s="43"/>
      <c r="W69" s="43"/>
      <c r="X69" s="43"/>
    </row>
    <row r="70" s="2" customFormat="1" ht="15.75" customHeight="1" spans="1:24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54"/>
      <c r="L70" s="43"/>
      <c r="M70" s="43"/>
      <c r="N70" s="55"/>
      <c r="O70" s="52"/>
      <c r="P70" s="52"/>
      <c r="Q70" s="58"/>
      <c r="R70" s="43"/>
      <c r="S70" s="43"/>
      <c r="T70" s="43"/>
      <c r="U70" s="43"/>
      <c r="V70" s="43"/>
      <c r="W70" s="43"/>
      <c r="X70" s="43"/>
    </row>
    <row r="71" s="2" customFormat="1" ht="15.75" customHeight="1" spans="1:24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54"/>
      <c r="L71" s="43"/>
      <c r="M71" s="43"/>
      <c r="N71" s="55"/>
      <c r="O71" s="52"/>
      <c r="P71" s="52"/>
      <c r="Q71" s="58"/>
      <c r="R71" s="43"/>
      <c r="S71" s="43"/>
      <c r="T71" s="43"/>
      <c r="U71" s="43"/>
      <c r="V71" s="43"/>
      <c r="W71" s="43"/>
      <c r="X71" s="43"/>
    </row>
    <row r="72" s="2" customFormat="1" ht="15.75" customHeight="1" spans="1:24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56"/>
      <c r="L72" s="43"/>
      <c r="M72" s="43"/>
      <c r="N72" s="56"/>
      <c r="O72" s="56"/>
      <c r="P72" s="56"/>
      <c r="Q72" s="56"/>
      <c r="R72" s="43"/>
      <c r="S72" s="43"/>
      <c r="T72" s="43"/>
      <c r="U72" s="43"/>
      <c r="V72" s="43"/>
      <c r="W72" s="43"/>
      <c r="X72" s="43"/>
    </row>
    <row r="73" s="2" customFormat="1" ht="15.75" customHeight="1" spans="1:24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56"/>
      <c r="L73" s="43"/>
      <c r="M73" s="43"/>
      <c r="N73" s="56"/>
      <c r="O73" s="56"/>
      <c r="P73" s="56"/>
      <c r="Q73" s="56"/>
      <c r="R73" s="43"/>
      <c r="S73" s="43"/>
      <c r="T73" s="43"/>
      <c r="U73" s="43"/>
      <c r="V73" s="43"/>
      <c r="W73" s="43"/>
      <c r="X73" s="43"/>
    </row>
    <row r="74" s="2" customFormat="1" ht="15.75" customHeight="1" spans="1:24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56"/>
      <c r="L74" s="43"/>
      <c r="M74" s="43"/>
      <c r="N74" s="56"/>
      <c r="O74" s="56"/>
      <c r="P74" s="56"/>
      <c r="Q74" s="56"/>
      <c r="R74" s="43"/>
      <c r="S74" s="43"/>
      <c r="T74" s="43"/>
      <c r="U74" s="43"/>
      <c r="V74" s="43"/>
      <c r="W74" s="43"/>
      <c r="X74" s="43"/>
    </row>
    <row r="75" s="2" customFormat="1" ht="15.75" customHeight="1" spans="1:24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56"/>
      <c r="L75" s="43"/>
      <c r="M75" s="43"/>
      <c r="N75" s="56"/>
      <c r="O75" s="56"/>
      <c r="P75" s="56"/>
      <c r="Q75" s="56"/>
      <c r="R75" s="43"/>
      <c r="S75" s="43"/>
      <c r="T75" s="43"/>
      <c r="U75" s="43"/>
      <c r="V75" s="43"/>
      <c r="W75" s="43"/>
      <c r="X75" s="43"/>
    </row>
    <row r="76" s="2" customFormat="1" ht="15.75" customHeight="1" spans="1:24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56"/>
      <c r="L76" s="43"/>
      <c r="M76" s="43"/>
      <c r="N76" s="56"/>
      <c r="O76" s="56"/>
      <c r="P76" s="56"/>
      <c r="Q76" s="56"/>
      <c r="R76" s="43"/>
      <c r="S76" s="43"/>
      <c r="T76" s="43"/>
      <c r="U76" s="43"/>
      <c r="V76" s="43"/>
      <c r="W76" s="43"/>
      <c r="X76" s="43"/>
    </row>
    <row r="77" s="2" customFormat="1" ht="15.75" customHeight="1" spans="1:24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56"/>
      <c r="L77" s="43"/>
      <c r="M77" s="43"/>
      <c r="N77" s="56"/>
      <c r="O77" s="56"/>
      <c r="P77" s="56"/>
      <c r="Q77" s="56"/>
      <c r="R77" s="43"/>
      <c r="S77" s="43"/>
      <c r="T77" s="43"/>
      <c r="U77" s="43"/>
      <c r="V77" s="43"/>
      <c r="W77" s="43"/>
      <c r="X77" s="43"/>
    </row>
    <row r="78" s="2" customFormat="1" ht="15.75" customHeight="1" spans="1:24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56"/>
      <c r="L78" s="43"/>
      <c r="M78" s="43"/>
      <c r="N78" s="56"/>
      <c r="O78" s="56"/>
      <c r="P78" s="56"/>
      <c r="Q78" s="56"/>
      <c r="R78" s="43"/>
      <c r="S78" s="43"/>
      <c r="T78" s="43"/>
      <c r="U78" s="43"/>
      <c r="V78" s="43"/>
      <c r="W78" s="43"/>
      <c r="X78" s="43"/>
    </row>
    <row r="79" s="2" customFormat="1" ht="15.75" customHeight="1" spans="1:24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56"/>
      <c r="L79" s="43"/>
      <c r="M79" s="43"/>
      <c r="N79" s="56"/>
      <c r="O79" s="56"/>
      <c r="P79" s="56"/>
      <c r="Q79" s="56"/>
      <c r="R79" s="43"/>
      <c r="S79" s="43"/>
      <c r="T79" s="43"/>
      <c r="U79" s="43"/>
      <c r="V79" s="43"/>
      <c r="W79" s="43"/>
      <c r="X79" s="43"/>
    </row>
    <row r="80" s="2" customFormat="1" ht="15.75" customHeight="1" spans="1:24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56"/>
      <c r="L80" s="43"/>
      <c r="M80" s="43"/>
      <c r="N80" s="56"/>
      <c r="O80" s="56"/>
      <c r="P80" s="56"/>
      <c r="Q80" s="56"/>
      <c r="R80" s="43"/>
      <c r="S80" s="43"/>
      <c r="T80" s="43"/>
      <c r="U80" s="43"/>
      <c r="V80" s="43"/>
      <c r="W80" s="43"/>
      <c r="X80" s="43"/>
    </row>
    <row r="81" s="2" customFormat="1" ht="15.75" customHeight="1" spans="1:2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56"/>
      <c r="L81" s="43"/>
      <c r="M81" s="43"/>
      <c r="N81" s="56"/>
      <c r="O81" s="56"/>
      <c r="P81" s="56"/>
      <c r="Q81" s="56"/>
      <c r="R81" s="43"/>
      <c r="S81" s="43"/>
      <c r="T81" s="43"/>
      <c r="U81" s="43"/>
      <c r="V81" s="43"/>
      <c r="W81" s="43"/>
      <c r="X81" s="43"/>
    </row>
    <row r="82" s="2" customFormat="1" ht="15.75" customHeight="1" spans="1:24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56"/>
      <c r="L82" s="43"/>
      <c r="M82" s="43"/>
      <c r="N82" s="56"/>
      <c r="O82" s="56"/>
      <c r="P82" s="56"/>
      <c r="Q82" s="56"/>
      <c r="R82" s="43"/>
      <c r="S82" s="43"/>
      <c r="T82" s="43"/>
      <c r="U82" s="43"/>
      <c r="V82" s="43"/>
      <c r="W82" s="43"/>
      <c r="X82" s="43"/>
    </row>
    <row r="83" s="2" customFormat="1" ht="15.75" customHeight="1" spans="1:24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56"/>
      <c r="L83" s="43"/>
      <c r="M83" s="43"/>
      <c r="N83" s="56"/>
      <c r="O83" s="56"/>
      <c r="P83" s="56"/>
      <c r="Q83" s="56"/>
      <c r="R83" s="43"/>
      <c r="S83" s="43"/>
      <c r="T83" s="43"/>
      <c r="U83" s="43"/>
      <c r="V83" s="43"/>
      <c r="W83" s="43"/>
      <c r="X83" s="43"/>
    </row>
    <row r="84" s="2" customFormat="1" ht="15.75" hidden="1" customHeight="1" spans="1:24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56"/>
      <c r="L84" s="43"/>
      <c r="M84" s="43"/>
      <c r="N84" s="56"/>
      <c r="O84" s="56"/>
      <c r="P84" s="56"/>
      <c r="Q84" s="56"/>
      <c r="R84" s="43"/>
      <c r="S84" s="43"/>
      <c r="T84" s="43"/>
      <c r="U84" s="43"/>
      <c r="V84" s="43"/>
      <c r="W84" s="43"/>
      <c r="X84" s="43"/>
    </row>
    <row r="85" s="2" customFormat="1" ht="15.75" hidden="1" customHeight="1" spans="1:24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</row>
    <row r="86" s="2" customFormat="1" ht="15.75" hidden="1" customHeight="1" spans="1:24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</row>
    <row r="87" s="2" customFormat="1" ht="15.75" hidden="1" customHeight="1" spans="1:24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54"/>
      <c r="L87" s="43"/>
      <c r="M87" s="43"/>
      <c r="N87" s="55"/>
      <c r="O87" s="52"/>
      <c r="P87" s="52"/>
      <c r="Q87" s="58"/>
      <c r="R87" s="43"/>
      <c r="S87" s="43"/>
      <c r="T87" s="43"/>
      <c r="U87" s="43"/>
      <c r="V87" s="43"/>
      <c r="W87" s="43"/>
      <c r="X87" s="43"/>
    </row>
    <row r="88" s="2" customFormat="1" ht="15.75" hidden="1" customHeight="1" spans="1:24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54"/>
      <c r="L88" s="43"/>
      <c r="M88" s="43"/>
      <c r="N88" s="55"/>
      <c r="O88" s="52"/>
      <c r="P88" s="52"/>
      <c r="Q88" s="58"/>
      <c r="R88" s="43"/>
      <c r="S88" s="43"/>
      <c r="T88" s="43"/>
      <c r="U88" s="43"/>
      <c r="V88" s="43"/>
      <c r="W88" s="43"/>
      <c r="X88" s="43"/>
    </row>
    <row r="89" s="2" customFormat="1" ht="15.75" hidden="1" customHeight="1" spans="1:24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54"/>
      <c r="L89" s="43"/>
      <c r="M89" s="43"/>
      <c r="N89" s="55"/>
      <c r="O89" s="52"/>
      <c r="P89" s="52"/>
      <c r="Q89" s="58"/>
      <c r="R89" s="43"/>
      <c r="S89" s="43"/>
      <c r="T89" s="43"/>
      <c r="U89" s="43"/>
      <c r="V89" s="43"/>
      <c r="W89" s="43"/>
      <c r="X89" s="43"/>
    </row>
    <row r="90" s="2" customFormat="1" ht="15.75" hidden="1" customHeight="1" spans="1:24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54"/>
      <c r="L90" s="43"/>
      <c r="M90" s="43"/>
      <c r="N90" s="55"/>
      <c r="O90" s="52"/>
      <c r="P90" s="52"/>
      <c r="Q90" s="58"/>
      <c r="R90" s="43"/>
      <c r="S90" s="43"/>
      <c r="T90" s="43"/>
      <c r="U90" s="43"/>
      <c r="V90" s="43"/>
      <c r="W90" s="43"/>
      <c r="X90" s="43"/>
    </row>
    <row r="91" s="2" customFormat="1" ht="15.75" hidden="1" customHeight="1" spans="1:24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s="2" customFormat="1" ht="15.75" hidden="1" customHeight="1" spans="1:24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="2" customFormat="1" ht="15.75" hidden="1" customHeight="1" spans="1:24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="2" customFormat="1" ht="15.75" customHeight="1" spans="1:24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="2" customFormat="1" ht="15.75" customHeight="1" spans="1:24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 s="2" customFormat="1" ht="15.75" customHeight="1" spans="1:24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</row>
    <row r="97" s="2" customFormat="1" ht="15.75" customHeight="1" spans="1:24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</row>
    <row r="98" s="2" customFormat="1" ht="15.75" customHeight="1" spans="1:24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</row>
    <row r="99" s="2" customFormat="1" ht="15.75" customHeight="1" spans="1:24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 s="2" customFormat="1" ht="15.75" hidden="1" customHeight="1" spans="1:24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r="101" s="2" customFormat="1" ht="15.75" customHeight="1" spans="1:24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56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="2" customFormat="1" ht="15.75" customHeight="1" spans="1:2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56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</row>
    <row r="103" s="2" customFormat="1" ht="15.75" customHeight="1" spans="1:24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56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</row>
    <row r="104" s="2" customFormat="1" ht="15.75" customHeight="1" spans="1:24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56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</row>
    <row r="105" s="2" customFormat="1" ht="15.75" customHeight="1" spans="1:24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59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</row>
    <row r="106" s="2" customFormat="1" ht="15.75" customHeight="1" spans="1:24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59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</row>
    <row r="107" s="2" customFormat="1" ht="15.75" customHeight="1" spans="1:24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59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08" s="2" customFormat="1" ht="15.75" customHeight="1" spans="1:24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59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</row>
    <row r="109" s="2" customFormat="1" ht="15.75" customHeight="1" spans="1:24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59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</row>
    <row r="110" s="2" customFormat="1" ht="15.75" customHeight="1" spans="1:24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59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="2" customFormat="1" ht="15.75" customHeight="1" spans="1:24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59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 s="2" customFormat="1" ht="15.75" hidden="1" customHeight="1" spans="1:24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 s="2" customFormat="1" ht="15.75" hidden="1" customHeight="1" spans="1:24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="2" customFormat="1" ht="15.75" hidden="1" customHeight="1" spans="1:2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</row>
    <row r="115" s="2" customFormat="1" ht="15.75" customHeight="1" spans="1:24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</row>
    <row r="116" s="2" customFormat="1" ht="15.75" customHeight="1" spans="1:24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</row>
    <row r="117" s="2" customFormat="1" ht="15.75" customHeight="1" spans="1:24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</row>
    <row r="118" s="2" customFormat="1" ht="15.75" customHeight="1" spans="1:24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 s="2" customFormat="1" ht="15.75" hidden="1" customHeight="1" spans="1:24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</row>
    <row r="120" s="2" customFormat="1" ht="15.75" customHeight="1" spans="1:24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 s="2" customFormat="1" ht="15.75" customHeight="1" spans="1:24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</row>
    <row r="122" s="2" customFormat="1" ht="15.75" customHeight="1" spans="1:24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</row>
    <row r="123" s="2" customFormat="1" ht="15.75" customHeight="1" spans="1:24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</row>
    <row r="124" s="2" customFormat="1" ht="15.75" customHeight="1" spans="1:24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</row>
    <row r="125" s="2" customFormat="1" ht="15.75" customHeight="1" spans="1:24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</row>
    <row r="126" s="2" customFormat="1" ht="15.75" customHeight="1" spans="1:24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</row>
    <row r="127" s="2" customFormat="1" ht="15.75" customHeight="1" spans="1:24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</row>
    <row r="128" s="2" customFormat="1" ht="15.75" customHeight="1" spans="1:24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60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</row>
    <row r="129" s="2" customFormat="1" ht="15.75" customHeight="1" spans="1:24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60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</row>
    <row r="130" s="2" customFormat="1" ht="15.75" hidden="1" customHeight="1" spans="1:24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60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</row>
    <row r="131" s="2" customFormat="1" ht="15.75" hidden="1" customHeight="1" spans="1:24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60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</row>
    <row r="132" s="2" customFormat="1" ht="15.75" customHeight="1" spans="1:24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61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</row>
    <row r="133" s="2" customFormat="1" ht="15.75" customHeight="1" spans="1:24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61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</row>
    <row r="134" s="2" customFormat="1" ht="15.75" hidden="1" customHeight="1" spans="1:24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61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</row>
    <row r="135" s="2" customFormat="1" ht="15.75" hidden="1" customHeight="1" spans="1:24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61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</row>
    <row r="136" s="2" customFormat="1" ht="15.75" hidden="1" customHeight="1" spans="1:24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61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</row>
    <row r="137" s="2" customFormat="1" ht="15.75" hidden="1" customHeight="1" spans="1:24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61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</row>
    <row r="138" s="2" customFormat="1" ht="15.75" hidden="1" customHeight="1" spans="1:24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61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</row>
    <row r="139" s="2" customFormat="1" ht="15.75" customHeight="1" spans="1:24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 s="2" customFormat="1" ht="15.75" customHeight="1" spans="1:24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 s="2" customFormat="1" ht="15.75" customHeight="1" spans="1:24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</row>
    <row r="142" s="2" customFormat="1" ht="15.75" customHeight="1" spans="1:2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</row>
    <row r="143" s="2" customFormat="1" ht="15.75" customHeight="1" spans="1:24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</row>
    <row r="144" s="2" customFormat="1" ht="15.75" customHeight="1" spans="1:24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</row>
    <row r="145" s="2" customFormat="1" ht="15.75" customHeight="1" spans="1:24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</row>
    <row r="146" s="2" customFormat="1" ht="15.75" customHeight="1" spans="1:24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</row>
    <row r="147" s="2" customFormat="1" ht="15.75" customHeight="1" spans="1:24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</row>
    <row r="148" s="2" customFormat="1" ht="15.75" customHeight="1" spans="1:24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</row>
    <row r="149" s="2" customFormat="1" ht="15.75" customHeight="1" spans="1:24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</row>
    <row r="150" s="2" customFormat="1" ht="15.75" customHeight="1" spans="1:24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 s="2" customFormat="1" ht="15.75" customHeight="1" spans="1:24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 s="2" customFormat="1" ht="15.75" customHeight="1" spans="1:24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</row>
    <row r="153" s="2" customFormat="1" ht="15.75" customHeight="1" spans="1:24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 s="2" customFormat="1" ht="15.75" customHeight="1" spans="1:24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</row>
    <row r="155" s="2" customFormat="1" ht="15.75" customHeight="1" spans="1:24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</row>
    <row r="156" s="2" customFormat="1" ht="15.75" customHeight="1" spans="1:24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</row>
    <row r="157" s="2" customFormat="1" ht="15.75" customHeight="1" spans="1:24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 s="2" customFormat="1" ht="15.75" customHeight="1" spans="1:24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</row>
    <row r="159" s="2" customFormat="1" ht="15.75" customHeight="1" spans="1:24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 s="2" customFormat="1" ht="15.75" customHeight="1" spans="1:24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</row>
    <row r="161" s="2" customFormat="1" ht="15.75" customHeight="1" spans="1:24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 s="2" customFormat="1" ht="15.75" customHeight="1" spans="1:24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 s="2" customFormat="1" ht="15.75" customHeight="1" spans="1:2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</row>
    <row r="164" s="2" customFormat="1" ht="15.75" customHeight="1" spans="1:24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 s="2" customFormat="1" ht="15.75" customHeight="1" spans="1:24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 s="2" customFormat="1" ht="15.75" customHeight="1" spans="1:24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</row>
    <row r="167" s="2" customFormat="1" ht="15.75" customHeight="1" spans="1:24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</row>
    <row r="168" s="2" customFormat="1" ht="15.75" customHeight="1" spans="1:24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</row>
    <row r="169" s="2" customFormat="1" ht="15.75" customHeight="1" spans="1:24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</row>
    <row r="170" s="2" customFormat="1" ht="15.75" customHeight="1" spans="1:24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</row>
    <row r="171" s="2" customFormat="1" ht="15.75" customHeight="1" spans="1:24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</row>
    <row r="172" s="2" customFormat="1" ht="15.75" customHeight="1" spans="1:24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</row>
    <row r="173" s="2" customFormat="1" ht="15.75" customHeight="1" spans="1:24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</row>
    <row r="174" s="2" customFormat="1" ht="15.75" customHeight="1" spans="1:24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</row>
    <row r="175" s="2" customFormat="1" ht="15.75" customHeight="1" spans="1:24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</row>
    <row r="176" s="2" customFormat="1" ht="15.75" customHeight="1" spans="1:24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</row>
    <row r="177" s="2" customFormat="1" ht="15.75" customHeight="1" spans="1:24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</row>
    <row r="178" s="2" customFormat="1" ht="15.75" customHeight="1" spans="1:24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</row>
    <row r="179" s="2" customFormat="1" ht="15.75" customHeight="1" spans="1:24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</row>
    <row r="180" s="2" customFormat="1" ht="15.75" customHeight="1" spans="1:24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</row>
    <row r="181" s="2" customFormat="1" ht="15.75" customHeight="1" spans="1:24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</row>
    <row r="182" s="2" customFormat="1" ht="15.75" customHeight="1" spans="1:24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</row>
    <row r="183" s="2" customFormat="1" ht="15.75" customHeight="1" spans="1:24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</row>
    <row r="184" s="2" customFormat="1" ht="15.75" customHeight="1" spans="1:24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</row>
    <row r="185" s="2" customFormat="1" ht="15.75" customHeight="1" spans="1:24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</row>
    <row r="186" s="2" customFormat="1" ht="15.75" customHeight="1" spans="1:24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</row>
    <row r="187" s="2" customFormat="1" ht="15.75" customHeight="1" spans="1:24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</row>
    <row r="188" s="2" customFormat="1" ht="15.75" customHeight="1" spans="1:24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</row>
    <row r="189" s="2" customFormat="1" ht="15.75" customHeight="1" spans="1:24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</row>
    <row r="190" s="2" customFormat="1" ht="15.75" customHeight="1" spans="1:24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</row>
    <row r="191" s="2" customFormat="1" ht="15.75" customHeight="1" spans="1:24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</row>
    <row r="192" s="2" customFormat="1" ht="15.75" customHeight="1" spans="1:24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</row>
    <row r="193" s="2" customFormat="1" ht="15.75" customHeight="1" spans="1:24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</row>
    <row r="194" s="2" customFormat="1" ht="15.75" customHeight="1" spans="1:24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</row>
    <row r="195" s="2" customFormat="1" ht="15.75" customHeight="1" spans="1:24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</row>
    <row r="196" s="2" customFormat="1" ht="15.75" customHeight="1" spans="1:24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</row>
    <row r="197" s="2" customFormat="1" ht="15.75" customHeight="1" spans="1:24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</row>
    <row r="198" s="2" customFormat="1" ht="15.75" customHeight="1" spans="1:24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</row>
    <row r="199" s="2" customFormat="1" ht="15.75" customHeight="1" spans="1:24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</row>
    <row r="200" s="2" customFormat="1" ht="15.75" customHeight="1" spans="1:24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</row>
    <row r="201" s="2" customFormat="1" ht="15.75" customHeight="1" spans="1:24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</row>
    <row r="202" s="2" customFormat="1" ht="15.75" customHeight="1" spans="1:24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</row>
    <row r="203" s="2" customFormat="1" ht="15.75" customHeight="1" spans="1:2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</row>
    <row r="204" s="2" customFormat="1" ht="15.75" customHeight="1" spans="1:24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</row>
    <row r="205" s="2" customFormat="1" ht="15.75" customHeight="1" spans="1:24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</row>
    <row r="206" s="2" customFormat="1" ht="15.75" customHeight="1" spans="1:24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</row>
    <row r="207" s="2" customFormat="1" ht="15.75" customHeight="1" spans="1:24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</row>
    <row r="208" s="2" customFormat="1" ht="15.75" customHeight="1" spans="1:24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</row>
    <row r="209" s="2" customFormat="1" ht="15.75" customHeight="1" spans="1:24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</row>
    <row r="210" s="2" customFormat="1" ht="15.75" customHeight="1" spans="1:24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</row>
    <row r="211" s="2" customFormat="1" ht="15.75" customHeight="1" spans="1:24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 s="2" customFormat="1" ht="15.75" customHeight="1" spans="1:24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</row>
    <row r="213" s="2" customFormat="1" ht="15.75" customHeight="1" spans="1:24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</row>
    <row r="214" s="2" customFormat="1" ht="15.75" customHeight="1" spans="1:24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</row>
    <row r="215" s="2" customFormat="1" ht="15.75" customHeight="1" spans="1:24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</row>
    <row r="216" s="2" customFormat="1" ht="15.75" customHeight="1" spans="1:24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</row>
    <row r="217" s="2" customFormat="1" ht="15.75" customHeight="1" spans="1:24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</row>
    <row r="218" s="2" customFormat="1" ht="15.75" customHeight="1" spans="1:24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</row>
    <row r="219" s="2" customFormat="1" ht="15.75" customHeight="1" spans="1:24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</row>
    <row r="220" s="2" customFormat="1" ht="15.75" customHeight="1" spans="1:24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</row>
    <row r="221" s="2" customFormat="1" ht="15.75" customHeight="1" spans="1:24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</row>
    <row r="222" s="2" customFormat="1" ht="15.75" customHeight="1" spans="1:24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</row>
    <row r="223" s="2" customFormat="1" ht="15.75" customHeight="1" spans="1:24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</row>
    <row r="224" s="2" customFormat="1" ht="15.75" customHeight="1" spans="1:24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</row>
    <row r="225" s="2" customFormat="1" ht="15.75" customHeight="1" spans="1:24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</row>
    <row r="226" s="2" customFormat="1" ht="15.75" customHeight="1" spans="1:24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</row>
    <row r="227" s="2" customFormat="1" ht="15.75" customHeight="1" spans="1:24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</row>
    <row r="228" s="2" customFormat="1" ht="15.75" customHeight="1" spans="1:24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</row>
    <row r="229" s="2" customFormat="1" ht="15.75" customHeight="1" spans="1:24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</row>
    <row r="230" s="2" customFormat="1" ht="15.75" customHeight="1" spans="1:24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</row>
    <row r="231" s="2" customFormat="1" ht="15.75" customHeight="1" spans="1:24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</row>
    <row r="232" s="2" customFormat="1" ht="15.75" customHeight="1" spans="1:24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</row>
    <row r="233" s="2" customFormat="1" ht="15.75" customHeight="1" spans="1:24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</row>
    <row r="234" s="2" customFormat="1" ht="15.75" customHeight="1" spans="1:24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</row>
    <row r="235" s="2" customFormat="1" ht="15.75" customHeight="1" spans="1:24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</row>
    <row r="236" s="2" customFormat="1" ht="15.75" customHeight="1" spans="1:24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</row>
    <row r="237" s="2" customFormat="1" ht="15.75" customHeight="1" spans="1:24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</row>
    <row r="238" s="2" customFormat="1" ht="15.75" customHeight="1" spans="1:24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</row>
    <row r="239" s="2" customFormat="1" ht="15.75" customHeight="1" spans="1:24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</row>
    <row r="240" s="2" customFormat="1" ht="15.75" customHeight="1" spans="1:24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</row>
    <row r="241" s="2" customFormat="1" ht="15.75" customHeight="1" spans="1:24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</row>
    <row r="242" s="2" customFormat="1" ht="15.75" customHeight="1" spans="1:24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</row>
    <row r="243" s="2" customFormat="1" ht="15.75" customHeight="1" spans="1:24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</row>
    <row r="244" s="2" customFormat="1" ht="15.75" customHeight="1" spans="1:24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</row>
    <row r="245" s="2" customFormat="1" ht="15.75" customHeight="1" spans="1:24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</row>
    <row r="246" s="2" customFormat="1" ht="15.75" customHeight="1" spans="1:24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</row>
    <row r="247" s="2" customFormat="1" ht="15.75" customHeight="1" spans="1:24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</row>
    <row r="248" s="2" customFormat="1" ht="15.75" customHeight="1" spans="1:24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</row>
    <row r="249" s="2" customFormat="1" ht="15.75" customHeight="1" spans="1:24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</row>
    <row r="250" s="2" customFormat="1" ht="15.75" customHeight="1" spans="1:24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 s="2" customFormat="1" ht="15.75" customHeight="1" spans="1:24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</row>
    <row r="252" s="2" customFormat="1" ht="15.75" customHeight="1" spans="1:24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 s="2" customFormat="1" ht="15.75" customHeight="1" spans="1:24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 s="2" customFormat="1" ht="15.75" customHeight="1" spans="1:24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</row>
    <row r="255" s="2" customFormat="1" ht="15.75" customHeight="1" spans="1:24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 s="2" customFormat="1" ht="15.75" customHeight="1" spans="1:24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</row>
    <row r="257" s="2" customFormat="1" ht="15.75" customHeight="1" spans="1:24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 s="2" customFormat="1" ht="15.75" customHeight="1" spans="1:24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 s="2" customFormat="1" ht="15.75" customHeight="1" spans="1:24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</row>
    <row r="260" s="2" customFormat="1" ht="15.75" customHeight="1" spans="1:24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</row>
    <row r="261" s="2" customFormat="1" ht="15.75" customHeight="1" spans="1:24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</row>
    <row r="262" s="2" customFormat="1" ht="15.75" customHeight="1" spans="1:24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</row>
    <row r="263" s="2" customFormat="1" ht="15.75" customHeight="1" spans="1:24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</row>
    <row r="264" s="2" customFormat="1" ht="15.75" customHeight="1" spans="1:24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</row>
    <row r="265" s="2" customFormat="1" ht="15.75" customHeight="1" spans="1:24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</row>
    <row r="266" s="2" customFormat="1" ht="15.75" customHeight="1" spans="1:24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</row>
    <row r="267" s="2" customFormat="1" ht="15.75" customHeight="1" spans="1:24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</row>
    <row r="268" s="2" customFormat="1" ht="15.75" customHeight="1" spans="1:24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</row>
    <row r="269" s="2" customFormat="1" ht="15.75" customHeight="1" spans="1:24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</row>
    <row r="270" s="2" customFormat="1" ht="15.75" customHeight="1" spans="1:24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</row>
    <row r="271" s="2" customFormat="1" ht="15.75" customHeight="1" spans="1:24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</row>
    <row r="272" s="2" customFormat="1" ht="15.75" customHeight="1" spans="1:24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</row>
    <row r="273" s="2" customFormat="1" ht="15.75" customHeight="1" spans="1:24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</row>
    <row r="274" s="2" customFormat="1" ht="15.75" customHeight="1" spans="1:24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</row>
    <row r="275" s="2" customFormat="1" ht="15.75" customHeight="1" spans="1:24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</row>
    <row r="276" s="2" customFormat="1" ht="15.75" customHeight="1" spans="1:24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</row>
    <row r="277" s="2" customFormat="1" ht="15.75" customHeight="1" spans="1:24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</row>
    <row r="278" s="2" customFormat="1" ht="15.75" customHeight="1" spans="1:24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</row>
    <row r="279" s="2" customFormat="1" ht="15.75" customHeight="1" spans="1:24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</row>
    <row r="280" s="2" customFormat="1" ht="15.75" customHeight="1" spans="1:24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</row>
    <row r="281" s="2" customFormat="1" ht="15.75" customHeight="1" spans="1:24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</row>
    <row r="282" s="2" customFormat="1" ht="15.75" customHeight="1" spans="1:24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</row>
    <row r="283" s="2" customFormat="1" ht="15.75" customHeight="1" spans="1:24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</row>
    <row r="284" s="2" customFormat="1" ht="15.75" customHeight="1" spans="1:24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</row>
    <row r="285" s="2" customFormat="1" ht="15.75" customHeight="1" spans="1:24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</row>
    <row r="286" s="2" customFormat="1" ht="15.75" customHeight="1" spans="1:24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</row>
    <row r="287" s="2" customFormat="1" ht="15.75" customHeight="1" spans="1:24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</row>
    <row r="288" s="2" customFormat="1" ht="15.75" customHeight="1" spans="1:24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</row>
    <row r="289" s="2" customFormat="1" ht="15.75" customHeight="1" spans="1:24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</row>
    <row r="290" s="2" customFormat="1" ht="15.75" customHeight="1" spans="1:24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</row>
    <row r="291" s="2" customFormat="1" ht="15.75" customHeight="1" spans="1:24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</row>
    <row r="292" s="2" customFormat="1" ht="15.75" customHeight="1" spans="1:24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</row>
    <row r="293" s="2" customFormat="1" ht="15.75" customHeight="1" spans="1:24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</row>
    <row r="294" s="2" customFormat="1" ht="15.75" customHeight="1" spans="1:24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</row>
    <row r="295" s="2" customFormat="1" ht="15.75" customHeight="1" spans="1:24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</row>
    <row r="296" s="2" customFormat="1" ht="15.75" customHeight="1" spans="1:24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</row>
    <row r="297" s="2" customFormat="1" ht="15.75" customHeight="1" spans="1:24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</row>
    <row r="298" s="2" customFormat="1" ht="15.75" customHeight="1" spans="1:24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</row>
    <row r="299" s="2" customFormat="1" ht="15.75" customHeight="1" spans="1:24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</row>
    <row r="300" s="2" customFormat="1" ht="15.75" customHeight="1" spans="1:24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</row>
    <row r="301" s="2" customFormat="1" ht="15.75" customHeight="1" spans="1:24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</row>
    <row r="302" s="2" customFormat="1" ht="15.75" customHeight="1" spans="1:24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</row>
    <row r="303" s="2" customFormat="1" ht="15.75" customHeight="1" spans="1:24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</row>
    <row r="304" s="2" customFormat="1" ht="15.75" customHeight="1" spans="1:24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</row>
    <row r="305" s="2" customFormat="1" ht="15.75" customHeight="1" spans="1:24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</row>
    <row r="306" s="2" customFormat="1" ht="15.75" customHeight="1" spans="1:24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</row>
    <row r="307" s="2" customFormat="1" ht="15.75" customHeight="1" spans="1:24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</row>
    <row r="308" s="2" customFormat="1" ht="15.75" customHeight="1" spans="1:24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</row>
    <row r="309" s="2" customFormat="1" ht="15.75" customHeight="1" spans="1:24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</row>
    <row r="310" s="2" customFormat="1" ht="15.75" customHeight="1" spans="1:24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</row>
    <row r="311" s="2" customFormat="1" ht="15.75" customHeight="1" spans="1:24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</row>
    <row r="312" s="2" customFormat="1" ht="15.75" customHeight="1" spans="1:24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43"/>
      <c r="L312" s="62"/>
      <c r="M312" s="62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</row>
    <row r="313" s="2" customFormat="1" ht="15.75" customHeight="1" spans="1:24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43"/>
      <c r="L313" s="62"/>
      <c r="M313" s="62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</row>
    <row r="314" s="2" customFormat="1" ht="15.75" customHeight="1" spans="1:24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43"/>
      <c r="L314" s="62"/>
      <c r="M314" s="62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</row>
    <row r="315" s="2" customFormat="1" ht="15.75" customHeight="1" spans="1:24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43"/>
      <c r="L315" s="62"/>
      <c r="M315" s="62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</row>
    <row r="316" s="2" customFormat="1" ht="15.75" customHeight="1" spans="1:24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43"/>
      <c r="L316" s="62"/>
      <c r="M316" s="62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</row>
    <row r="317" s="2" customFormat="1" ht="15.75" customHeight="1" spans="1:24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43"/>
      <c r="L317" s="62"/>
      <c r="M317" s="62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</row>
    <row r="318" s="2" customFormat="1" ht="15.75" customHeight="1" spans="1:24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43"/>
      <c r="L318" s="62"/>
      <c r="M318" s="62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</row>
    <row r="319" s="2" customFormat="1" ht="15.75" customHeight="1" spans="1:24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43"/>
      <c r="L319" s="62"/>
      <c r="M319" s="62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</row>
    <row r="320" s="2" customFormat="1" ht="15.75" customHeight="1" spans="1:24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43"/>
      <c r="L320" s="62"/>
      <c r="M320" s="62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</row>
    <row r="321" s="2" customFormat="1" ht="15.75" customHeight="1" spans="1:24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43"/>
      <c r="L321" s="62"/>
      <c r="M321" s="62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</row>
    <row r="322" s="2" customFormat="1" ht="15.75" customHeight="1" spans="1:24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43"/>
      <c r="L322" s="62"/>
      <c r="M322" s="62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</row>
    <row r="323" s="2" customFormat="1" ht="15.75" customHeight="1" spans="1:24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43"/>
      <c r="L323" s="62"/>
      <c r="M323" s="62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</row>
    <row r="324" s="2" customFormat="1" ht="15.75" customHeight="1" spans="1:24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43"/>
      <c r="L324" s="62"/>
      <c r="M324" s="62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</row>
    <row r="325" s="2" customFormat="1" ht="15.75" customHeight="1" spans="1:24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43"/>
      <c r="L325" s="62"/>
      <c r="M325" s="62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</row>
    <row r="326" s="2" customFormat="1" ht="15.75" customHeight="1" spans="1:24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43"/>
      <c r="L326" s="62"/>
      <c r="M326" s="62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</row>
    <row r="327" s="2" customFormat="1" ht="15.75" customHeight="1" spans="1:24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43"/>
      <c r="L327" s="62"/>
      <c r="M327" s="62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</row>
    <row r="328" s="2" customFormat="1" ht="15.75" customHeight="1" spans="1:24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43"/>
      <c r="L328" s="62"/>
      <c r="M328" s="62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</row>
    <row r="329" s="2" customFormat="1" ht="15.75" customHeight="1" spans="1:24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43"/>
      <c r="L329" s="62"/>
      <c r="M329" s="62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</row>
    <row r="330" s="2" customFormat="1" ht="15.75" customHeight="1" spans="1:24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43"/>
      <c r="L330" s="62"/>
      <c r="M330" s="62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</row>
    <row r="331" s="2" customFormat="1" ht="15.75" customHeight="1" spans="1:24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43"/>
      <c r="L331" s="62"/>
      <c r="M331" s="62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</row>
    <row r="332" s="2" customFormat="1" ht="15.75" customHeight="1" spans="1:24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43"/>
      <c r="L332" s="62"/>
      <c r="M332" s="62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</row>
    <row r="333" s="2" customFormat="1" ht="15.75" customHeight="1" spans="1:24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43"/>
      <c r="L333" s="62"/>
      <c r="M333" s="62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</row>
    <row r="334" s="2" customFormat="1" ht="15.75" customHeight="1" spans="1:24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43"/>
      <c r="L334" s="62"/>
      <c r="M334" s="62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</row>
    <row r="335" s="2" customFormat="1" ht="15.75" customHeight="1" spans="1:24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43"/>
      <c r="L335" s="62"/>
      <c r="M335" s="62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</row>
    <row r="336" s="2" customFormat="1" ht="15.75" customHeight="1" spans="1:24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43"/>
      <c r="L336" s="62"/>
      <c r="M336" s="62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</row>
    <row r="337" s="2" customFormat="1" ht="15.75" customHeight="1" spans="1:24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43"/>
      <c r="L337" s="62"/>
      <c r="M337" s="62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</row>
    <row r="338" s="2" customFormat="1" ht="15.75" customHeight="1" spans="1:24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43"/>
      <c r="L338" s="62"/>
      <c r="M338" s="62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</row>
    <row r="339" s="2" customFormat="1" ht="15.75" customHeight="1" spans="1:24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</row>
    <row r="340" s="2" customFormat="1" ht="15.75" customHeight="1" spans="1:24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</row>
    <row r="341" s="2" customFormat="1" ht="15.75" customHeight="1" spans="1:24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</row>
    <row r="342" s="2" customFormat="1" ht="15.75" customHeight="1" spans="1:24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</row>
    <row r="343" s="2" customFormat="1" ht="15.75" customHeight="1" spans="1:24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</row>
    <row r="344" s="2" customFormat="1" ht="15.75" customHeight="1" spans="1:24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</row>
    <row r="345" s="2" customFormat="1" ht="15.75" customHeight="1" spans="1:24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</row>
    <row r="346" s="2" customFormat="1" ht="15.75" customHeight="1" spans="1:24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</row>
    <row r="347" s="2" customFormat="1" ht="15.75" customHeight="1" spans="1:24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</row>
    <row r="348" s="2" customFormat="1" ht="15.75" customHeight="1" spans="1:24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</row>
    <row r="349" s="2" customFormat="1" ht="15.75" customHeight="1" spans="1:24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</row>
    <row r="350" s="2" customFormat="1" ht="15.75" customHeight="1" spans="1:24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</row>
    <row r="351" s="2" customFormat="1" ht="15.75" customHeight="1" spans="1:24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</row>
    <row r="352" s="2" customFormat="1" ht="15.75" customHeight="1" spans="1:24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</row>
    <row r="353" s="2" customFormat="1" ht="15.75" customHeight="1" spans="1:24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</row>
    <row r="354" s="2" customFormat="1" ht="15.75" customHeight="1" spans="1:24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</row>
    <row r="355" s="2" customFormat="1" ht="15.75" customHeight="1" spans="1:24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</row>
    <row r="356" s="2" customFormat="1" ht="15.75" customHeight="1" spans="1:24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</row>
    <row r="357" s="2" customFormat="1" ht="15.75" customHeight="1" spans="1:24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</row>
    <row r="358" s="2" customFormat="1" ht="15.75" customHeight="1" spans="1:24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</row>
    <row r="359" s="2" customFormat="1" ht="15.75" customHeight="1" spans="1:24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</row>
    <row r="360" s="2" customFormat="1" ht="15.75" customHeight="1" spans="1:24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</row>
    <row r="361" s="2" customFormat="1" ht="15.75" customHeight="1" spans="1:24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</row>
    <row r="362" s="2" customFormat="1" ht="15.75" customHeight="1" spans="1:24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</row>
    <row r="363" s="2" customFormat="1" ht="15.75" customHeight="1" spans="1:24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</row>
    <row r="364" s="2" customFormat="1" ht="15.75" customHeight="1" spans="1:24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</row>
    <row r="365" s="2" customFormat="1" ht="15.75" customHeight="1" spans="1:24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</row>
    <row r="366" s="2" customFormat="1" ht="15.75" customHeight="1" spans="1:24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</row>
    <row r="367" s="2" customFormat="1" ht="15.75" customHeight="1" spans="1:24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</row>
    <row r="368" s="2" customFormat="1" ht="15.75" customHeight="1" spans="1:24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</row>
    <row r="369" s="2" customFormat="1" ht="15.75" customHeight="1" spans="1:24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</row>
    <row r="370" s="2" customFormat="1" ht="15.75" customHeight="1" spans="1:24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</row>
    <row r="371" s="2" customFormat="1" ht="15.75" customHeight="1" spans="1:24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</row>
    <row r="372" s="2" customFormat="1" ht="15.75" customHeight="1" spans="1:24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</row>
    <row r="373" s="2" customFormat="1" ht="15.75" customHeight="1" spans="1:24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</row>
    <row r="374" s="2" customFormat="1" ht="15.75" customHeight="1" spans="1:24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</row>
    <row r="375" s="2" customFormat="1" ht="15.75" customHeight="1" spans="1:24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</row>
    <row r="376" s="2" customFormat="1" ht="15.75" customHeight="1" spans="1:24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</row>
    <row r="377" s="2" customFormat="1" ht="15.75" customHeight="1" spans="1:24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</row>
    <row r="378" s="2" customFormat="1" ht="15.75" customHeight="1" spans="1:24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</row>
    <row r="379" s="2" customFormat="1" ht="15.75" customHeight="1" spans="1:24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</row>
    <row r="380" s="2" customFormat="1" ht="15.75" customHeight="1" spans="1:24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</row>
    <row r="381" s="2" customFormat="1" ht="15.75" customHeight="1" spans="1:24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</row>
    <row r="382" s="2" customFormat="1" ht="15.75" customHeight="1" spans="1:24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</row>
    <row r="383" s="2" customFormat="1" ht="15.75" customHeight="1" spans="1:24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</row>
    <row r="384" s="2" customFormat="1" ht="15.75" customHeight="1" spans="1:24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</row>
    <row r="385" s="2" customFormat="1" ht="15.75" customHeight="1" spans="1:24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</row>
    <row r="386" s="2" customFormat="1" ht="15.75" customHeight="1" spans="1:24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</row>
    <row r="387" s="2" customFormat="1" ht="15.75" customHeight="1" spans="1:24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</row>
    <row r="388" s="2" customFormat="1" ht="15.75" customHeight="1" spans="1:24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</row>
    <row r="389" s="2" customFormat="1" ht="15.75" customHeight="1" spans="1:24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</row>
    <row r="390" s="2" customFormat="1" ht="15.75" customHeight="1" spans="1:24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</row>
    <row r="391" s="2" customFormat="1" ht="15.75" customHeight="1" spans="1:24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</row>
    <row r="392" s="2" customFormat="1" ht="15.75" customHeight="1" spans="1:24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</row>
    <row r="393" s="2" customFormat="1" ht="15.75" customHeight="1" spans="1:24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</row>
    <row r="394" s="2" customFormat="1" ht="15.75" customHeight="1" spans="1:24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</row>
    <row r="395" s="2" customFormat="1" ht="15.75" customHeight="1" spans="1:24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</row>
    <row r="396" s="2" customFormat="1" ht="15.75" customHeight="1" spans="1:24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</row>
    <row r="397" s="2" customFormat="1" ht="15.75" customHeight="1" spans="1:24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</row>
    <row r="398" s="2" customFormat="1" ht="15.75" customHeight="1" spans="1:24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</row>
    <row r="399" s="2" customFormat="1" ht="15.75" customHeight="1" spans="1:24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</row>
    <row r="400" s="2" customFormat="1" ht="15.75" customHeight="1" spans="1:24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</row>
    <row r="401" s="2" customFormat="1" ht="15.75" customHeight="1" spans="1:24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</row>
    <row r="402" s="2" customFormat="1" ht="15.75" customHeight="1" spans="1:24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</row>
    <row r="403" s="2" customFormat="1" ht="15.75" customHeight="1" spans="1:24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</row>
    <row r="404" s="2" customFormat="1" ht="15.75" customHeight="1" spans="1:24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</row>
    <row r="405" s="2" customFormat="1" ht="15.75" customHeight="1" spans="1:24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</row>
    <row r="406" s="2" customFormat="1" ht="15.75" customHeight="1" spans="1:24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</row>
    <row r="407" s="2" customFormat="1" ht="15.75" customHeight="1" spans="1:24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</row>
    <row r="408" s="2" customFormat="1" ht="15.75" customHeight="1" spans="1:24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</row>
    <row r="409" s="2" customFormat="1" ht="15.75" customHeight="1" spans="1:24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</row>
    <row r="410" s="2" customFormat="1" ht="15.75" customHeight="1" spans="1:24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</row>
    <row r="411" s="2" customFormat="1" ht="15.75" customHeight="1" spans="1:24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</row>
    <row r="412" s="2" customFormat="1" ht="15.75" customHeight="1" spans="1:24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</row>
    <row r="413" s="2" customFormat="1" ht="15.75" customHeight="1" spans="1:24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</row>
    <row r="414" s="2" customFormat="1" ht="15.75" customHeight="1" spans="1:24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</row>
    <row r="415" s="2" customFormat="1" ht="15.75" customHeight="1" spans="1:24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</row>
    <row r="416" s="2" customFormat="1" ht="15.75" customHeight="1" spans="1:24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</row>
    <row r="417" s="2" customFormat="1" ht="15.75" customHeight="1" spans="1:24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</row>
    <row r="418" s="2" customFormat="1" ht="15.75" customHeight="1" spans="1:24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</row>
    <row r="419" s="2" customFormat="1" ht="15.75" customHeight="1" spans="1:24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</row>
    <row r="420" s="2" customFormat="1" ht="15.75" customHeight="1" spans="1:24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</row>
    <row r="421" s="2" customFormat="1" ht="15.75" customHeight="1" spans="1:24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</row>
    <row r="422" s="2" customFormat="1" ht="15.75" customHeight="1" spans="1:24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</row>
    <row r="423" s="2" customFormat="1" ht="15.75" customHeight="1" spans="1:24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</row>
    <row r="424" s="2" customFormat="1" ht="15.75" customHeight="1" spans="1:24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</row>
    <row r="425" s="2" customFormat="1" ht="15.75" customHeight="1" spans="1:24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</row>
    <row r="426" s="2" customFormat="1" ht="15.75" customHeight="1" spans="1:24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</row>
    <row r="427" s="2" customFormat="1" ht="15.75" customHeight="1" spans="1:24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</row>
    <row r="428" s="2" customFormat="1" ht="15.75" customHeight="1" spans="1:24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</row>
    <row r="429" s="2" customFormat="1" ht="15.75" customHeight="1" spans="1:24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</row>
    <row r="430" s="2" customFormat="1" ht="15.75" customHeight="1" spans="1:24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</row>
    <row r="431" s="2" customFormat="1" ht="15.75" customHeight="1" spans="1:24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</row>
    <row r="432" s="2" customFormat="1" ht="15.75" customHeight="1" spans="1:24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</row>
    <row r="433" s="2" customFormat="1" ht="15.75" customHeight="1" spans="1:24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</row>
    <row r="434" s="2" customFormat="1" ht="15.75" customHeight="1" spans="1:24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</row>
    <row r="435" s="2" customFormat="1" ht="15.75" customHeight="1" spans="1:24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</row>
    <row r="436" s="2" customFormat="1" ht="15.75" customHeight="1" spans="1:24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</row>
    <row r="437" s="2" customFormat="1" ht="15.75" customHeight="1" spans="1:24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</row>
    <row r="438" s="2" customFormat="1" ht="15.75" customHeight="1" spans="1:24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</row>
    <row r="439" s="2" customFormat="1" ht="15.75" customHeight="1" spans="1:24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</row>
    <row r="440" s="2" customFormat="1" ht="15.75" customHeight="1" spans="1:24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</row>
    <row r="441" s="2" customFormat="1" ht="15.75" customHeight="1" spans="1:24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</row>
    <row r="442" s="2" customFormat="1" ht="15.75" customHeight="1" spans="1:24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</row>
    <row r="443" s="2" customFormat="1" ht="15.75" customHeight="1" spans="1:24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</row>
    <row r="444" s="2" customFormat="1" ht="15.75" customHeight="1" spans="1:24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</row>
    <row r="445" s="2" customFormat="1" ht="15.75" customHeight="1" spans="1:24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</row>
    <row r="446" s="2" customFormat="1" ht="15.75" customHeight="1" spans="1:24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</row>
    <row r="447" s="2" customFormat="1" ht="15.75" customHeight="1" spans="1:24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</row>
    <row r="448" s="2" customFormat="1" ht="15.75" customHeight="1" spans="1:24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</row>
    <row r="449" s="2" customFormat="1" ht="15.75" customHeight="1" spans="1:24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</row>
    <row r="450" s="2" customFormat="1" ht="15.75" customHeight="1" spans="1:24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</row>
    <row r="451" s="2" customFormat="1" ht="15.75" customHeight="1" spans="1:24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</row>
    <row r="452" s="2" customFormat="1" ht="15.75" customHeight="1" spans="1:24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</row>
    <row r="453" s="2" customFormat="1" ht="15.75" customHeight="1" spans="1:24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</row>
    <row r="454" s="2" customFormat="1" ht="15.75" customHeight="1" spans="1:24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</row>
    <row r="455" s="2" customFormat="1" ht="15.75" customHeight="1" spans="1:24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</row>
    <row r="456" s="2" customFormat="1" ht="15.75" customHeight="1" spans="1:24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</row>
    <row r="457" s="2" customFormat="1" ht="15.75" customHeight="1" spans="1:24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</row>
    <row r="458" s="2" customFormat="1" ht="15.75" customHeight="1" spans="1:24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</row>
    <row r="459" s="2" customFormat="1" ht="15.75" customHeight="1" spans="1:24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</row>
    <row r="460" s="2" customFormat="1" ht="15.75" customHeight="1" spans="1:24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</row>
    <row r="461" s="2" customFormat="1" ht="15.75" customHeight="1" spans="1:24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</row>
    <row r="462" s="2" customFormat="1" ht="15.75" customHeight="1" spans="1:24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</row>
    <row r="463" s="2" customFormat="1" ht="15.75" customHeight="1" spans="1:24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</row>
    <row r="464" s="2" customFormat="1" ht="15.75" customHeight="1" spans="1:24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</row>
    <row r="465" s="2" customFormat="1" ht="15.75" customHeight="1" spans="1:24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</row>
    <row r="466" s="2" customFormat="1" ht="15.75" customHeight="1" spans="1:24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</row>
    <row r="467" s="2" customFormat="1" ht="15.75" customHeight="1" spans="1:24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</row>
    <row r="468" s="2" customFormat="1" ht="15.75" customHeight="1" spans="1:24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</row>
    <row r="469" s="2" customFormat="1" ht="15.75" customHeight="1" spans="1:24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</row>
    <row r="470" s="2" customFormat="1" ht="15.75" customHeight="1" spans="1:24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</row>
    <row r="471" s="2" customFormat="1" ht="15.75" customHeight="1" spans="1:24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</row>
    <row r="472" s="2" customFormat="1" ht="15.75" customHeight="1" spans="1:24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</row>
    <row r="473" s="2" customFormat="1" ht="15.75" customHeight="1" spans="1:24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</row>
    <row r="474" s="2" customFormat="1" ht="15.75" customHeight="1" spans="1:24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</row>
    <row r="475" s="2" customFormat="1" ht="15.75" customHeight="1" spans="1:24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</row>
    <row r="476" s="2" customFormat="1" ht="15.75" customHeight="1" spans="1:24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</row>
    <row r="477" s="2" customFormat="1" ht="15.75" customHeight="1" spans="1:24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</row>
    <row r="478" s="2" customFormat="1" ht="15.75" customHeight="1" spans="1:24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</row>
    <row r="479" s="2" customFormat="1" ht="15.75" customHeight="1" spans="1:24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</row>
    <row r="480" s="2" customFormat="1" ht="15.75" customHeight="1" spans="1:24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</row>
    <row r="481" s="2" customFormat="1" ht="15.75" customHeight="1" spans="1:24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</row>
    <row r="482" s="2" customFormat="1" ht="15.75" customHeight="1" spans="1:24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</row>
    <row r="483" s="2" customFormat="1" ht="15.75" customHeight="1" spans="1:24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</row>
    <row r="484" s="2" customFormat="1" ht="15.75" customHeight="1" spans="1:24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</row>
    <row r="485" s="2" customFormat="1" ht="15.75" customHeight="1" spans="1:24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</row>
    <row r="486" s="2" customFormat="1" ht="15.75" customHeight="1" spans="1:24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</row>
    <row r="487" s="2" customFormat="1" ht="15.75" customHeight="1" spans="1:24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</row>
    <row r="488" s="2" customFormat="1" ht="15.75" customHeight="1" spans="1:24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</row>
    <row r="489" s="2" customFormat="1" ht="15.75" customHeight="1" spans="1:24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</row>
    <row r="490" s="2" customFormat="1" ht="15.75" customHeight="1" spans="1:24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</row>
    <row r="491" s="2" customFormat="1" ht="15.75" customHeight="1" spans="1:24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</row>
    <row r="492" s="2" customFormat="1" ht="15.75" customHeight="1" spans="1:24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</row>
    <row r="493" s="2" customFormat="1" ht="15.75" customHeight="1" spans="1:24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</row>
    <row r="494" s="2" customFormat="1" ht="15.75" customHeight="1" spans="1:24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</row>
    <row r="495" s="2" customFormat="1" ht="15.75" customHeight="1" spans="1:24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</row>
    <row r="496" s="2" customFormat="1" ht="15.75" customHeight="1" spans="1:24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</row>
    <row r="497" s="2" customFormat="1" ht="15.75" customHeight="1" spans="1:24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</row>
    <row r="498" s="2" customFormat="1" ht="15.75" customHeight="1" spans="1:24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</row>
    <row r="499" s="2" customFormat="1" ht="15.75" customHeight="1" spans="1:24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</row>
    <row r="500" s="2" customFormat="1" ht="15.75" customHeight="1" spans="1:24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</row>
    <row r="501" s="2" customFormat="1" ht="15.75" customHeight="1" spans="1:24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</row>
    <row r="502" s="2" customFormat="1" ht="15.75" customHeight="1" spans="1:24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</row>
    <row r="503" s="2" customFormat="1" ht="15.75" customHeight="1" spans="1:24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</row>
    <row r="504" s="2" customFormat="1" ht="15.75" customHeight="1" spans="1:24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</row>
    <row r="505" s="2" customFormat="1" ht="15.75" customHeight="1" spans="1:24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</row>
    <row r="506" s="2" customFormat="1" ht="15.75" customHeight="1" spans="1:24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</row>
    <row r="507" s="2" customFormat="1" ht="15.75" customHeight="1" spans="1:24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</row>
    <row r="508" s="2" customFormat="1" ht="15.75" customHeight="1" spans="1:24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</row>
    <row r="509" s="2" customFormat="1" ht="15.75" customHeight="1" spans="1:24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</row>
    <row r="510" s="2" customFormat="1" ht="15.75" customHeight="1" spans="1:24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</row>
    <row r="511" s="2" customFormat="1" ht="15.75" customHeight="1" spans="1:24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</row>
    <row r="512" s="2" customFormat="1" ht="15.75" customHeight="1" spans="1:24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</row>
    <row r="513" s="2" customFormat="1" ht="15.75" customHeight="1" spans="1:24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</row>
    <row r="514" s="2" customFormat="1" ht="15.75" customHeight="1" spans="1:24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</row>
    <row r="515" s="2" customFormat="1" ht="15.75" customHeight="1" spans="1:24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</row>
    <row r="516" s="2" customFormat="1" ht="15.75" customHeight="1" spans="1:24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</row>
    <row r="517" s="2" customFormat="1" ht="15.75" customHeight="1" spans="1:24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</row>
    <row r="518" s="2" customFormat="1" ht="15.75" customHeight="1" spans="1:24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</row>
    <row r="519" s="2" customFormat="1" ht="15.75" customHeight="1" spans="1:24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</row>
    <row r="520" s="2" customFormat="1" ht="15.75" customHeight="1" spans="1:24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</row>
    <row r="521" s="2" customFormat="1" ht="15.75" customHeight="1" spans="1:24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</row>
    <row r="522" s="2" customFormat="1" ht="15.75" customHeight="1" spans="1:24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</row>
    <row r="523" s="2" customFormat="1" ht="15.75" customHeight="1" spans="1:24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</row>
    <row r="524" s="2" customFormat="1" ht="15.75" customHeight="1" spans="1:24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</row>
    <row r="525" s="2" customFormat="1" ht="15.75" customHeight="1" spans="1:24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</row>
    <row r="526" s="2" customFormat="1" ht="15.75" customHeight="1" spans="1:24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</row>
    <row r="527" s="2" customFormat="1" ht="15.75" customHeight="1" spans="1:24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</row>
    <row r="528" s="2" customFormat="1" ht="15.75" customHeight="1" spans="1:24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</row>
    <row r="529" s="2" customFormat="1" ht="15.75" customHeight="1" spans="1:24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</row>
    <row r="530" s="2" customFormat="1" ht="15.75" customHeight="1" spans="1:24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</row>
    <row r="531" s="2" customFormat="1" ht="15.75" customHeight="1" spans="1:24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</row>
    <row r="532" s="2" customFormat="1" ht="15.75" customHeight="1" spans="1:24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</row>
    <row r="533" s="2" customFormat="1" ht="15.75" customHeight="1" spans="1:24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</row>
    <row r="534" s="2" customFormat="1" ht="15.75" customHeight="1" spans="1:24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</row>
    <row r="535" s="2" customFormat="1" ht="15.75" customHeight="1" spans="1:24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</row>
    <row r="536" s="2" customFormat="1" ht="15.75" customHeight="1" spans="1:24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</row>
    <row r="537" s="2" customFormat="1" ht="15.75" customHeight="1" spans="1:24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</row>
    <row r="538" s="2" customFormat="1" ht="15.75" customHeight="1" spans="1:24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</row>
    <row r="539" s="2" customFormat="1" ht="15.75" customHeight="1" spans="1:24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</row>
    <row r="540" s="2" customFormat="1" ht="15.75" customHeight="1" spans="1:24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</row>
    <row r="541" s="2" customFormat="1" ht="15.75" customHeight="1" spans="1:24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</row>
    <row r="542" s="2" customFormat="1" ht="15.75" customHeight="1" spans="1:24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</row>
    <row r="543" s="2" customFormat="1" ht="15.75" customHeight="1" spans="1:24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</row>
    <row r="544" s="2" customFormat="1" ht="15.75" customHeight="1" spans="1:24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</row>
    <row r="545" s="2" customFormat="1" ht="15.75" customHeight="1" spans="1:24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</row>
    <row r="546" s="2" customFormat="1" ht="15.75" customHeight="1" spans="1:24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</row>
    <row r="547" s="2" customFormat="1" ht="15.75" customHeight="1" spans="1:24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</row>
    <row r="548" s="2" customFormat="1" ht="15.75" customHeight="1" spans="1:24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</row>
    <row r="549" s="2" customFormat="1" ht="15.75" customHeight="1" spans="1:24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</row>
    <row r="550" s="2" customFormat="1" ht="15.75" customHeight="1" spans="1:24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</row>
    <row r="551" s="2" customFormat="1" ht="15.75" customHeight="1" spans="1:24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</row>
    <row r="552" s="2" customFormat="1" ht="15.75" customHeight="1" spans="1:24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</row>
    <row r="553" s="2" customFormat="1" ht="15.75" customHeight="1" spans="1:24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</row>
    <row r="554" s="2" customFormat="1" ht="15.75" customHeight="1" spans="1:24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</row>
    <row r="555" s="2" customFormat="1" ht="15.75" customHeight="1" spans="1:24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</row>
    <row r="556" s="2" customFormat="1" ht="15.75" customHeight="1" spans="1:24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</row>
    <row r="557" s="2" customFormat="1" ht="15.75" customHeight="1" spans="1:24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</row>
    <row r="558" s="2" customFormat="1" ht="15.75" customHeight="1" spans="1:24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</row>
    <row r="559" s="2" customFormat="1" ht="15.75" customHeight="1" spans="1:24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</row>
    <row r="560" s="2" customFormat="1" ht="15.75" customHeight="1" spans="1:24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</row>
    <row r="561" s="2" customFormat="1" ht="15.75" customHeight="1" spans="1:24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</row>
    <row r="562" s="2" customFormat="1" ht="15.75" customHeight="1" spans="1:24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</row>
    <row r="563" s="2" customFormat="1" ht="15.75" customHeight="1" spans="1:24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</row>
    <row r="564" s="2" customFormat="1" ht="15.75" customHeight="1" spans="1:24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</row>
    <row r="565" s="2" customFormat="1" ht="15.75" customHeight="1" spans="1:24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</row>
    <row r="566" s="2" customFormat="1" ht="15.75" customHeight="1" spans="1:24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</row>
    <row r="567" s="2" customFormat="1" ht="15.75" customHeight="1" spans="1:24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</row>
    <row r="568" s="2" customFormat="1" ht="15.75" customHeight="1" spans="1:24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</row>
    <row r="569" s="2" customFormat="1" ht="15.75" customHeight="1" spans="1:24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</row>
    <row r="570" s="2" customFormat="1" ht="15.75" customHeight="1" spans="1:24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</row>
    <row r="571" s="2" customFormat="1" ht="15.75" customHeight="1" spans="1:24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</row>
    <row r="572" s="2" customFormat="1" ht="15.75" customHeight="1" spans="1:24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</row>
    <row r="573" s="2" customFormat="1" ht="15.75" customHeight="1" spans="1:24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</row>
    <row r="574" s="2" customFormat="1" ht="15.75" customHeight="1" spans="1:24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</row>
    <row r="575" s="2" customFormat="1" ht="15.75" customHeight="1" spans="1:24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</row>
    <row r="576" s="2" customFormat="1" ht="15.75" customHeight="1" spans="1:24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</row>
    <row r="577" s="2" customFormat="1" ht="15.75" customHeight="1" spans="1:24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</row>
    <row r="578" s="2" customFormat="1" ht="15.75" customHeight="1" spans="1:24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</row>
    <row r="579" s="2" customFormat="1" ht="15.75" customHeight="1" spans="1:24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</row>
    <row r="580" s="2" customFormat="1" ht="15.75" customHeight="1" spans="1:24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</row>
    <row r="581" s="2" customFormat="1" ht="15.75" customHeight="1" spans="1:24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</row>
    <row r="582" s="2" customFormat="1" ht="15.75" customHeight="1" spans="1:24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</row>
    <row r="583" s="2" customFormat="1" ht="15.75" customHeight="1" spans="1:24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</row>
    <row r="584" s="2" customFormat="1" ht="15.75" customHeight="1" spans="1:24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</row>
    <row r="585" s="2" customFormat="1" ht="15.75" customHeight="1" spans="1:24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</row>
    <row r="586" s="2" customFormat="1" ht="15.75" customHeight="1" spans="1:24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</row>
    <row r="587" s="2" customFormat="1" ht="15.75" customHeight="1" spans="1:24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</row>
    <row r="588" s="2" customFormat="1" ht="15.75" customHeight="1" spans="1:24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</row>
    <row r="589" s="2" customFormat="1" ht="15.75" customHeight="1" spans="1:24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</row>
    <row r="590" s="2" customFormat="1" ht="15.75" customHeight="1" spans="1:24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</row>
    <row r="591" s="2" customFormat="1" ht="15.75" customHeight="1" spans="1:24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</row>
    <row r="592" s="2" customFormat="1" ht="15.75" customHeight="1" spans="1:24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</row>
    <row r="593" s="2" customFormat="1" ht="15.75" customHeight="1" spans="1:24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</row>
    <row r="594" s="2" customFormat="1" ht="15.75" customHeight="1" spans="1:24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</row>
    <row r="595" s="2" customFormat="1" ht="15.75" customHeight="1" spans="1:24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</row>
    <row r="596" s="2" customFormat="1" ht="15.75" customHeight="1" spans="1:24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</row>
    <row r="597" s="2" customFormat="1" ht="15.75" customHeight="1" spans="1:24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</row>
    <row r="598" s="2" customFormat="1" ht="15.75" customHeight="1" spans="1:24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</row>
    <row r="599" s="2" customFormat="1" ht="15.75" customHeight="1" spans="1:24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</row>
    <row r="600" s="2" customFormat="1" ht="15.75" customHeight="1" spans="1:24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</row>
    <row r="601" s="2" customFormat="1" ht="15.75" customHeight="1" spans="1:24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</row>
    <row r="602" s="2" customFormat="1" ht="15.75" customHeight="1" spans="1:24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</row>
    <row r="603" s="2" customFormat="1" ht="15.75" customHeight="1" spans="1:24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</row>
    <row r="604" s="2" customFormat="1" ht="15.75" customHeight="1" spans="1:24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</row>
    <row r="605" s="2" customFormat="1" ht="15.75" customHeight="1" spans="1:24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</row>
    <row r="606" s="2" customFormat="1" ht="15.75" customHeight="1" spans="1:24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</row>
    <row r="607" s="2" customFormat="1" ht="15.75" customHeight="1" spans="1:24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</row>
    <row r="608" s="2" customFormat="1" ht="15.75" customHeight="1" spans="1:24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</row>
    <row r="609" s="2" customFormat="1" ht="15.75" customHeight="1" spans="1:24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</row>
    <row r="610" s="2" customFormat="1" ht="15.75" customHeight="1" spans="1:24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</row>
    <row r="611" s="2" customFormat="1" ht="15.75" customHeight="1" spans="1:24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</row>
    <row r="612" s="2" customFormat="1" ht="15.75" customHeight="1" spans="1:24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</row>
    <row r="613" s="2" customFormat="1" ht="15.75" customHeight="1" spans="1:24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</row>
    <row r="614" s="2" customFormat="1" ht="15.75" customHeight="1" spans="1:24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</row>
    <row r="615" s="2" customFormat="1" ht="15.75" customHeight="1" spans="1:24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</row>
    <row r="616" s="2" customFormat="1" ht="15.75" customHeight="1" spans="1:24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</row>
    <row r="617" s="2" customFormat="1" ht="15.75" customHeight="1" spans="1:24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</row>
    <row r="618" s="2" customFormat="1" ht="15.75" customHeight="1" spans="1:24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</row>
    <row r="619" s="2" customFormat="1" ht="15.75" customHeight="1" spans="1:24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</row>
    <row r="620" s="2" customFormat="1" ht="15.75" customHeight="1" spans="1:24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</row>
    <row r="621" s="2" customFormat="1" ht="15.75" customHeight="1" spans="1:24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</row>
    <row r="622" s="2" customFormat="1" ht="15.75" customHeight="1" spans="1:24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</row>
    <row r="623" s="2" customFormat="1" ht="15.75" customHeight="1" spans="1:24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</row>
    <row r="624" s="2" customFormat="1" ht="15.75" customHeight="1" spans="1:24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</row>
    <row r="625" s="2" customFormat="1" ht="15.75" customHeight="1" spans="1:24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</row>
    <row r="626" s="2" customFormat="1" ht="15.75" customHeight="1" spans="1:24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</row>
    <row r="627" s="2" customFormat="1" ht="15.75" customHeight="1" spans="1:24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</row>
    <row r="628" s="2" customFormat="1" ht="15.75" customHeight="1" spans="1:24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</row>
    <row r="629" s="2" customFormat="1" ht="15.75" customHeight="1" spans="1:24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</row>
    <row r="630" s="2" customFormat="1" ht="15.75" customHeight="1" spans="1:24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</row>
    <row r="631" s="2" customFormat="1" ht="15.75" customHeight="1" spans="1:24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</row>
    <row r="632" s="2" customFormat="1" ht="15.75" customHeight="1" spans="1:24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</row>
    <row r="633" s="2" customFormat="1" ht="15.75" customHeight="1" spans="1:24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</row>
    <row r="634" s="2" customFormat="1" ht="15.75" customHeight="1" spans="1:24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</row>
    <row r="635" s="2" customFormat="1" ht="15.75" customHeight="1" spans="1:24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</row>
    <row r="636" s="2" customFormat="1" ht="15.75" customHeight="1" spans="1:24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</row>
    <row r="637" s="2" customFormat="1" ht="15.75" customHeight="1" spans="1:24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</row>
    <row r="638" s="2" customFormat="1" ht="15.75" customHeight="1" spans="1:24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</row>
    <row r="639" s="2" customFormat="1" ht="15.75" customHeight="1" spans="1:24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</row>
    <row r="640" s="2" customFormat="1" ht="15.75" customHeight="1" spans="1:24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</row>
    <row r="641" s="2" customFormat="1" ht="15.75" customHeight="1" spans="1:24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</row>
    <row r="642" s="2" customFormat="1" ht="15.75" customHeight="1" spans="1:24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</row>
    <row r="643" s="2" customFormat="1" ht="15.75" customHeight="1" spans="1:24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</row>
    <row r="644" s="2" customFormat="1" ht="15.75" customHeight="1" spans="1:24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</row>
    <row r="645" s="2" customFormat="1" ht="15.75" customHeight="1" spans="1:24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</row>
    <row r="646" s="2" customFormat="1" ht="15.75" customHeight="1" spans="1:24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</row>
    <row r="647" s="2" customFormat="1" ht="15.75" customHeight="1" spans="1:24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</row>
    <row r="648" s="2" customFormat="1" ht="15.75" customHeight="1" spans="1:24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</row>
    <row r="649" s="2" customFormat="1" ht="15.75" customHeight="1" spans="1:24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</row>
    <row r="650" s="2" customFormat="1" ht="15.75" customHeight="1" spans="1:24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</row>
    <row r="651" s="2" customFormat="1" ht="15.75" customHeight="1" spans="1:24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</row>
    <row r="652" s="2" customFormat="1" ht="15.75" customHeight="1" spans="1:24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</row>
    <row r="653" s="2" customFormat="1" ht="15.75" customHeight="1" spans="1:24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</row>
    <row r="654" s="2" customFormat="1" ht="15.75" customHeight="1" spans="1:24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</row>
    <row r="655" s="2" customFormat="1" ht="15.75" customHeight="1" spans="1:24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</row>
    <row r="656" s="2" customFormat="1" ht="15.75" customHeight="1" spans="1:24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</row>
    <row r="657" s="2" customFormat="1" ht="15.75" customHeight="1" spans="1:24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</row>
    <row r="658" s="2" customFormat="1" ht="15.75" customHeight="1" spans="1:24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</row>
    <row r="659" s="2" customFormat="1" ht="15.75" customHeight="1" spans="1:24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</row>
    <row r="660" s="2" customFormat="1" ht="15.75" customHeight="1" spans="1:24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</row>
    <row r="661" s="2" customFormat="1" ht="15.75" customHeight="1" spans="1:24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</row>
    <row r="662" s="2" customFormat="1" ht="15.75" customHeight="1" spans="1:24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</row>
    <row r="663" s="2" customFormat="1" ht="15.75" customHeight="1" spans="1:24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</row>
    <row r="664" s="2" customFormat="1" ht="15.75" customHeight="1" spans="1:24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</row>
    <row r="665" s="2" customFormat="1" ht="15.75" customHeight="1" spans="1:24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</row>
    <row r="666" s="2" customFormat="1" ht="15.75" customHeight="1" spans="1:24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</row>
    <row r="667" s="2" customFormat="1" ht="15.75" customHeight="1" spans="1:24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</row>
    <row r="668" s="2" customFormat="1" ht="15.75" customHeight="1" spans="1:24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</row>
    <row r="669" s="2" customFormat="1" ht="15.75" customHeight="1" spans="1:24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</row>
    <row r="670" s="2" customFormat="1" ht="15.75" customHeight="1" spans="1:24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</row>
    <row r="671" s="2" customFormat="1" ht="15.75" customHeight="1" spans="1:24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</row>
    <row r="672" s="2" customFormat="1" ht="15.75" customHeight="1" spans="1:24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</row>
    <row r="673" s="2" customFormat="1" ht="15.75" customHeight="1" spans="1:24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</row>
    <row r="674" s="2" customFormat="1" ht="15.75" customHeight="1" spans="1:24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</row>
    <row r="675" s="2" customFormat="1" ht="15.75" customHeight="1" spans="1:24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</row>
    <row r="676" s="2" customFormat="1" ht="15.75" customHeight="1" spans="1:24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</row>
    <row r="677" s="2" customFormat="1" ht="15.75" customHeight="1" spans="1:24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</row>
    <row r="678" s="2" customFormat="1" ht="15.75" customHeight="1" spans="1:24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</row>
    <row r="679" s="2" customFormat="1" ht="15.75" customHeight="1" spans="1:24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</row>
    <row r="680" s="2" customFormat="1" ht="15.75" customHeight="1" spans="1:24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</row>
    <row r="681" s="2" customFormat="1" ht="15.75" customHeight="1" spans="1:24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</row>
    <row r="682" s="2" customFormat="1" ht="15.75" customHeight="1" spans="1:24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</row>
    <row r="683" s="2" customFormat="1" ht="15.75" customHeight="1" spans="1:24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</row>
    <row r="684" s="2" customFormat="1" ht="15.75" customHeight="1" spans="1:24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</row>
    <row r="685" s="2" customFormat="1" ht="15.75" customHeight="1" spans="1:24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</row>
    <row r="686" s="2" customFormat="1" ht="15.75" customHeight="1" spans="1:24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</row>
    <row r="687" s="2" customFormat="1" ht="15.75" customHeight="1" spans="1:24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</row>
    <row r="688" s="2" customFormat="1" ht="15.75" customHeight="1" spans="1:24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</row>
    <row r="689" s="2" customFormat="1" ht="15.75" customHeight="1" spans="1:24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</row>
    <row r="690" s="2" customFormat="1" ht="15.75" customHeight="1" spans="1:24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</row>
    <row r="691" s="2" customFormat="1" ht="15.75" customHeight="1" spans="1:24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</row>
    <row r="692" s="2" customFormat="1" ht="15.75" customHeight="1" spans="1:24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</row>
    <row r="693" s="2" customFormat="1" ht="15.75" customHeight="1" spans="1:24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</row>
    <row r="694" s="2" customFormat="1" ht="15.75" customHeight="1" spans="1:24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</row>
    <row r="695" s="2" customFormat="1" ht="15.75" customHeight="1" spans="1:24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</row>
    <row r="696" s="2" customFormat="1" ht="15.75" customHeight="1" spans="1:24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</row>
    <row r="697" s="2" customFormat="1" ht="15.75" customHeight="1" spans="1:24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</row>
    <row r="698" s="2" customFormat="1" ht="15.75" customHeight="1" spans="1:24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</row>
    <row r="699" s="2" customFormat="1" ht="15.75" customHeight="1" spans="1:24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</row>
    <row r="700" s="2" customFormat="1" ht="15.75" customHeight="1" spans="1:24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</row>
    <row r="701" s="2" customFormat="1" ht="15.75" customHeight="1" spans="1:24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</row>
    <row r="702" s="2" customFormat="1" ht="15.75" customHeight="1" spans="1:24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</row>
    <row r="703" s="2" customFormat="1" ht="15.75" customHeight="1" spans="1:24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</row>
    <row r="704" s="2" customFormat="1" ht="15.75" customHeight="1" spans="1:24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</row>
    <row r="705" s="2" customFormat="1" ht="15.75" customHeight="1" spans="1:24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</row>
    <row r="706" s="2" customFormat="1" ht="15.75" customHeight="1" spans="1:24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</row>
    <row r="707" s="2" customFormat="1" ht="15.75" customHeight="1" spans="1:24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</row>
    <row r="708" s="2" customFormat="1" ht="15.75" customHeight="1" spans="1:24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</row>
    <row r="709" s="2" customFormat="1" ht="15.75" customHeight="1" spans="1:24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</row>
    <row r="710" s="2" customFormat="1" ht="15.75" customHeight="1" spans="1:24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</row>
    <row r="711" s="2" customFormat="1" ht="15.75" customHeight="1" spans="1:24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</row>
    <row r="712" s="2" customFormat="1" ht="15.75" customHeight="1" spans="1:24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</row>
    <row r="713" s="2" customFormat="1" ht="15.75" customHeight="1" spans="1:24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</row>
    <row r="714" s="2" customFormat="1" ht="15.75" customHeight="1" spans="1:24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</row>
    <row r="715" s="2" customFormat="1" ht="15.75" customHeight="1" spans="1:24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</row>
    <row r="716" s="2" customFormat="1" ht="15.75" customHeight="1" spans="1:24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</row>
    <row r="717" s="2" customFormat="1" ht="15.75" customHeight="1" spans="1:24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</row>
    <row r="718" s="2" customFormat="1" ht="15.75" customHeight="1" spans="1:24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</row>
    <row r="719" s="2" customFormat="1" ht="15.75" customHeight="1" spans="1:24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</row>
    <row r="720" s="2" customFormat="1" ht="15.75" customHeight="1" spans="1:24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</row>
    <row r="721" s="2" customFormat="1" ht="15.75" customHeight="1" spans="1:24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</row>
    <row r="722" s="2" customFormat="1" ht="15.75" customHeight="1" spans="1:24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</row>
    <row r="723" s="2" customFormat="1" ht="15.75" customHeight="1" spans="1:24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</row>
    <row r="724" s="2" customFormat="1" ht="15.75" customHeight="1" spans="1:24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</row>
    <row r="725" s="2" customFormat="1" ht="15.75" customHeight="1" spans="1:24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</row>
    <row r="726" s="2" customFormat="1" ht="15.75" customHeight="1" spans="1:24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</row>
    <row r="727" s="2" customFormat="1" ht="15.75" customHeight="1" spans="1:24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</row>
    <row r="728" s="2" customFormat="1" ht="15.75" customHeight="1" spans="1:24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</row>
    <row r="729" s="2" customFormat="1" ht="15.75" customHeight="1" spans="1:24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</row>
    <row r="730" s="2" customFormat="1" ht="15.75" customHeight="1" spans="1:24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</row>
    <row r="731" s="2" customFormat="1" ht="15.75" customHeight="1" spans="1:24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</row>
    <row r="732" s="2" customFormat="1" ht="15.75" customHeight="1" spans="1:24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</row>
    <row r="733" s="2" customFormat="1" ht="15.75" customHeight="1" spans="1:24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</row>
    <row r="734" s="2" customFormat="1" ht="15.75" customHeight="1" spans="1:24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</row>
    <row r="735" s="2" customFormat="1" ht="15.75" customHeight="1" spans="1:24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</row>
    <row r="736" s="2" customFormat="1" ht="15.75" customHeight="1" spans="1:24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</row>
    <row r="737" s="2" customFormat="1" ht="15.75" customHeight="1" spans="1:24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</row>
    <row r="738" s="2" customFormat="1" ht="15.75" customHeight="1" spans="1:24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</row>
    <row r="739" s="2" customFormat="1" ht="15.75" customHeight="1" spans="1:24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</row>
    <row r="740" s="2" customFormat="1" ht="15.75" customHeight="1" spans="1:24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</row>
    <row r="741" s="2" customFormat="1" ht="15.75" customHeight="1" spans="1:24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</row>
    <row r="742" s="2" customFormat="1" ht="15.75" customHeight="1" spans="1:24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</row>
    <row r="743" s="2" customFormat="1" ht="15.75" customHeight="1" spans="1:24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</row>
    <row r="744" s="2" customFormat="1" ht="15.75" customHeight="1" spans="1:24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</row>
    <row r="745" s="2" customFormat="1" ht="15.75" customHeight="1" spans="1:24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</row>
    <row r="746" s="2" customFormat="1" ht="15.75" customHeight="1" spans="1:24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</row>
    <row r="747" s="2" customFormat="1" ht="15.75" customHeight="1" spans="1:24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</row>
    <row r="748" s="2" customFormat="1" ht="15.75" customHeight="1" spans="1:24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</row>
    <row r="749" s="2" customFormat="1" ht="15.75" customHeight="1" spans="1:24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</row>
    <row r="750" s="2" customFormat="1" ht="15.75" customHeight="1" spans="1:24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</row>
    <row r="751" s="2" customFormat="1" ht="15.75" customHeight="1" spans="1:24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</row>
    <row r="752" s="2" customFormat="1" ht="15.75" customHeight="1" spans="1:24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</row>
    <row r="753" s="2" customFormat="1" ht="15.75" customHeight="1" spans="1:24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</row>
    <row r="754" s="2" customFormat="1" ht="15.75" customHeight="1" spans="1:24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</row>
    <row r="755" s="2" customFormat="1" ht="15.75" customHeight="1" spans="1:24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</row>
    <row r="756" s="2" customFormat="1" ht="15.75" customHeight="1" spans="1:24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</row>
    <row r="757" s="2" customFormat="1" ht="15.75" customHeight="1" spans="1:24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</row>
    <row r="758" s="2" customFormat="1" ht="15.75" customHeight="1" spans="1:24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</row>
    <row r="759" s="2" customFormat="1" ht="15.75" customHeight="1" spans="1:24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</row>
    <row r="760" s="2" customFormat="1" ht="15.75" customHeight="1" spans="1:24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</row>
    <row r="761" s="2" customFormat="1" ht="15.75" customHeight="1" spans="1:24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</row>
    <row r="762" s="2" customFormat="1" ht="15.75" customHeight="1" spans="1:24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</row>
    <row r="763" s="2" customFormat="1" ht="15.75" customHeight="1" spans="1:24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</row>
    <row r="764" s="2" customFormat="1" ht="15.75" customHeight="1" spans="1:24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</row>
    <row r="765" s="2" customFormat="1" ht="15.75" customHeight="1" spans="1:24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</row>
    <row r="766" s="2" customFormat="1" ht="15.75" customHeight="1" spans="1:24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</row>
    <row r="767" s="2" customFormat="1" ht="15.75" customHeight="1" spans="1:24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</row>
    <row r="768" s="2" customFormat="1" ht="15.75" customHeight="1" spans="1:24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</row>
    <row r="769" s="2" customFormat="1" ht="15.75" customHeight="1" spans="1:24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</row>
    <row r="770" s="2" customFormat="1" ht="15.75" customHeight="1" spans="1:24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</row>
    <row r="771" s="2" customFormat="1" ht="15.75" customHeight="1" spans="1:24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</row>
    <row r="772" s="2" customFormat="1" ht="15.75" customHeight="1" spans="1:24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</row>
    <row r="773" s="2" customFormat="1" ht="15.75" customHeight="1" spans="1:24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</row>
    <row r="774" s="2" customFormat="1" ht="15.75" customHeight="1" spans="1:24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</row>
    <row r="775" s="2" customFormat="1" ht="15.75" customHeight="1" spans="1:24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</row>
    <row r="776" s="2" customFormat="1" ht="15.75" customHeight="1" spans="1:24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</row>
    <row r="777" s="2" customFormat="1" ht="15.75" customHeight="1" spans="1:24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</row>
    <row r="778" s="2" customFormat="1" ht="15.75" customHeight="1" spans="1:24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</row>
    <row r="779" s="2" customFormat="1" ht="15.75" customHeight="1" spans="1:24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</row>
    <row r="780" s="2" customFormat="1" ht="15.75" customHeight="1" spans="1:24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</row>
    <row r="781" s="2" customFormat="1" ht="15.75" customHeight="1" spans="1:24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</row>
    <row r="782" s="2" customFormat="1" ht="15.75" customHeight="1" spans="1:24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</row>
    <row r="783" s="2" customFormat="1" ht="15.75" customHeight="1" spans="1:24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</row>
    <row r="784" s="2" customFormat="1" ht="15.75" customHeight="1" spans="1:24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</row>
    <row r="785" s="2" customFormat="1" ht="15.75" customHeight="1" spans="1:24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</row>
    <row r="786" s="2" customFormat="1" ht="15.75" customHeight="1" spans="1:24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</row>
    <row r="787" s="2" customFormat="1" ht="15.75" customHeight="1" spans="1:24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</row>
    <row r="788" s="2" customFormat="1" ht="15.75" customHeight="1" spans="1:24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</row>
    <row r="789" s="2" customFormat="1" ht="15.75" customHeight="1" spans="1:24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</row>
    <row r="790" s="2" customFormat="1" ht="15.75" customHeight="1" spans="1:24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</row>
    <row r="791" s="2" customFormat="1" ht="15.75" customHeight="1" spans="1:24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</row>
    <row r="792" s="2" customFormat="1" ht="15.75" customHeight="1" spans="1:24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</row>
    <row r="793" s="2" customFormat="1" ht="15.75" customHeight="1" spans="1:24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</row>
    <row r="794" s="2" customFormat="1" ht="15.75" customHeight="1" spans="1:24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</row>
    <row r="795" s="2" customFormat="1" ht="15.75" customHeight="1" spans="1:24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</row>
    <row r="796" s="2" customFormat="1" ht="15.75" customHeight="1" spans="1:24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</row>
    <row r="797" s="2" customFormat="1" ht="15.75" customHeight="1" spans="1:24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</row>
    <row r="798" s="2" customFormat="1" ht="15.75" customHeight="1" spans="1:24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</row>
    <row r="799" s="2" customFormat="1" ht="15.75" customHeight="1" spans="1:24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</row>
    <row r="800" s="2" customFormat="1" ht="15.75" customHeight="1" spans="1:24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</row>
    <row r="801" s="2" customFormat="1" ht="15.75" customHeight="1" spans="1:24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</row>
    <row r="802" s="2" customFormat="1" ht="15.75" customHeight="1" spans="1:24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</row>
    <row r="803" s="2" customFormat="1" ht="15.75" customHeight="1" spans="1:24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</row>
    <row r="804" s="2" customFormat="1" ht="15.75" customHeight="1" spans="1:24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</row>
    <row r="805" s="2" customFormat="1" ht="15.75" customHeight="1" spans="1:24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</row>
    <row r="806" s="2" customFormat="1" ht="15.75" customHeight="1" spans="1:24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</row>
    <row r="807" s="2" customFormat="1" ht="15.75" customHeight="1" spans="1:24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</row>
    <row r="808" s="2" customFormat="1" ht="15.75" customHeight="1" spans="1:24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</row>
    <row r="809" s="2" customFormat="1" ht="15.75" customHeight="1" spans="1:24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</row>
    <row r="810" s="2" customFormat="1" ht="15.75" customHeight="1" spans="1:24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</row>
    <row r="811" s="2" customFormat="1" ht="15.75" customHeight="1" spans="1:24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</row>
    <row r="812" s="2" customFormat="1" ht="15.75" customHeight="1" spans="1:24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</row>
    <row r="813" s="2" customFormat="1" ht="15.75" customHeight="1" spans="1:24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</row>
    <row r="814" s="2" customFormat="1" ht="15.75" customHeight="1" spans="1:24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</row>
    <row r="815" s="2" customFormat="1" ht="15.75" customHeight="1" spans="1:24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</row>
    <row r="816" s="2" customFormat="1" ht="15.75" customHeight="1" spans="1:24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</row>
    <row r="817" s="2" customFormat="1" ht="15.75" customHeight="1" spans="1:24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</row>
    <row r="818" s="2" customFormat="1" ht="15.75" customHeight="1" spans="1:24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</row>
    <row r="819" s="2" customFormat="1" ht="15.75" customHeight="1" spans="1:24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</row>
    <row r="820" s="2" customFormat="1" ht="15.75" customHeight="1" spans="1:24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</row>
    <row r="821" s="2" customFormat="1" ht="15.75" customHeight="1" spans="1:24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</row>
    <row r="822" s="2" customFormat="1" ht="15.75" customHeight="1" spans="1:24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</row>
    <row r="823" s="2" customFormat="1" ht="15.75" customHeight="1" spans="1:24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</row>
    <row r="824" s="2" customFormat="1" ht="15.75" customHeight="1" spans="1:24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</row>
    <row r="825" s="2" customFormat="1" ht="15.75" customHeight="1" spans="1:24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</row>
    <row r="826" s="2" customFormat="1" ht="15.75" customHeight="1" spans="1:24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</row>
    <row r="827" s="2" customFormat="1" ht="15.75" customHeight="1" spans="1:24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</row>
    <row r="828" s="2" customFormat="1" ht="15.75" customHeight="1" spans="1:24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</row>
    <row r="829" s="2" customFormat="1" ht="15.75" customHeight="1" spans="1:24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</row>
    <row r="830" s="2" customFormat="1" ht="15.75" customHeight="1" spans="1:24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</row>
    <row r="831" s="2" customFormat="1" ht="15.75" customHeight="1" spans="1:24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</row>
    <row r="832" s="2" customFormat="1" ht="15.75" customHeight="1" spans="1:24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</row>
    <row r="833" s="2" customFormat="1" ht="15.75" customHeight="1" spans="1:24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</row>
    <row r="834" s="2" customFormat="1" ht="15.75" customHeight="1" spans="1:24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</row>
    <row r="835" s="2" customFormat="1" ht="15.75" customHeight="1" spans="1:24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</row>
    <row r="836" s="2" customFormat="1" ht="15.75" customHeight="1" spans="1:24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</row>
    <row r="837" s="2" customFormat="1" ht="15.75" customHeight="1" spans="1:24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</row>
    <row r="838" s="2" customFormat="1" ht="15.75" customHeight="1" spans="1:24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</row>
    <row r="839" s="2" customFormat="1" ht="15.75" customHeight="1" spans="1:24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</row>
    <row r="840" s="2" customFormat="1" ht="15.75" customHeight="1" spans="1:24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</row>
    <row r="841" s="2" customFormat="1" ht="15.75" customHeight="1" spans="1:24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</row>
    <row r="842" s="2" customFormat="1" ht="15.75" customHeight="1" spans="1:24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</row>
    <row r="843" s="2" customFormat="1" ht="15.75" customHeight="1" spans="1:24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</row>
    <row r="844" s="2" customFormat="1" ht="15.75" customHeight="1" spans="1:24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</row>
    <row r="845" s="2" customFormat="1" ht="15.75" customHeight="1" spans="1:24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</row>
    <row r="846" s="2" customFormat="1" ht="15.75" customHeight="1" spans="1:24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</row>
    <row r="847" s="2" customFormat="1" ht="15.75" customHeight="1" spans="1:24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</row>
    <row r="848" s="2" customFormat="1" ht="15.75" customHeight="1" spans="1:24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</row>
    <row r="849" s="2" customFormat="1" ht="15.75" customHeight="1" spans="1:24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</row>
    <row r="850" s="2" customFormat="1" ht="15.75" customHeight="1" spans="1:24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</row>
    <row r="851" s="2" customFormat="1" ht="15.75" customHeight="1" spans="1:24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</row>
    <row r="852" s="2" customFormat="1" ht="15.75" customHeight="1" spans="1:24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</row>
    <row r="853" s="2" customFormat="1" ht="15.75" customHeight="1" spans="1:24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</row>
    <row r="854" s="2" customFormat="1" ht="15.75" customHeight="1" spans="1:24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</row>
    <row r="855" s="2" customFormat="1" ht="15.75" customHeight="1" spans="1:24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</row>
    <row r="856" s="2" customFormat="1" ht="15.75" customHeight="1" spans="1:24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</row>
    <row r="857" s="2" customFormat="1" ht="15.75" customHeight="1" spans="1:24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</row>
    <row r="858" s="2" customFormat="1" ht="15.75" customHeight="1" spans="1:24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</row>
    <row r="859" s="2" customFormat="1" ht="15.75" customHeight="1" spans="1:24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</row>
    <row r="860" s="2" customFormat="1" ht="15.75" customHeight="1" spans="1:24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</row>
    <row r="861" s="2" customFormat="1" ht="15.75" customHeight="1" spans="1:24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</row>
    <row r="862" s="2" customFormat="1" ht="15.75" customHeight="1" spans="1:24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</row>
    <row r="863" s="2" customFormat="1" ht="15.75" customHeight="1" spans="1:24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</row>
    <row r="864" s="2" customFormat="1" ht="15.75" customHeight="1" spans="1:24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</row>
    <row r="865" s="2" customFormat="1" ht="15.75" customHeight="1" spans="1:24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</row>
    <row r="866" s="2" customFormat="1" ht="15.75" customHeight="1" spans="1:24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</row>
    <row r="867" s="2" customFormat="1" ht="15.75" customHeight="1" spans="1:24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</row>
    <row r="868" s="2" customFormat="1" ht="15.75" customHeight="1" spans="1:24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</row>
    <row r="869" s="2" customFormat="1" ht="15.75" customHeight="1" spans="1:24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</row>
    <row r="870" s="2" customFormat="1" ht="15.75" customHeight="1" spans="1:24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</row>
    <row r="871" s="2" customFormat="1" ht="15.75" customHeight="1" spans="1:24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</row>
    <row r="872" s="2" customFormat="1" ht="15.75" customHeight="1" spans="1:24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</row>
    <row r="873" s="2" customFormat="1" ht="15.75" customHeight="1" spans="1:24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</row>
    <row r="874" s="2" customFormat="1" ht="15.75" customHeight="1" spans="1:24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</row>
    <row r="875" s="2" customFormat="1" ht="15.75" customHeight="1" spans="1:24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</row>
    <row r="876" s="2" customFormat="1" ht="15.75" customHeight="1" spans="1:24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</row>
    <row r="877" s="2" customFormat="1" ht="15.75" customHeight="1" spans="1:24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</row>
    <row r="878" s="2" customFormat="1" ht="15.75" customHeight="1" spans="1:24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</row>
    <row r="879" s="2" customFormat="1" ht="15.75" customHeight="1" spans="1:24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</row>
    <row r="880" s="2" customFormat="1" ht="15.75" customHeight="1" spans="1:24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</row>
    <row r="881" s="2" customFormat="1" ht="15.75" customHeight="1" spans="1:24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</row>
    <row r="882" s="2" customFormat="1" ht="15.75" customHeight="1" spans="1:24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</row>
    <row r="883" s="2" customFormat="1" ht="15.75" customHeight="1" spans="1:24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</row>
    <row r="884" s="2" customFormat="1" ht="15.75" customHeight="1" spans="1:24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</row>
    <row r="885" s="2" customFormat="1" ht="15.75" customHeight="1" spans="1:24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</row>
    <row r="886" s="2" customFormat="1" ht="15.75" customHeight="1" spans="1:24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</row>
    <row r="887" s="2" customFormat="1" ht="15.75" customHeight="1" spans="1:24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</row>
    <row r="888" s="2" customFormat="1" ht="15.75" customHeight="1" spans="1:24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</row>
    <row r="889" s="2" customFormat="1" ht="15.75" customHeight="1" spans="1:24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</row>
    <row r="890" s="2" customFormat="1" ht="15.75" customHeight="1" spans="1:24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</row>
    <row r="891" s="2" customFormat="1" ht="15.75" customHeight="1" spans="1:24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</row>
    <row r="892" s="2" customFormat="1" ht="15.75" customHeight="1" spans="1:24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</row>
    <row r="893" s="2" customFormat="1" ht="15.75" customHeight="1" spans="1:24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</row>
    <row r="894" s="2" customFormat="1" ht="15.75" customHeight="1" spans="1:24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</row>
    <row r="895" s="2" customFormat="1" ht="15.75" customHeight="1" spans="1:24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</row>
    <row r="896" s="2" customFormat="1" ht="15.75" customHeight="1" spans="1:24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</row>
    <row r="897" s="2" customFormat="1" ht="15.75" customHeight="1" spans="1:24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</row>
    <row r="898" s="2" customFormat="1" ht="15.75" customHeight="1" spans="1:24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</row>
    <row r="899" s="2" customFormat="1" ht="15.75" customHeight="1" spans="1:24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</row>
    <row r="900" s="2" customFormat="1" ht="15.75" customHeight="1" spans="1:24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</row>
    <row r="901" s="2" customFormat="1" ht="15.75" customHeight="1" spans="1:24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</row>
    <row r="902" s="2" customFormat="1" ht="15.75" customHeight="1" spans="1:24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</row>
    <row r="903" s="2" customFormat="1" ht="15.75" customHeight="1" spans="1:24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</row>
    <row r="904" s="2" customFormat="1" ht="15.75" customHeight="1" spans="1:24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</row>
    <row r="905" s="2" customFormat="1" ht="15.75" customHeight="1" spans="1:24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</row>
    <row r="906" s="2" customFormat="1" ht="15.75" customHeight="1" spans="1:24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</row>
    <row r="907" s="2" customFormat="1" ht="15.75" customHeight="1" spans="1:24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</row>
    <row r="908" s="2" customFormat="1" ht="15.75" customHeight="1" spans="1:24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</row>
    <row r="909" s="2" customFormat="1" ht="15.75" customHeight="1" spans="1:24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</row>
    <row r="910" s="2" customFormat="1" ht="15.75" customHeight="1" spans="1:24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</row>
    <row r="911" s="2" customFormat="1" ht="15.75" customHeight="1" spans="11:24"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</row>
    <row r="912" s="2" customFormat="1" ht="15.75" customHeight="1" spans="11:24"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</row>
    <row r="913" s="2" customFormat="1" ht="15.75" customHeight="1" spans="11:24"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</row>
    <row r="914" s="2" customFormat="1" ht="15.75" customHeight="1" spans="11:24"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</row>
    <row r="915" s="2" customFormat="1" ht="15.75" customHeight="1" spans="11:24"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</row>
    <row r="916" s="2" customFormat="1" ht="15.75" customHeight="1" spans="11:24"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</row>
    <row r="917" s="2" customFormat="1" ht="15.75" customHeight="1" spans="11:24"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</row>
    <row r="918" s="2" customFormat="1" ht="15.75" customHeight="1" spans="11:24"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</row>
    <row r="919" s="2" customFormat="1" ht="15.75" customHeight="1" spans="11:24"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</row>
    <row r="920" s="2" customFormat="1" ht="15.75" customHeight="1" spans="11:24"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</row>
    <row r="921" s="2" customFormat="1" ht="15.75" customHeight="1" spans="11:24"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</row>
    <row r="922" s="2" customFormat="1" ht="15.75" customHeight="1" spans="11:24"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</row>
    <row r="923" s="2" customFormat="1" ht="15.75" customHeight="1" spans="11:24"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</row>
    <row r="924" s="2" customFormat="1" ht="15.75" customHeight="1" spans="11:24"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</row>
    <row r="925" s="2" customFormat="1" ht="15.75" customHeight="1" spans="11:24"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</row>
    <row r="926" s="2" customFormat="1" ht="15.75" customHeight="1" spans="11:24"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</row>
    <row r="927" s="2" customFormat="1" ht="15.75" customHeight="1" spans="11:24"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</row>
    <row r="928" s="2" customFormat="1" ht="15.75" customHeight="1" spans="11:24"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</row>
    <row r="929" s="2" customFormat="1" ht="15.75" customHeight="1" spans="11:24"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</row>
    <row r="930" s="2" customFormat="1" ht="15.75" customHeight="1" spans="11:24"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</row>
    <row r="931" s="2" customFormat="1" ht="15.75" customHeight="1" spans="11:24"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</row>
    <row r="932" s="2" customFormat="1" ht="15.75" customHeight="1" spans="11:24"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</row>
    <row r="933" s="2" customFormat="1" ht="15.75" customHeight="1" spans="11:24"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</row>
    <row r="934" s="2" customFormat="1" ht="15.75" customHeight="1" spans="11:24"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</row>
    <row r="935" s="2" customFormat="1" ht="15.75" customHeight="1" spans="11:24"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</row>
    <row r="936" s="2" customFormat="1" ht="15.75" customHeight="1" spans="11:24"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</row>
    <row r="937" s="2" customFormat="1" ht="15.75" customHeight="1" spans="11:24"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</row>
    <row r="938" s="2" customFormat="1" ht="15.75" customHeight="1" spans="11:24"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</row>
    <row r="939" s="2" customFormat="1" ht="15.75" customHeight="1" spans="11:24"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</row>
    <row r="940" s="2" customFormat="1" ht="15.75" customHeight="1" spans="11:24"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</row>
    <row r="941" s="2" customFormat="1" ht="15.75" customHeight="1" spans="11:24"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</row>
    <row r="942" s="2" customFormat="1" ht="15.75" customHeight="1" spans="11:24"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</row>
    <row r="943" s="2" customFormat="1" ht="15.75" customHeight="1" spans="11:24"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</row>
    <row r="944" s="2" customFormat="1" ht="15.75" customHeight="1" spans="11:24"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</row>
    <row r="945" s="2" customFormat="1" ht="15.75" customHeight="1" spans="11:24"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</row>
    <row r="946" s="2" customFormat="1" ht="15.75" customHeight="1" spans="11:24"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</row>
    <row r="947" s="2" customFormat="1" ht="15.75" customHeight="1" spans="11:24"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</row>
    <row r="948" s="2" customFormat="1" ht="15.75" customHeight="1" spans="11:24"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</row>
    <row r="949" s="2" customFormat="1" ht="15.75" customHeight="1" spans="11:24"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</row>
    <row r="950" s="2" customFormat="1" ht="15.75" customHeight="1" spans="11:24"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</row>
    <row r="951" s="2" customFormat="1" ht="15.75" customHeight="1" spans="11:24"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</row>
    <row r="952" s="2" customFormat="1" ht="15.75" customHeight="1" spans="11:24"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</row>
    <row r="953" s="2" customFormat="1" ht="15.75" customHeight="1" spans="11:24"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</row>
    <row r="954" s="2" customFormat="1" ht="15.75" customHeight="1" spans="11:24"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</row>
    <row r="955" s="2" customFormat="1" ht="15.75" customHeight="1" spans="11:24"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</row>
    <row r="956" s="2" customFormat="1" ht="15.75" customHeight="1" spans="11:24"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</row>
    <row r="957" s="2" customFormat="1" ht="15.75" customHeight="1" spans="11:24"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</row>
    <row r="958" s="2" customFormat="1" ht="15.75" customHeight="1" spans="11:24"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</row>
    <row r="959" s="2" customFormat="1" ht="15.75" customHeight="1" spans="11:24"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</row>
    <row r="960" s="2" customFormat="1" ht="15.75" customHeight="1" spans="11:24"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</row>
    <row r="961" s="2" customFormat="1" ht="15.75" customHeight="1" spans="11:24"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</row>
    <row r="962" s="2" customFormat="1" ht="15.75" customHeight="1" spans="11:24"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</row>
    <row r="963" s="2" customFormat="1" ht="15.75" customHeight="1" spans="11:24"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</row>
    <row r="964" s="2" customFormat="1" ht="15.75" customHeight="1" spans="11:24"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</row>
    <row r="965" s="2" customFormat="1" ht="15.75" customHeight="1" spans="11:24"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</row>
    <row r="966" s="2" customFormat="1" ht="15.75" customHeight="1" spans="11:24"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</row>
    <row r="967" s="2" customFormat="1" ht="15.75" customHeight="1" spans="11:24"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</row>
    <row r="968" s="2" customFormat="1" ht="15.75" customHeight="1" spans="11:24"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</row>
    <row r="969" s="2" customFormat="1" ht="15.75" customHeight="1" spans="11:24"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</row>
    <row r="970" s="2" customFormat="1" ht="15.75" customHeight="1" spans="11:24"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</row>
    <row r="971" s="2" customFormat="1" ht="15.75" customHeight="1" spans="11:24"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</row>
    <row r="972" s="2" customFormat="1" ht="15.75" customHeight="1" spans="11:24"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</row>
    <row r="973" s="2" customFormat="1" ht="15.75" customHeight="1" spans="11:24"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</row>
    <row r="974" s="2" customFormat="1" ht="15.75" customHeight="1" spans="11:24"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</row>
    <row r="975" s="2" customFormat="1" ht="15.75" customHeight="1" spans="11:24"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</row>
    <row r="976" s="2" customFormat="1" ht="15.75" customHeight="1" spans="11:24"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</row>
    <row r="977" s="2" customFormat="1" ht="15.75" customHeight="1" spans="11:24"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</row>
    <row r="978" s="2" customFormat="1" ht="15.75" customHeight="1" spans="11:24"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</row>
    <row r="979" s="2" customFormat="1" ht="15.75" customHeight="1" spans="11:24"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</row>
    <row r="980" s="2" customFormat="1" ht="15.75" customHeight="1" spans="11:24"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</row>
    <row r="981" s="2" customFormat="1" ht="15.75" customHeight="1" spans="11:24"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</row>
    <row r="982" s="2" customFormat="1" ht="15.75" customHeight="1" spans="11:24"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</row>
    <row r="983" s="2" customFormat="1" ht="15.75" customHeight="1" spans="11:24"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</row>
    <row r="984" s="2" customFormat="1" ht="15.75" customHeight="1" spans="11:24"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</row>
    <row r="985" s="2" customFormat="1" ht="15.75" customHeight="1" spans="11:24"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</row>
    <row r="986" s="2" customFormat="1" ht="15.75" customHeight="1" spans="11:24"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</row>
    <row r="987" s="2" customFormat="1" ht="15.75" customHeight="1" spans="11:24"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</row>
    <row r="988" s="2" customFormat="1" ht="15.75" customHeight="1" spans="11:24"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</row>
    <row r="989" s="2" customFormat="1" ht="15.75" customHeight="1" spans="11:24"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</row>
    <row r="990" s="2" customFormat="1" ht="15.75" customHeight="1" spans="11:24"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</row>
    <row r="991" s="2" customFormat="1" ht="15.75" customHeight="1" spans="11:24"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</row>
    <row r="992" s="2" customFormat="1" ht="15.75" customHeight="1" spans="11:24"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</row>
    <row r="993" s="2" customFormat="1" ht="15.75" customHeight="1" spans="11:24"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</row>
    <row r="994" s="2" customFormat="1" ht="15.75" customHeight="1" spans="11:24"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</row>
    <row r="995" s="2" customFormat="1" ht="15.75" customHeight="1" spans="11:24"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</row>
    <row r="996" s="2" customFormat="1" ht="15.75" customHeight="1" spans="11:24"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</row>
    <row r="997" s="2" customFormat="1" ht="15.75" customHeight="1" spans="11:24"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</row>
    <row r="998" s="2" customFormat="1" ht="15.75" customHeight="1" spans="11:24"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</row>
    <row r="999" s="2" customFormat="1" ht="15.75" customHeight="1" spans="11:24"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</row>
    <row r="1000" s="2" customFormat="1" ht="15.75" customHeight="1" spans="11:24"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</row>
    <row r="1001" s="2" customFormat="1" ht="15.75" customHeight="1" spans="11:24"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</row>
    <row r="1002" s="2" customFormat="1" ht="15.75" customHeight="1" spans="11:24"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</row>
    <row r="1003" s="2" customFormat="1" ht="15.75" customHeight="1" spans="11:24"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</row>
    <row r="1004" s="2" customFormat="1" ht="15.75" customHeight="1" spans="11:24"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</row>
    <row r="1005" s="2" customFormat="1" ht="15.75" customHeight="1" spans="11:24">
      <c r="K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</row>
    <row r="1006" s="2" customFormat="1" ht="15.75" customHeight="1" spans="11:24">
      <c r="K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</row>
    <row r="1007" s="2" customFormat="1" ht="15.75" customHeight="1" spans="11:24">
      <c r="K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</row>
    <row r="1008" s="2" customFormat="1" ht="15.75" customHeight="1" spans="11:24">
      <c r="K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</row>
    <row r="1009" s="2" customFormat="1" ht="15.75" customHeight="1" spans="11:24">
      <c r="K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</row>
    <row r="1010" s="2" customFormat="1" ht="15.75" customHeight="1" spans="11:24">
      <c r="K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</row>
    <row r="1011" s="2" customFormat="1" ht="15.75" customHeight="1" spans="11:24">
      <c r="K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</row>
    <row r="1012" s="2" customFormat="1" ht="15.75" customHeight="1" spans="11:24">
      <c r="K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</row>
    <row r="1013" s="2" customFormat="1" ht="15.75" customHeight="1" spans="11:24">
      <c r="K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</row>
    <row r="1014" s="2" customFormat="1" ht="15.75" customHeight="1" spans="11:24">
      <c r="K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</row>
    <row r="1015" s="2" customFormat="1" ht="15.75" customHeight="1" spans="11:24">
      <c r="K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</row>
    <row r="1016" s="2" customFormat="1" ht="15.75" customHeight="1" spans="11:24">
      <c r="K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</row>
    <row r="1017" s="2" customFormat="1" ht="15.75" customHeight="1" spans="11:24">
      <c r="K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</row>
    <row r="1018" s="2" customFormat="1" ht="15.75" customHeight="1" spans="11:24">
      <c r="K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</row>
    <row r="1019" s="2" customFormat="1" ht="15.75" customHeight="1" spans="11:24">
      <c r="K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</row>
    <row r="1020" s="2" customFormat="1" ht="15.75" customHeight="1" spans="11:24">
      <c r="K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</row>
    <row r="1021" s="2" customFormat="1" ht="15.75" customHeight="1" spans="11:24">
      <c r="K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</row>
    <row r="1022" s="2" customFormat="1" ht="15.75" customHeight="1" spans="11:24">
      <c r="K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</row>
    <row r="1023" s="2" customFormat="1" ht="15.75" customHeight="1" spans="11:24">
      <c r="K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</row>
    <row r="1024" s="2" customFormat="1" ht="15.75" customHeight="1" spans="11:24">
      <c r="K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</row>
    <row r="1025" s="2" customFormat="1" ht="15.75" customHeight="1" spans="11:24">
      <c r="K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</row>
    <row r="1026" s="2" customFormat="1" ht="15.75" customHeight="1" spans="11:24">
      <c r="K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</row>
    <row r="1027" s="2" customFormat="1" ht="15.75" customHeight="1" spans="11:24">
      <c r="K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</row>
    <row r="1028" s="2" customFormat="1" ht="15.75" customHeight="1" spans="11:24">
      <c r="K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</row>
    <row r="1029" s="2" customFormat="1" ht="15.75" customHeight="1" spans="11:24">
      <c r="K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</row>
    <row r="1030" s="2" customFormat="1" ht="15.75" customHeight="1" spans="11:24">
      <c r="K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</row>
    <row r="1031" s="2" customFormat="1" ht="15.75" customHeight="1" spans="11:24">
      <c r="K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</row>
  </sheetData>
  <mergeCells count="30">
    <mergeCell ref="A1:J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2:D22"/>
    <mergeCell ref="A23:D23"/>
    <mergeCell ref="A24:D24"/>
    <mergeCell ref="A25:D25"/>
    <mergeCell ref="A26:D26"/>
    <mergeCell ref="A27:D27"/>
    <mergeCell ref="A28:D28"/>
    <mergeCell ref="A29:D29"/>
    <mergeCell ref="F5:F6"/>
    <mergeCell ref="G5:G6"/>
    <mergeCell ref="H5:H6"/>
    <mergeCell ref="I5:I6"/>
    <mergeCell ref="J5:J6"/>
    <mergeCell ref="F2:J4"/>
    <mergeCell ref="A5:D6"/>
  </mergeCells>
  <conditionalFormatting sqref="F8">
    <cfRule type="notContainsBlanks" dxfId="0" priority="3">
      <formula>LEN(TRIM(F8))&gt;0</formula>
    </cfRule>
  </conditionalFormatting>
  <conditionalFormatting sqref="F9">
    <cfRule type="notContainsBlanks" dxfId="0" priority="2">
      <formula>LEN(TRIM(F9))&gt;0</formula>
    </cfRule>
  </conditionalFormatting>
  <conditionalFormatting sqref="O87:O90">
    <cfRule type="notContainsBlanks" dxfId="0" priority="5">
      <formula>LEN(TRIM(O87))&gt;0</formula>
    </cfRule>
  </conditionalFormatting>
  <conditionalFormatting sqref="O7:O71 F11:G16 J15:J16">
    <cfRule type="notContainsBlanks" dxfId="0" priority="4">
      <formula>LEN(TRIM(F7))&gt;0</formula>
    </cfRule>
  </conditionalFormatting>
  <conditionalFormatting sqref="F20:G21">
    <cfRule type="notContainsBlanks" dxfId="0" priority="1">
      <formula>LEN(TRIM(F20))&gt;0</formula>
    </cfRule>
  </conditionalFormatting>
  <pageMargins left="0.7" right="0.7" top="0.75" bottom="0.75" header="0.3" footer="0.3"/>
  <pageSetup paperSize="9" scale="8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31"/>
  <sheetViews>
    <sheetView tabSelected="1" view="pageBreakPreview" zoomScale="85" zoomScaleNormal="100" workbookViewId="0">
      <selection activeCell="L18" sqref="L18"/>
    </sheetView>
  </sheetViews>
  <sheetFormatPr defaultColWidth="14.4513274336283" defaultRowHeight="15" customHeight="1"/>
  <cols>
    <col min="1" max="1" width="18.6371681415929" style="2" customWidth="1"/>
    <col min="2" max="2" width="18.3628318584071" style="2" customWidth="1"/>
    <col min="3" max="3" width="20.7256637168142" style="2" customWidth="1"/>
    <col min="4" max="4" width="15.141592920354" style="2" customWidth="1"/>
    <col min="5" max="5" width="43.9469026548673" style="2" customWidth="1"/>
    <col min="6" max="6" width="8.30973451327434" style="2" customWidth="1"/>
    <col min="7" max="7" width="9.6283185840708" style="2" customWidth="1"/>
    <col min="8" max="8" width="10" style="2" customWidth="1"/>
    <col min="9" max="10" width="10.3628318584071" style="2" customWidth="1"/>
    <col min="11" max="11" width="9.8141592920354" style="2" customWidth="1"/>
    <col min="12" max="12" width="52.7256637168142" style="2" customWidth="1"/>
    <col min="13" max="14" width="9.63716814159292" style="2" customWidth="1"/>
    <col min="15" max="15" width="7.45132743362832" style="2" customWidth="1"/>
    <col min="16" max="16" width="11.4513274336283" style="2" customWidth="1"/>
    <col min="17" max="17" width="32.6371681415929" style="2" customWidth="1"/>
    <col min="18" max="24" width="13.6371681415929" style="2" customWidth="1"/>
    <col min="25" max="16384" width="14.4513274336283" style="2"/>
  </cols>
  <sheetData>
    <row r="1" s="1" customFormat="1" ht="30" customHeight="1" spans="1:27">
      <c r="A1" s="3"/>
      <c r="B1" s="4"/>
      <c r="C1" s="4"/>
      <c r="D1" s="4"/>
      <c r="E1" s="4"/>
      <c r="F1" s="4"/>
      <c r="G1" s="4"/>
      <c r="H1" s="4"/>
      <c r="I1" s="4"/>
      <c r="J1" s="44"/>
      <c r="K1" s="45"/>
      <c r="L1" s="45"/>
      <c r="M1" s="45"/>
      <c r="N1" s="45"/>
      <c r="O1" s="45"/>
      <c r="P1" s="45"/>
      <c r="Q1" s="45"/>
      <c r="R1" s="45"/>
      <c r="S1" s="57"/>
      <c r="T1" s="57"/>
      <c r="U1" s="57"/>
      <c r="V1" s="57"/>
      <c r="W1" s="57"/>
      <c r="X1" s="57"/>
      <c r="Y1" s="57"/>
      <c r="Z1" s="57"/>
      <c r="AA1" s="57"/>
    </row>
    <row r="2" s="1" customFormat="1" ht="15.75" customHeight="1" spans="1:27">
      <c r="A2" s="5" t="s">
        <v>1</v>
      </c>
      <c r="B2" s="6" t="s">
        <v>39</v>
      </c>
      <c r="C2" s="5" t="s">
        <v>6</v>
      </c>
      <c r="D2" s="7" t="s">
        <v>7</v>
      </c>
      <c r="E2" s="7"/>
      <c r="F2" s="8"/>
      <c r="G2" s="8"/>
      <c r="H2" s="8"/>
      <c r="I2" s="8"/>
      <c r="J2" s="8"/>
      <c r="K2" s="45"/>
      <c r="L2" s="45"/>
      <c r="M2" s="45"/>
      <c r="N2" s="45"/>
      <c r="O2" s="45"/>
      <c r="P2" s="45"/>
      <c r="Q2" s="45"/>
      <c r="R2" s="45"/>
      <c r="S2" s="57"/>
      <c r="T2" s="57"/>
      <c r="U2" s="57"/>
      <c r="V2" s="57"/>
      <c r="W2" s="57"/>
      <c r="X2" s="57"/>
      <c r="Y2" s="57"/>
      <c r="Z2" s="57"/>
      <c r="AA2" s="57"/>
    </row>
    <row r="3" s="1" customFormat="1" ht="15.75" customHeight="1" spans="1:27">
      <c r="A3" s="5" t="s">
        <v>5</v>
      </c>
      <c r="B3" s="6" t="s">
        <v>40</v>
      </c>
      <c r="C3" s="5" t="s">
        <v>9</v>
      </c>
      <c r="D3" s="7" t="s">
        <v>41</v>
      </c>
      <c r="E3" s="7"/>
      <c r="F3" s="8"/>
      <c r="G3" s="8"/>
      <c r="H3" s="8"/>
      <c r="I3" s="8"/>
      <c r="J3" s="8"/>
      <c r="S3" s="57"/>
      <c r="T3" s="57"/>
      <c r="U3" s="57"/>
      <c r="V3" s="57"/>
      <c r="W3" s="57"/>
      <c r="X3" s="57"/>
      <c r="Y3" s="57"/>
      <c r="Z3" s="57"/>
      <c r="AA3" s="57"/>
    </row>
    <row r="4" s="1" customFormat="1" ht="15.75" customHeight="1" spans="1:27">
      <c r="A4" s="5" t="s">
        <v>8</v>
      </c>
      <c r="B4" s="9" t="s">
        <v>42</v>
      </c>
      <c r="C4" s="5" t="s">
        <v>12</v>
      </c>
      <c r="D4" s="7" t="s">
        <v>43</v>
      </c>
      <c r="E4" s="7"/>
      <c r="F4" s="8"/>
      <c r="G4" s="8"/>
      <c r="H4" s="8"/>
      <c r="I4" s="8"/>
      <c r="J4" s="8"/>
      <c r="K4" s="45"/>
      <c r="L4" s="45"/>
      <c r="M4" s="45"/>
      <c r="N4" s="45"/>
      <c r="O4" s="45"/>
      <c r="P4" s="45"/>
      <c r="Q4" s="45"/>
      <c r="R4" s="45"/>
      <c r="S4" s="57"/>
      <c r="T4" s="57"/>
      <c r="U4" s="57"/>
      <c r="V4" s="57"/>
      <c r="W4" s="57"/>
      <c r="X4" s="57"/>
      <c r="Y4" s="57"/>
      <c r="Z4" s="57"/>
      <c r="AA4" s="57"/>
    </row>
    <row r="5" s="2" customFormat="1" ht="15.75" customHeight="1" spans="1:24">
      <c r="A5" s="10" t="s">
        <v>14</v>
      </c>
      <c r="B5" s="10"/>
      <c r="C5" s="10"/>
      <c r="D5" s="10"/>
      <c r="E5" s="11"/>
      <c r="F5" s="12" t="s">
        <v>15</v>
      </c>
      <c r="G5" s="13" t="s">
        <v>44</v>
      </c>
      <c r="H5" s="14" t="s">
        <v>43</v>
      </c>
      <c r="I5" s="46" t="s">
        <v>45</v>
      </c>
      <c r="J5" s="47" t="s">
        <v>46</v>
      </c>
      <c r="K5" s="48"/>
      <c r="L5" s="49"/>
      <c r="M5" s="49"/>
      <c r="N5" s="48"/>
      <c r="O5" s="48"/>
      <c r="P5" s="49"/>
      <c r="Q5" s="50"/>
      <c r="R5" s="43"/>
      <c r="S5" s="43"/>
      <c r="T5" s="43"/>
      <c r="U5" s="43"/>
      <c r="V5" s="43"/>
      <c r="W5" s="43"/>
      <c r="X5" s="43"/>
    </row>
    <row r="6" s="2" customFormat="1" ht="15.75" spans="1:24">
      <c r="A6" s="15"/>
      <c r="B6" s="15"/>
      <c r="C6" s="15"/>
      <c r="D6" s="15"/>
      <c r="E6" s="16"/>
      <c r="F6" s="17"/>
      <c r="G6" s="18"/>
      <c r="H6" s="19"/>
      <c r="I6" s="19"/>
      <c r="J6" s="19"/>
      <c r="K6" s="50"/>
      <c r="L6" s="50"/>
      <c r="M6" s="50"/>
      <c r="N6" s="50"/>
      <c r="O6" s="51"/>
      <c r="P6" s="50"/>
      <c r="Q6" s="50"/>
      <c r="R6" s="43"/>
      <c r="S6" s="43"/>
      <c r="T6" s="43"/>
      <c r="U6" s="43"/>
      <c r="V6" s="43"/>
      <c r="W6" s="43"/>
      <c r="X6" s="43"/>
    </row>
    <row r="7" s="2" customFormat="1" ht="15.75" customHeight="1" spans="1:24">
      <c r="A7" s="20" t="s">
        <v>47</v>
      </c>
      <c r="B7" s="21"/>
      <c r="C7" s="21"/>
      <c r="D7" s="21"/>
      <c r="E7" s="22"/>
      <c r="F7" s="23">
        <v>0.25</v>
      </c>
      <c r="G7" s="24">
        <f>'1X-3X'!G7*2.54</f>
        <v>44.45</v>
      </c>
      <c r="H7" s="24">
        <f>'1X-3X'!H7*2.54</f>
        <v>45.085</v>
      </c>
      <c r="I7" s="24">
        <f>'1X-3X'!I7*2.54</f>
        <v>45.72</v>
      </c>
      <c r="J7" s="24">
        <f>'1X-3X'!J7*2.54</f>
        <v>46.355</v>
      </c>
      <c r="K7" s="52"/>
      <c r="L7" s="52"/>
      <c r="M7" s="52"/>
      <c r="N7" s="53"/>
      <c r="O7" s="52"/>
      <c r="P7" s="52"/>
      <c r="Q7" s="58"/>
      <c r="R7" s="43"/>
      <c r="S7" s="43"/>
      <c r="T7" s="43"/>
      <c r="U7" s="43"/>
      <c r="V7" s="43"/>
      <c r="W7" s="43"/>
      <c r="X7" s="43"/>
    </row>
    <row r="8" s="2" customFormat="1" ht="15.75" customHeight="1" spans="1:24">
      <c r="A8" s="20" t="s">
        <v>48</v>
      </c>
      <c r="B8" s="21"/>
      <c r="C8" s="21"/>
      <c r="D8" s="21"/>
      <c r="E8" s="25" t="s">
        <v>49</v>
      </c>
      <c r="F8" s="26">
        <v>0.5</v>
      </c>
      <c r="G8" s="24">
        <f>'1X-3X'!G8*2.54</f>
        <v>111.125</v>
      </c>
      <c r="H8" s="24">
        <f>'1X-3X'!H8*2.54</f>
        <v>111.76</v>
      </c>
      <c r="I8" s="24">
        <f>'1X-3X'!I8*2.54</f>
        <v>112.395</v>
      </c>
      <c r="J8" s="24">
        <f>'1X-3X'!J8*2.54</f>
        <v>113.03</v>
      </c>
      <c r="K8" s="52"/>
      <c r="L8" s="52"/>
      <c r="M8" s="52"/>
      <c r="N8" s="53"/>
      <c r="O8" s="52"/>
      <c r="P8" s="52"/>
      <c r="Q8" s="58"/>
      <c r="R8" s="43"/>
      <c r="S8" s="43"/>
      <c r="T8" s="43"/>
      <c r="U8" s="43"/>
      <c r="V8" s="43"/>
      <c r="W8" s="43"/>
      <c r="X8" s="43"/>
    </row>
    <row r="9" s="2" customFormat="1" ht="15.75" customHeight="1" spans="1:24">
      <c r="A9" s="20" t="s">
        <v>50</v>
      </c>
      <c r="B9" s="21"/>
      <c r="C9" s="21"/>
      <c r="D9" s="21"/>
      <c r="E9" s="25" t="s">
        <v>51</v>
      </c>
      <c r="F9" s="26">
        <v>0.5</v>
      </c>
      <c r="G9" s="24">
        <f>'1X-3X'!G9*2.54</f>
        <v>111.125</v>
      </c>
      <c r="H9" s="24">
        <f>'1X-3X'!H9*2.54</f>
        <v>111.76</v>
      </c>
      <c r="I9" s="24">
        <f>'1X-3X'!I9*2.54</f>
        <v>112.395</v>
      </c>
      <c r="J9" s="24">
        <f>'1X-3X'!J9*2.54</f>
        <v>113.03</v>
      </c>
      <c r="K9" s="52"/>
      <c r="L9" s="52"/>
      <c r="M9" s="52"/>
      <c r="N9" s="53"/>
      <c r="O9" s="52"/>
      <c r="P9" s="52"/>
      <c r="Q9" s="58"/>
      <c r="R9" s="43"/>
      <c r="S9" s="43"/>
      <c r="T9" s="43"/>
      <c r="U9" s="43"/>
      <c r="V9" s="43"/>
      <c r="W9" s="43"/>
      <c r="X9" s="43"/>
    </row>
    <row r="10" s="2" customFormat="1" ht="15.75" customHeight="1" spans="1:24">
      <c r="A10" s="20" t="s">
        <v>52</v>
      </c>
      <c r="B10" s="21"/>
      <c r="C10" s="21"/>
      <c r="D10" s="21"/>
      <c r="E10" s="27" t="s">
        <v>53</v>
      </c>
      <c r="F10" s="23">
        <v>0.25</v>
      </c>
      <c r="G10" s="24">
        <f>'1X-3X'!G10*2.54</f>
        <v>78.74</v>
      </c>
      <c r="H10" s="24">
        <f>'1X-3X'!H10*2.54</f>
        <v>78.74</v>
      </c>
      <c r="I10" s="24">
        <f>'1X-3X'!I10*2.54</f>
        <v>78.74</v>
      </c>
      <c r="J10" s="24">
        <f>'1X-3X'!J10*2.54</f>
        <v>78.74</v>
      </c>
      <c r="K10" s="52"/>
      <c r="L10" s="52"/>
      <c r="M10" s="52"/>
      <c r="N10" s="53"/>
      <c r="O10" s="52"/>
      <c r="P10" s="52"/>
      <c r="Q10" s="58"/>
      <c r="R10" s="43"/>
      <c r="S10" s="43"/>
      <c r="T10" s="43"/>
      <c r="U10" s="43"/>
      <c r="V10" s="43"/>
      <c r="W10" s="43"/>
      <c r="X10" s="43"/>
    </row>
    <row r="11" s="2" customFormat="1" ht="15.75" customHeight="1" spans="1:24">
      <c r="A11" s="20" t="s">
        <v>54</v>
      </c>
      <c r="B11" s="21"/>
      <c r="C11" s="21"/>
      <c r="D11" s="21"/>
      <c r="E11" s="27" t="s">
        <v>55</v>
      </c>
      <c r="F11" s="26">
        <v>0.25</v>
      </c>
      <c r="G11" s="24">
        <f>'1X-3X'!G11*2.54</f>
        <v>111.76</v>
      </c>
      <c r="H11" s="24">
        <f>'1X-3X'!H11*2.54</f>
        <v>116.84</v>
      </c>
      <c r="I11" s="24">
        <f>'1X-3X'!I11*2.54</f>
        <v>123.19</v>
      </c>
      <c r="J11" s="24">
        <f>'1X-3X'!J11*2.54</f>
        <v>129.54</v>
      </c>
      <c r="K11" s="52"/>
      <c r="L11" s="52"/>
      <c r="M11" s="52"/>
      <c r="N11" s="53"/>
      <c r="O11" s="52"/>
      <c r="P11" s="52"/>
      <c r="Q11" s="58"/>
      <c r="R11" s="43"/>
      <c r="S11" s="43"/>
      <c r="T11" s="43"/>
      <c r="U11" s="43"/>
      <c r="V11" s="43"/>
      <c r="W11" s="43"/>
      <c r="X11" s="43"/>
    </row>
    <row r="12" s="2" customFormat="1" ht="17" customHeight="1" spans="1:24">
      <c r="A12" s="20" t="s">
        <v>56</v>
      </c>
      <c r="B12" s="21"/>
      <c r="C12" s="21"/>
      <c r="D12" s="21"/>
      <c r="E12" s="27" t="s">
        <v>57</v>
      </c>
      <c r="F12" s="26">
        <v>0.25</v>
      </c>
      <c r="G12" s="24">
        <f>'1X-3X'!G12*2.54</f>
        <v>106.68</v>
      </c>
      <c r="H12" s="24">
        <f>'1X-3X'!H12*2.54</f>
        <v>111.76</v>
      </c>
      <c r="I12" s="24">
        <f>'1X-3X'!I12*2.54</f>
        <v>118.11</v>
      </c>
      <c r="J12" s="24">
        <f>'1X-3X'!J12*2.54</f>
        <v>124.46</v>
      </c>
      <c r="K12" s="52"/>
      <c r="L12" s="52"/>
      <c r="M12" s="52"/>
      <c r="N12" s="53"/>
      <c r="O12" s="52"/>
      <c r="P12" s="52"/>
      <c r="Q12" s="58"/>
      <c r="R12" s="43"/>
      <c r="S12" s="43"/>
      <c r="T12" s="43"/>
      <c r="U12" s="43"/>
      <c r="V12" s="43"/>
      <c r="W12" s="43"/>
      <c r="X12" s="43"/>
    </row>
    <row r="13" s="2" customFormat="1" ht="18" spans="1:24">
      <c r="A13" s="28" t="s">
        <v>58</v>
      </c>
      <c r="B13" s="29"/>
      <c r="C13" s="29"/>
      <c r="D13" s="29"/>
      <c r="E13" s="27" t="s">
        <v>59</v>
      </c>
      <c r="F13" s="26">
        <v>0.25</v>
      </c>
      <c r="G13" s="24">
        <f>'1X-3X'!G13*2.54</f>
        <v>93.98</v>
      </c>
      <c r="H13" s="24">
        <f>'1X-3X'!H13*2.54</f>
        <v>99.06</v>
      </c>
      <c r="I13" s="24">
        <f>'1X-3X'!I13*2.54</f>
        <v>105.41</v>
      </c>
      <c r="J13" s="24">
        <f>'1X-3X'!J13*2.54</f>
        <v>111.76</v>
      </c>
      <c r="K13" s="52"/>
      <c r="L13" s="52"/>
      <c r="M13" s="52"/>
      <c r="N13" s="53"/>
      <c r="O13" s="52"/>
      <c r="P13" s="52"/>
      <c r="Q13" s="58"/>
      <c r="R13" s="43"/>
      <c r="S13" s="43"/>
      <c r="T13" s="43"/>
      <c r="U13" s="43"/>
      <c r="V13" s="43"/>
      <c r="W13" s="43"/>
      <c r="X13" s="43"/>
    </row>
    <row r="14" s="2" customFormat="1" ht="18" spans="1:24">
      <c r="A14" s="28" t="s">
        <v>60</v>
      </c>
      <c r="B14" s="29"/>
      <c r="C14" s="29"/>
      <c r="D14" s="29"/>
      <c r="E14" s="27" t="s">
        <v>61</v>
      </c>
      <c r="F14" s="26">
        <v>0.5</v>
      </c>
      <c r="G14" s="24">
        <f>'1X-3X'!G14*2.54</f>
        <v>124.46</v>
      </c>
      <c r="H14" s="24">
        <f>'1X-3X'!H14*2.54</f>
        <v>129.54</v>
      </c>
      <c r="I14" s="24">
        <f>'1X-3X'!I14*2.54</f>
        <v>135.89</v>
      </c>
      <c r="J14" s="24">
        <f>'1X-3X'!J14*2.54</f>
        <v>142.24</v>
      </c>
      <c r="K14" s="52"/>
      <c r="L14" s="52"/>
      <c r="M14" s="52"/>
      <c r="N14" s="53"/>
      <c r="O14" s="52"/>
      <c r="P14" s="52"/>
      <c r="Q14" s="58"/>
      <c r="R14" s="43"/>
      <c r="S14" s="43"/>
      <c r="T14" s="43"/>
      <c r="U14" s="43"/>
      <c r="V14" s="43"/>
      <c r="W14" s="43"/>
      <c r="X14" s="43"/>
    </row>
    <row r="15" s="2" customFormat="1" ht="17.65" spans="1:24">
      <c r="A15" s="28" t="s">
        <v>62</v>
      </c>
      <c r="B15" s="29"/>
      <c r="C15" s="29"/>
      <c r="D15" s="29"/>
      <c r="E15" s="27" t="s">
        <v>63</v>
      </c>
      <c r="F15" s="26">
        <v>0.5</v>
      </c>
      <c r="G15" s="24">
        <f>'1X-3X'!G15*2.54</f>
        <v>241.3</v>
      </c>
      <c r="H15" s="24">
        <f>'1X-3X'!H15*2.54</f>
        <v>246.38</v>
      </c>
      <c r="I15" s="24">
        <f>'1X-3X'!I15*2.54</f>
        <v>252.73</v>
      </c>
      <c r="J15" s="24">
        <f>'1X-3X'!J15*2.54</f>
        <v>259.08</v>
      </c>
      <c r="K15" s="52"/>
      <c r="L15" s="52"/>
      <c r="M15" s="52"/>
      <c r="N15" s="53"/>
      <c r="O15" s="52"/>
      <c r="P15" s="52"/>
      <c r="Q15" s="58"/>
      <c r="R15" s="43"/>
      <c r="S15" s="43"/>
      <c r="T15" s="43"/>
      <c r="U15" s="43"/>
      <c r="V15" s="43"/>
      <c r="W15" s="43"/>
      <c r="X15" s="43"/>
    </row>
    <row r="16" s="2" customFormat="1" ht="17.65" spans="1:24">
      <c r="A16" s="28" t="s">
        <v>64</v>
      </c>
      <c r="B16" s="29"/>
      <c r="C16" s="29"/>
      <c r="D16" s="29"/>
      <c r="E16" s="27" t="s">
        <v>65</v>
      </c>
      <c r="F16" s="26">
        <v>0.5</v>
      </c>
      <c r="G16" s="24">
        <f>'1X-3X'!G16*2.54</f>
        <v>210.82</v>
      </c>
      <c r="H16" s="24">
        <f>'1X-3X'!H16*2.54</f>
        <v>215.9</v>
      </c>
      <c r="I16" s="24">
        <f>'1X-3X'!I16*2.54</f>
        <v>222.25</v>
      </c>
      <c r="J16" s="24">
        <f>'1X-3X'!J16*2.54</f>
        <v>228.6</v>
      </c>
      <c r="K16" s="52"/>
      <c r="L16" s="52"/>
      <c r="M16" s="52"/>
      <c r="N16" s="53"/>
      <c r="O16" s="52"/>
      <c r="P16" s="52"/>
      <c r="Q16" s="58"/>
      <c r="R16" s="43"/>
      <c r="S16" s="43"/>
      <c r="T16" s="43"/>
      <c r="U16" s="43"/>
      <c r="V16" s="43"/>
      <c r="W16" s="43"/>
      <c r="X16" s="43"/>
    </row>
    <row r="17" s="2" customFormat="1" ht="15.75" customHeight="1" spans="1:24">
      <c r="A17" s="20" t="s">
        <v>66</v>
      </c>
      <c r="B17" s="21"/>
      <c r="C17" s="21"/>
      <c r="D17" s="21"/>
      <c r="E17" s="27" t="s">
        <v>67</v>
      </c>
      <c r="F17" s="30">
        <v>0.125</v>
      </c>
      <c r="G17" s="24">
        <f>'1X-3X'!G17*2.54</f>
        <v>29.21</v>
      </c>
      <c r="H17" s="24">
        <f>'1X-3X'!H17*2.54</f>
        <v>29.845</v>
      </c>
      <c r="I17" s="24">
        <f>'1X-3X'!I17*2.54</f>
        <v>30.48</v>
      </c>
      <c r="J17" s="24">
        <f>'1X-3X'!J17*2.54</f>
        <v>31.115</v>
      </c>
      <c r="K17" s="52"/>
      <c r="L17" s="52"/>
      <c r="M17" s="52"/>
      <c r="N17" s="53"/>
      <c r="O17" s="52"/>
      <c r="P17" s="52"/>
      <c r="Q17" s="58"/>
      <c r="R17" s="43"/>
      <c r="S17" s="43"/>
      <c r="T17" s="43"/>
      <c r="U17" s="43"/>
      <c r="V17" s="43"/>
      <c r="W17" s="43"/>
      <c r="X17" s="43"/>
    </row>
    <row r="18" s="2" customFormat="1" ht="15.75" customHeight="1" spans="1:24">
      <c r="A18" s="31" t="s">
        <v>68</v>
      </c>
      <c r="B18" s="31"/>
      <c r="C18" s="31"/>
      <c r="D18" s="22"/>
      <c r="E18" s="32" t="s">
        <v>69</v>
      </c>
      <c r="F18" s="30">
        <v>0.125</v>
      </c>
      <c r="G18" s="24">
        <f>'1X-3X'!G18*2.54</f>
        <v>1.27</v>
      </c>
      <c r="H18" s="24">
        <f>'1X-3X'!H18*2.54</f>
        <v>1.27</v>
      </c>
      <c r="I18" s="24">
        <f>'1X-3X'!I18*2.54</f>
        <v>1.27</v>
      </c>
      <c r="J18" s="24">
        <f>'1X-3X'!J18*2.54</f>
        <v>1.27</v>
      </c>
      <c r="K18" s="52"/>
      <c r="L18" s="52"/>
      <c r="M18" s="52"/>
      <c r="N18" s="53"/>
      <c r="O18" s="52"/>
      <c r="P18" s="52"/>
      <c r="Q18" s="58"/>
      <c r="R18" s="43"/>
      <c r="S18" s="43"/>
      <c r="T18" s="43"/>
      <c r="U18" s="43"/>
      <c r="V18" s="43"/>
      <c r="W18" s="43"/>
      <c r="X18" s="43"/>
    </row>
    <row r="19" s="2" customFormat="1" ht="15.75" customHeight="1" spans="1:24">
      <c r="A19" s="31" t="s">
        <v>70</v>
      </c>
      <c r="B19" s="31"/>
      <c r="C19" s="31"/>
      <c r="D19" s="22"/>
      <c r="E19" s="32" t="s">
        <v>71</v>
      </c>
      <c r="F19" s="30">
        <v>0.125</v>
      </c>
      <c r="G19" s="24">
        <f>'1X-3X'!G19*2.54</f>
        <v>21.9075</v>
      </c>
      <c r="H19" s="24">
        <f>'1X-3X'!H19*2.54</f>
        <v>22.225</v>
      </c>
      <c r="I19" s="24">
        <f>'1X-3X'!I19*2.54</f>
        <v>22.5425</v>
      </c>
      <c r="J19" s="24">
        <f>'1X-3X'!J19*2.54</f>
        <v>22.86</v>
      </c>
      <c r="K19" s="52"/>
      <c r="L19" s="52"/>
      <c r="M19" s="52"/>
      <c r="N19" s="53"/>
      <c r="O19" s="52"/>
      <c r="P19" s="52"/>
      <c r="Q19" s="58"/>
      <c r="R19" s="43"/>
      <c r="S19" s="43"/>
      <c r="T19" s="43"/>
      <c r="U19" s="43"/>
      <c r="V19" s="43"/>
      <c r="W19" s="43"/>
      <c r="X19" s="43"/>
    </row>
    <row r="20" s="2" customFormat="1" ht="15.75" customHeight="1" spans="1:24">
      <c r="A20" s="33" t="s">
        <v>72</v>
      </c>
      <c r="B20" s="34"/>
      <c r="C20" s="34"/>
      <c r="D20" s="34"/>
      <c r="E20" s="35" t="s">
        <v>73</v>
      </c>
      <c r="F20" s="26">
        <v>0.25</v>
      </c>
      <c r="G20" s="24">
        <f>'1X-3X'!G20*2.54</f>
        <v>108.585</v>
      </c>
      <c r="H20" s="24">
        <f>'1X-3X'!H20*2.54</f>
        <v>108.585</v>
      </c>
      <c r="I20" s="24">
        <f>'1X-3X'!I20*2.54</f>
        <v>108.585</v>
      </c>
      <c r="J20" s="24">
        <f>'1X-3X'!J20*2.54</f>
        <v>108.585</v>
      </c>
      <c r="K20" s="52"/>
      <c r="L20" s="52"/>
      <c r="M20" s="52"/>
      <c r="N20" s="53"/>
      <c r="O20" s="52"/>
      <c r="P20" s="52"/>
      <c r="Q20" s="58"/>
      <c r="R20" s="43"/>
      <c r="S20" s="43"/>
      <c r="T20" s="43"/>
      <c r="U20" s="43"/>
      <c r="V20" s="43"/>
      <c r="W20" s="43"/>
      <c r="X20" s="43"/>
    </row>
    <row r="21" s="2" customFormat="1" ht="15.75" customHeight="1" spans="1:24">
      <c r="A21" s="36" t="s">
        <v>74</v>
      </c>
      <c r="B21" s="34"/>
      <c r="C21" s="34"/>
      <c r="D21" s="34"/>
      <c r="E21" s="35" t="s">
        <v>75</v>
      </c>
      <c r="F21" s="26">
        <v>0</v>
      </c>
      <c r="G21" s="24">
        <f>'1X-3X'!G21*2.54</f>
        <v>0.635</v>
      </c>
      <c r="H21" s="24">
        <f>'1X-3X'!H21*2.54</f>
        <v>0.635</v>
      </c>
      <c r="I21" s="24">
        <f>'1X-3X'!I21*2.54</f>
        <v>0.635</v>
      </c>
      <c r="J21" s="24">
        <f>'1X-3X'!J21*2.54</f>
        <v>0.635</v>
      </c>
      <c r="K21" s="52"/>
      <c r="L21" s="52"/>
      <c r="M21" s="52"/>
      <c r="N21" s="53"/>
      <c r="O21" s="52"/>
      <c r="P21" s="52"/>
      <c r="Q21" s="58"/>
      <c r="R21" s="43"/>
      <c r="S21" s="43"/>
      <c r="T21" s="43"/>
      <c r="U21" s="43"/>
      <c r="V21" s="43"/>
      <c r="W21" s="43"/>
      <c r="X21" s="43"/>
    </row>
    <row r="22" s="2" customFormat="1" ht="15.75" customHeight="1" spans="1:24">
      <c r="A22" s="33" t="s">
        <v>76</v>
      </c>
      <c r="B22" s="34"/>
      <c r="C22" s="34"/>
      <c r="D22" s="34"/>
      <c r="E22" s="35" t="s">
        <v>77</v>
      </c>
      <c r="F22" s="23">
        <v>0.125</v>
      </c>
      <c r="G22" s="24">
        <f>'1X-3X'!G22*2.54</f>
        <v>25.4</v>
      </c>
      <c r="H22" s="24">
        <f>'1X-3X'!H22*2.54</f>
        <v>26.67</v>
      </c>
      <c r="I22" s="24">
        <f>'1X-3X'!I22*2.54</f>
        <v>27.94</v>
      </c>
      <c r="J22" s="24">
        <f>'1X-3X'!J22*2.54</f>
        <v>29.21</v>
      </c>
      <c r="K22" s="52"/>
      <c r="L22" s="52"/>
      <c r="M22" s="52"/>
      <c r="N22" s="53"/>
      <c r="O22" s="52"/>
      <c r="P22" s="52"/>
      <c r="Q22" s="58"/>
      <c r="R22" s="43"/>
      <c r="S22" s="43"/>
      <c r="T22" s="43"/>
      <c r="U22" s="43"/>
      <c r="V22" s="43"/>
      <c r="W22" s="43"/>
      <c r="X22" s="43"/>
    </row>
    <row r="23" s="2" customFormat="1" ht="15.75" customHeight="1" spans="1:24">
      <c r="A23" s="37" t="s">
        <v>78</v>
      </c>
      <c r="B23" s="38"/>
      <c r="C23" s="38"/>
      <c r="D23" s="38"/>
      <c r="E23" s="35" t="s">
        <v>79</v>
      </c>
      <c r="F23" s="23">
        <v>0.125</v>
      </c>
      <c r="G23" s="24">
        <f>'1X-3X'!G23*2.54</f>
        <v>29.21</v>
      </c>
      <c r="H23" s="24">
        <f>'1X-3X'!H23*2.54</f>
        <v>30.48</v>
      </c>
      <c r="I23" s="24">
        <f>'1X-3X'!I23*2.54</f>
        <v>31.75</v>
      </c>
      <c r="J23" s="24">
        <f>'1X-3X'!J23*2.54</f>
        <v>33.02</v>
      </c>
      <c r="K23" s="53"/>
      <c r="L23" s="52"/>
      <c r="M23" s="52"/>
      <c r="N23" s="53"/>
      <c r="O23" s="52"/>
      <c r="P23" s="52"/>
      <c r="Q23" s="58"/>
      <c r="R23" s="43"/>
      <c r="S23" s="43"/>
      <c r="T23" s="43"/>
      <c r="U23" s="43"/>
      <c r="V23" s="43"/>
      <c r="W23" s="43"/>
      <c r="X23" s="43"/>
    </row>
    <row r="24" s="2" customFormat="1" ht="15.75" customHeight="1" spans="1:24">
      <c r="A24" s="20" t="s">
        <v>80</v>
      </c>
      <c r="B24" s="21"/>
      <c r="C24" s="21"/>
      <c r="D24" s="21"/>
      <c r="E24" s="31" t="s">
        <v>81</v>
      </c>
      <c r="F24" s="30">
        <v>0.25</v>
      </c>
      <c r="G24" s="24">
        <f>'1X-3X'!G24*2.54</f>
        <v>47.9425</v>
      </c>
      <c r="H24" s="24">
        <f>'1X-3X'!H24*2.54</f>
        <v>49.53</v>
      </c>
      <c r="I24" s="24">
        <f>'1X-3X'!I24*2.54</f>
        <v>51.1175</v>
      </c>
      <c r="J24" s="24">
        <f>'1X-3X'!J24*2.54</f>
        <v>52.705</v>
      </c>
      <c r="K24" s="53"/>
      <c r="L24" s="52"/>
      <c r="M24" s="52"/>
      <c r="N24" s="53"/>
      <c r="O24" s="52"/>
      <c r="P24" s="52"/>
      <c r="Q24" s="58"/>
      <c r="R24" s="43"/>
      <c r="S24" s="43"/>
      <c r="T24" s="43"/>
      <c r="U24" s="43"/>
      <c r="V24" s="43"/>
      <c r="W24" s="43"/>
      <c r="X24" s="43"/>
    </row>
    <row r="25" s="2" customFormat="1" ht="15.75" customHeight="1" spans="1:24">
      <c r="A25" s="20" t="s">
        <v>82</v>
      </c>
      <c r="B25" s="21"/>
      <c r="C25" s="21"/>
      <c r="D25" s="21"/>
      <c r="E25" s="39" t="s">
        <v>83</v>
      </c>
      <c r="F25" s="30">
        <v>0.25</v>
      </c>
      <c r="G25" s="24">
        <f>'1X-3X'!G25*2.54</f>
        <v>21.2725</v>
      </c>
      <c r="H25" s="24">
        <f>'1X-3X'!H25*2.54</f>
        <v>22.86</v>
      </c>
      <c r="I25" s="24">
        <f>'1X-3X'!I25*2.54</f>
        <v>24.4475</v>
      </c>
      <c r="J25" s="24">
        <f>'1X-3X'!J25*2.54</f>
        <v>26.035</v>
      </c>
      <c r="K25" s="53"/>
      <c r="L25" s="52"/>
      <c r="M25" s="52"/>
      <c r="N25" s="53"/>
      <c r="O25" s="52"/>
      <c r="P25" s="52"/>
      <c r="Q25" s="58"/>
      <c r="R25" s="43"/>
      <c r="S25" s="43"/>
      <c r="T25" s="43"/>
      <c r="U25" s="43"/>
      <c r="V25" s="43"/>
      <c r="W25" s="43"/>
      <c r="X25" s="43"/>
    </row>
    <row r="26" s="2" customFormat="1" ht="15.75" customHeight="1" spans="1:24">
      <c r="A26" s="40" t="s">
        <v>84</v>
      </c>
      <c r="B26" s="41"/>
      <c r="C26" s="41"/>
      <c r="D26" s="41"/>
      <c r="E26" s="42" t="s">
        <v>85</v>
      </c>
      <c r="F26" s="30">
        <v>0.25</v>
      </c>
      <c r="G26" s="24">
        <f>'1X-3X'!G26*2.54</f>
        <v>47.9425</v>
      </c>
      <c r="H26" s="24">
        <f>'1X-3X'!H26*2.54</f>
        <v>49.53</v>
      </c>
      <c r="I26" s="24">
        <f>'1X-3X'!I26*2.54</f>
        <v>51.1175</v>
      </c>
      <c r="J26" s="24">
        <f>'1X-3X'!J26*2.54</f>
        <v>52.705</v>
      </c>
      <c r="K26" s="52"/>
      <c r="L26" s="52"/>
      <c r="M26" s="52"/>
      <c r="N26" s="53"/>
      <c r="O26" s="52"/>
      <c r="P26" s="52"/>
      <c r="Q26" s="58"/>
      <c r="R26" s="43"/>
      <c r="S26" s="43"/>
      <c r="T26" s="43"/>
      <c r="U26" s="43"/>
      <c r="V26" s="43"/>
      <c r="W26" s="43"/>
      <c r="X26" s="43"/>
    </row>
    <row r="27" s="2" customFormat="1" ht="15.75" customHeight="1" spans="1:24">
      <c r="A27" s="20" t="s">
        <v>86</v>
      </c>
      <c r="B27" s="21"/>
      <c r="C27" s="21"/>
      <c r="D27" s="21"/>
      <c r="E27" s="31" t="s">
        <v>36</v>
      </c>
      <c r="F27" s="30">
        <v>0.25</v>
      </c>
      <c r="G27" s="24">
        <f>'1X-3X'!G27*2.54</f>
        <v>64.135</v>
      </c>
      <c r="H27" s="24">
        <f>'1X-3X'!H27*2.54</f>
        <v>64.77</v>
      </c>
      <c r="I27" s="24">
        <f>'1X-3X'!I27*2.54</f>
        <v>65.405</v>
      </c>
      <c r="J27" s="24">
        <f>'1X-3X'!J27*2.54</f>
        <v>66.04</v>
      </c>
      <c r="K27" s="52"/>
      <c r="L27" s="52"/>
      <c r="M27" s="52"/>
      <c r="N27" s="53"/>
      <c r="O27" s="52"/>
      <c r="P27" s="52"/>
      <c r="Q27" s="58"/>
      <c r="R27" s="43"/>
      <c r="S27" s="43"/>
      <c r="T27" s="43"/>
      <c r="U27" s="43"/>
      <c r="V27" s="43"/>
      <c r="W27" s="43"/>
      <c r="X27" s="43"/>
    </row>
    <row r="28" s="2" customFormat="1" ht="15.75" customHeight="1" spans="1:24">
      <c r="A28" s="20" t="s">
        <v>87</v>
      </c>
      <c r="B28" s="21"/>
      <c r="C28" s="21"/>
      <c r="D28" s="21"/>
      <c r="E28" s="31" t="s">
        <v>88</v>
      </c>
      <c r="F28" s="30">
        <v>0.125</v>
      </c>
      <c r="G28" s="24">
        <f>'1X-3X'!G28*2.54</f>
        <v>15.24</v>
      </c>
      <c r="H28" s="24">
        <f>'1X-3X'!H28*2.54</f>
        <v>15.24</v>
      </c>
      <c r="I28" s="24">
        <f>'1X-3X'!I28*2.54</f>
        <v>15.24</v>
      </c>
      <c r="J28" s="24">
        <f>'1X-3X'!J28*2.54</f>
        <v>15.24</v>
      </c>
      <c r="K28" s="53"/>
      <c r="L28" s="52"/>
      <c r="M28" s="52"/>
      <c r="N28" s="53"/>
      <c r="O28" s="52"/>
      <c r="P28" s="52"/>
      <c r="Q28" s="58"/>
      <c r="R28" s="43"/>
      <c r="S28" s="43"/>
      <c r="T28" s="43"/>
      <c r="U28" s="43"/>
      <c r="V28" s="43"/>
      <c r="W28" s="43"/>
      <c r="X28" s="43"/>
    </row>
    <row r="29" s="2" customFormat="1" ht="15.75" customHeight="1" spans="1:24">
      <c r="A29" s="20" t="s">
        <v>89</v>
      </c>
      <c r="B29" s="21"/>
      <c r="C29" s="21"/>
      <c r="D29" s="21"/>
      <c r="E29" s="22" t="s">
        <v>90</v>
      </c>
      <c r="F29" s="30">
        <v>0</v>
      </c>
      <c r="G29" s="24">
        <f>'1X-3X'!G29*2.54</f>
        <v>10.16</v>
      </c>
      <c r="H29" s="24">
        <f>'1X-3X'!H29*2.54</f>
        <v>10.16</v>
      </c>
      <c r="I29" s="24">
        <f>'1X-3X'!I29*2.54</f>
        <v>10.16</v>
      </c>
      <c r="J29" s="24">
        <f>'1X-3X'!J29*2.54</f>
        <v>10.16</v>
      </c>
      <c r="K29" s="52"/>
      <c r="L29" s="52"/>
      <c r="M29" s="52"/>
      <c r="N29" s="53"/>
      <c r="O29" s="52"/>
      <c r="P29" s="52"/>
      <c r="Q29" s="58"/>
      <c r="R29" s="43"/>
      <c r="S29" s="43"/>
      <c r="T29" s="43"/>
      <c r="U29" s="43"/>
      <c r="V29" s="43"/>
      <c r="W29" s="43"/>
      <c r="X29" s="43"/>
    </row>
    <row r="30" s="2" customFormat="1" ht="15.75" customHeight="1" spans="1:24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52"/>
      <c r="L30" s="52"/>
      <c r="M30" s="52"/>
      <c r="N30" s="53"/>
      <c r="O30" s="52"/>
      <c r="P30" s="52"/>
      <c r="Q30" s="58"/>
      <c r="R30" s="43"/>
      <c r="S30" s="43"/>
      <c r="T30" s="43"/>
      <c r="U30" s="43"/>
      <c r="V30" s="43"/>
      <c r="W30" s="43"/>
      <c r="X30" s="43"/>
    </row>
    <row r="31" s="2" customFormat="1" ht="15.75" customHeight="1" spans="1:24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52"/>
      <c r="L31" s="52"/>
      <c r="M31" s="52"/>
      <c r="N31" s="53"/>
      <c r="O31" s="52"/>
      <c r="P31" s="52"/>
      <c r="Q31" s="58"/>
      <c r="R31" s="43"/>
      <c r="S31" s="43"/>
      <c r="T31" s="43"/>
      <c r="U31" s="43"/>
      <c r="V31" s="43"/>
      <c r="W31" s="43"/>
      <c r="X31" s="43"/>
    </row>
    <row r="32" s="2" customFormat="1" ht="15.75" customHeight="1" spans="1:24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52"/>
      <c r="L32" s="52"/>
      <c r="M32" s="52"/>
      <c r="N32" s="53"/>
      <c r="O32" s="52"/>
      <c r="P32" s="52"/>
      <c r="Q32" s="58"/>
      <c r="R32" s="43"/>
      <c r="S32" s="43"/>
      <c r="T32" s="43"/>
      <c r="U32" s="43"/>
      <c r="V32" s="43"/>
      <c r="W32" s="43"/>
      <c r="X32" s="43"/>
    </row>
    <row r="33" s="2" customFormat="1" ht="15.75" customHeight="1" spans="1:24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52"/>
      <c r="L33" s="52"/>
      <c r="M33" s="52"/>
      <c r="N33" s="53"/>
      <c r="O33" s="52"/>
      <c r="P33" s="52"/>
      <c r="Q33" s="58"/>
      <c r="R33" s="43"/>
      <c r="S33" s="43"/>
      <c r="T33" s="43"/>
      <c r="U33" s="43"/>
      <c r="V33" s="43"/>
      <c r="W33" s="43"/>
      <c r="X33" s="43"/>
    </row>
    <row r="34" s="2" customFormat="1" ht="15.75" customHeight="1" spans="1:24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52"/>
      <c r="L34" s="52"/>
      <c r="M34" s="52"/>
      <c r="N34" s="53"/>
      <c r="O34" s="52"/>
      <c r="P34" s="52"/>
      <c r="Q34" s="58"/>
      <c r="R34" s="43"/>
      <c r="S34" s="43"/>
      <c r="T34" s="43"/>
      <c r="U34" s="43"/>
      <c r="V34" s="43"/>
      <c r="W34" s="43"/>
      <c r="X34" s="43"/>
    </row>
    <row r="35" s="2" customFormat="1" ht="15.75" hidden="1" customHeight="1" spans="1:24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52"/>
      <c r="L35" s="52"/>
      <c r="M35" s="52"/>
      <c r="N35" s="53"/>
      <c r="O35" s="52"/>
      <c r="P35" s="52"/>
      <c r="Q35" s="58"/>
      <c r="R35" s="43"/>
      <c r="S35" s="43"/>
      <c r="T35" s="43"/>
      <c r="U35" s="43"/>
      <c r="V35" s="43"/>
      <c r="W35" s="43"/>
      <c r="X35" s="43"/>
    </row>
    <row r="36" s="2" customFormat="1" ht="15.75" customHeight="1" spans="1:24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52"/>
      <c r="L36" s="52"/>
      <c r="M36" s="52"/>
      <c r="N36" s="53"/>
      <c r="O36" s="52"/>
      <c r="P36" s="52"/>
      <c r="Q36" s="58"/>
      <c r="R36" s="43"/>
      <c r="S36" s="43"/>
      <c r="T36" s="43"/>
      <c r="U36" s="43"/>
      <c r="V36" s="43"/>
      <c r="W36" s="43"/>
      <c r="X36" s="43"/>
    </row>
    <row r="37" s="2" customFormat="1" ht="15.75" customHeight="1" spans="1:24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52"/>
      <c r="L37" s="52"/>
      <c r="M37" s="52"/>
      <c r="N37" s="53"/>
      <c r="O37" s="52"/>
      <c r="P37" s="52"/>
      <c r="Q37" s="58"/>
      <c r="R37" s="43"/>
      <c r="S37" s="43"/>
      <c r="T37" s="43"/>
      <c r="U37" s="43"/>
      <c r="V37" s="43"/>
      <c r="W37" s="43"/>
      <c r="X37" s="43"/>
    </row>
    <row r="38" s="2" customFormat="1" ht="15.75" customHeight="1" spans="1:24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52"/>
      <c r="L38" s="52"/>
      <c r="M38" s="52"/>
      <c r="N38" s="53"/>
      <c r="O38" s="52"/>
      <c r="P38" s="52"/>
      <c r="Q38" s="58"/>
      <c r="R38" s="43"/>
      <c r="S38" s="43"/>
      <c r="T38" s="43"/>
      <c r="U38" s="43"/>
      <c r="V38" s="43"/>
      <c r="W38" s="43"/>
      <c r="X38" s="43"/>
    </row>
    <row r="39" s="2" customFormat="1" ht="15.75" customHeight="1" spans="1:24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52"/>
      <c r="L39" s="52"/>
      <c r="M39" s="52"/>
      <c r="N39" s="53"/>
      <c r="O39" s="52"/>
      <c r="P39" s="52"/>
      <c r="Q39" s="58"/>
      <c r="R39" s="43"/>
      <c r="S39" s="43"/>
      <c r="T39" s="43"/>
      <c r="U39" s="43"/>
      <c r="V39" s="43"/>
      <c r="W39" s="43"/>
      <c r="X39" s="43"/>
    </row>
    <row r="40" s="2" customFormat="1" ht="15.75" customHeight="1" spans="1:24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52"/>
      <c r="L40" s="52"/>
      <c r="M40" s="52"/>
      <c r="N40" s="53"/>
      <c r="O40" s="52"/>
      <c r="P40" s="52"/>
      <c r="Q40" s="58"/>
      <c r="R40" s="43"/>
      <c r="S40" s="43"/>
      <c r="T40" s="43"/>
      <c r="U40" s="43"/>
      <c r="V40" s="43"/>
      <c r="W40" s="43"/>
      <c r="X40" s="43"/>
    </row>
    <row r="41" s="2" customFormat="1" ht="14.25" spans="1:2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52"/>
      <c r="L41" s="52"/>
      <c r="M41" s="52"/>
      <c r="N41" s="53"/>
      <c r="O41" s="52"/>
      <c r="P41" s="52"/>
      <c r="Q41" s="58"/>
      <c r="R41" s="43"/>
      <c r="S41" s="43"/>
      <c r="T41" s="43"/>
      <c r="U41" s="43"/>
      <c r="V41" s="43"/>
      <c r="W41" s="43"/>
      <c r="X41" s="43"/>
    </row>
    <row r="42" s="2" customFormat="1" ht="14.25" spans="1:24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54"/>
      <c r="L42" s="52"/>
      <c r="M42" s="52"/>
      <c r="N42" s="55"/>
      <c r="O42" s="52"/>
      <c r="P42" s="52"/>
      <c r="Q42" s="58"/>
      <c r="R42" s="43"/>
      <c r="S42" s="43"/>
      <c r="T42" s="43"/>
      <c r="U42" s="43"/>
      <c r="V42" s="43"/>
      <c r="W42" s="43"/>
      <c r="X42" s="43"/>
    </row>
    <row r="43" s="2" customFormat="1" ht="14.25" spans="1:24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54"/>
      <c r="L43" s="52"/>
      <c r="M43" s="52"/>
      <c r="N43" s="55"/>
      <c r="O43" s="52"/>
      <c r="P43" s="52"/>
      <c r="Q43" s="58"/>
      <c r="R43" s="43"/>
      <c r="S43" s="43"/>
      <c r="T43" s="43"/>
      <c r="U43" s="43"/>
      <c r="V43" s="43"/>
      <c r="W43" s="43"/>
      <c r="X43" s="43"/>
    </row>
    <row r="44" s="2" customFormat="1" ht="15.75" customHeight="1" spans="1:24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54"/>
      <c r="L44" s="52"/>
      <c r="M44" s="52"/>
      <c r="N44" s="55"/>
      <c r="O44" s="52"/>
      <c r="P44" s="52"/>
      <c r="Q44" s="58"/>
      <c r="R44" s="43"/>
      <c r="S44" s="43"/>
      <c r="T44" s="43"/>
      <c r="U44" s="43"/>
      <c r="V44" s="43"/>
      <c r="W44" s="43"/>
      <c r="X44" s="43"/>
    </row>
    <row r="45" s="2" customFormat="1" ht="15.75" customHeight="1" spans="1:24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54"/>
      <c r="L45" s="56"/>
      <c r="M45" s="56"/>
      <c r="N45" s="55"/>
      <c r="O45" s="52"/>
      <c r="P45" s="52"/>
      <c r="Q45" s="58"/>
      <c r="R45" s="43"/>
      <c r="S45" s="43"/>
      <c r="T45" s="43"/>
      <c r="U45" s="43"/>
      <c r="V45" s="43"/>
      <c r="W45" s="43"/>
      <c r="X45" s="43"/>
    </row>
    <row r="46" s="2" customFormat="1" ht="15.75" customHeight="1" spans="1:24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54"/>
      <c r="L46" s="56"/>
      <c r="M46" s="56"/>
      <c r="N46" s="55"/>
      <c r="O46" s="52"/>
      <c r="P46" s="52"/>
      <c r="Q46" s="58"/>
      <c r="R46" s="43"/>
      <c r="S46" s="43"/>
      <c r="T46" s="43"/>
      <c r="U46" s="43"/>
      <c r="V46" s="43"/>
      <c r="W46" s="43"/>
      <c r="X46" s="43"/>
    </row>
    <row r="47" s="2" customFormat="1" ht="15.75" customHeight="1" spans="1:24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54"/>
      <c r="L47" s="56"/>
      <c r="M47" s="56"/>
      <c r="N47" s="55"/>
      <c r="O47" s="52"/>
      <c r="P47" s="52"/>
      <c r="Q47" s="58"/>
      <c r="R47" s="43"/>
      <c r="S47" s="43"/>
      <c r="T47" s="43"/>
      <c r="U47" s="43"/>
      <c r="V47" s="43"/>
      <c r="W47" s="43"/>
      <c r="X47" s="43"/>
    </row>
    <row r="48" s="2" customFormat="1" ht="15.75" customHeight="1" spans="1:24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54"/>
      <c r="L48" s="56"/>
      <c r="M48" s="56"/>
      <c r="N48" s="55"/>
      <c r="O48" s="52"/>
      <c r="P48" s="52"/>
      <c r="Q48" s="58"/>
      <c r="R48" s="43"/>
      <c r="S48" s="43"/>
      <c r="T48" s="43"/>
      <c r="U48" s="43"/>
      <c r="V48" s="43"/>
      <c r="W48" s="43"/>
      <c r="X48" s="43"/>
    </row>
    <row r="49" s="2" customFormat="1" ht="15.75" customHeight="1" spans="1:24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54"/>
      <c r="L49" s="56"/>
      <c r="M49" s="56"/>
      <c r="N49" s="55"/>
      <c r="O49" s="52"/>
      <c r="P49" s="52"/>
      <c r="Q49" s="58"/>
      <c r="R49" s="43"/>
      <c r="S49" s="43"/>
      <c r="T49" s="43"/>
      <c r="U49" s="43"/>
      <c r="V49" s="43"/>
      <c r="W49" s="43"/>
      <c r="X49" s="43"/>
    </row>
    <row r="50" s="2" customFormat="1" ht="14.25" spans="1:24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54"/>
      <c r="L50" s="56"/>
      <c r="M50" s="56"/>
      <c r="N50" s="55"/>
      <c r="O50" s="52"/>
      <c r="P50" s="52"/>
      <c r="Q50" s="58"/>
      <c r="R50" s="43"/>
      <c r="S50" s="43"/>
      <c r="T50" s="43"/>
      <c r="U50" s="43"/>
      <c r="V50" s="43"/>
      <c r="W50" s="43"/>
      <c r="X50" s="43"/>
    </row>
    <row r="51" s="2" customFormat="1" ht="14.25" spans="1:24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54"/>
      <c r="L51" s="56"/>
      <c r="M51" s="56"/>
      <c r="N51" s="55"/>
      <c r="O51" s="52"/>
      <c r="P51" s="52"/>
      <c r="Q51" s="58"/>
      <c r="R51" s="43"/>
      <c r="S51" s="43"/>
      <c r="T51" s="43"/>
      <c r="U51" s="43"/>
      <c r="V51" s="43"/>
      <c r="W51" s="43"/>
      <c r="X51" s="43"/>
    </row>
    <row r="52" s="2" customFormat="1" ht="15.75" customHeight="1" spans="1:24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54"/>
      <c r="L52" s="56"/>
      <c r="M52" s="56"/>
      <c r="N52" s="55"/>
      <c r="O52" s="52"/>
      <c r="P52" s="52"/>
      <c r="Q52" s="58"/>
      <c r="R52" s="43"/>
      <c r="S52" s="43"/>
      <c r="T52" s="43"/>
      <c r="U52" s="43"/>
      <c r="V52" s="43"/>
      <c r="W52" s="43"/>
      <c r="X52" s="43"/>
    </row>
    <row r="53" s="2" customFormat="1" ht="15.75" customHeight="1" spans="1:24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54"/>
      <c r="L53" s="56"/>
      <c r="M53" s="56"/>
      <c r="N53" s="55"/>
      <c r="O53" s="52"/>
      <c r="P53" s="52"/>
      <c r="Q53" s="58"/>
      <c r="R53" s="43"/>
      <c r="S53" s="43"/>
      <c r="T53" s="43"/>
      <c r="U53" s="43"/>
      <c r="V53" s="43"/>
      <c r="W53" s="43"/>
      <c r="X53" s="43"/>
    </row>
    <row r="54" s="2" customFormat="1" ht="15.75" customHeight="1" spans="1:24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54"/>
      <c r="L54" s="56"/>
      <c r="M54" s="56"/>
      <c r="N54" s="55"/>
      <c r="O54" s="52"/>
      <c r="P54" s="52"/>
      <c r="Q54" s="58"/>
      <c r="R54" s="43"/>
      <c r="S54" s="43"/>
      <c r="T54" s="43"/>
      <c r="U54" s="43"/>
      <c r="V54" s="43"/>
      <c r="W54" s="43"/>
      <c r="X54" s="43"/>
    </row>
    <row r="55" s="2" customFormat="1" ht="15.75" customHeight="1" spans="1:24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52"/>
      <c r="L55" s="56"/>
      <c r="M55" s="56"/>
      <c r="N55" s="53"/>
      <c r="O55" s="52"/>
      <c r="P55" s="52"/>
      <c r="Q55" s="58"/>
      <c r="R55" s="43"/>
      <c r="S55" s="43"/>
      <c r="T55" s="43"/>
      <c r="U55" s="43"/>
      <c r="V55" s="43"/>
      <c r="W55" s="43"/>
      <c r="X55" s="43"/>
    </row>
    <row r="56" s="2" customFormat="1" ht="15.75" customHeight="1" spans="1:24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52"/>
      <c r="L56" s="56"/>
      <c r="M56" s="56"/>
      <c r="N56" s="53"/>
      <c r="O56" s="52"/>
      <c r="P56" s="52"/>
      <c r="Q56" s="58"/>
      <c r="R56" s="43"/>
      <c r="S56" s="43"/>
      <c r="T56" s="43"/>
      <c r="U56" s="43"/>
      <c r="V56" s="43"/>
      <c r="W56" s="43"/>
      <c r="X56" s="43"/>
    </row>
    <row r="57" s="2" customFormat="1" ht="15.75" customHeight="1" spans="1:24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52"/>
      <c r="L57" s="56"/>
      <c r="M57" s="56"/>
      <c r="N57" s="53"/>
      <c r="O57" s="52"/>
      <c r="P57" s="52"/>
      <c r="Q57" s="58"/>
      <c r="R57" s="43"/>
      <c r="S57" s="43"/>
      <c r="T57" s="43"/>
      <c r="U57" s="43"/>
      <c r="V57" s="43"/>
      <c r="W57" s="43"/>
      <c r="X57" s="43"/>
    </row>
    <row r="58" s="2" customFormat="1" ht="15.75" customHeight="1" spans="1:24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54"/>
      <c r="L58" s="43"/>
      <c r="M58" s="43"/>
      <c r="N58" s="55"/>
      <c r="O58" s="52"/>
      <c r="P58" s="52"/>
      <c r="Q58" s="58"/>
      <c r="R58" s="43"/>
      <c r="S58" s="43"/>
      <c r="T58" s="43"/>
      <c r="U58" s="43"/>
      <c r="V58" s="43"/>
      <c r="W58" s="43"/>
      <c r="X58" s="43"/>
    </row>
    <row r="59" s="2" customFormat="1" ht="15.75" customHeight="1" spans="1:24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54"/>
      <c r="L59" s="43"/>
      <c r="M59" s="43"/>
      <c r="N59" s="55"/>
      <c r="O59" s="52"/>
      <c r="P59" s="52"/>
      <c r="Q59" s="58"/>
      <c r="R59" s="43"/>
      <c r="S59" s="43"/>
      <c r="T59" s="43"/>
      <c r="U59" s="43"/>
      <c r="V59" s="43"/>
      <c r="W59" s="43"/>
      <c r="X59" s="43"/>
    </row>
    <row r="60" s="2" customFormat="1" ht="15.75" customHeight="1" spans="1:24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54"/>
      <c r="L60" s="52"/>
      <c r="M60" s="52"/>
      <c r="N60" s="55"/>
      <c r="O60" s="52"/>
      <c r="P60" s="52"/>
      <c r="Q60" s="58"/>
      <c r="R60" s="43"/>
      <c r="S60" s="43"/>
      <c r="T60" s="43"/>
      <c r="U60" s="43"/>
      <c r="V60" s="43"/>
      <c r="W60" s="43"/>
      <c r="X60" s="43"/>
    </row>
    <row r="61" s="2" customFormat="1" ht="15.75" customHeight="1" spans="1:24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54"/>
      <c r="L61" s="52"/>
      <c r="M61" s="52"/>
      <c r="N61" s="55"/>
      <c r="O61" s="52"/>
      <c r="P61" s="52"/>
      <c r="Q61" s="58"/>
      <c r="R61" s="43"/>
      <c r="S61" s="43"/>
      <c r="T61" s="43"/>
      <c r="U61" s="43"/>
      <c r="V61" s="43"/>
      <c r="W61" s="43"/>
      <c r="X61" s="43"/>
    </row>
    <row r="62" s="2" customFormat="1" ht="15.75" customHeight="1" spans="1:24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54"/>
      <c r="L62" s="52"/>
      <c r="M62" s="52"/>
      <c r="N62" s="55"/>
      <c r="O62" s="52"/>
      <c r="P62" s="52"/>
      <c r="Q62" s="58"/>
      <c r="R62" s="43"/>
      <c r="S62" s="43"/>
      <c r="T62" s="43"/>
      <c r="U62" s="43"/>
      <c r="V62" s="43"/>
      <c r="W62" s="43"/>
      <c r="X62" s="43"/>
    </row>
    <row r="63" s="2" customFormat="1" ht="15.75" customHeight="1" spans="1:24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54"/>
      <c r="L63" s="52"/>
      <c r="M63" s="52"/>
      <c r="N63" s="55"/>
      <c r="O63" s="52"/>
      <c r="P63" s="52"/>
      <c r="Q63" s="58"/>
      <c r="R63" s="43"/>
      <c r="S63" s="43"/>
      <c r="T63" s="43"/>
      <c r="U63" s="43"/>
      <c r="V63" s="43"/>
      <c r="W63" s="43"/>
      <c r="X63" s="43"/>
    </row>
    <row r="64" s="2" customFormat="1" ht="15.75" customHeight="1" spans="1:24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54"/>
      <c r="L64" s="43"/>
      <c r="M64" s="43"/>
      <c r="N64" s="55"/>
      <c r="O64" s="52"/>
      <c r="P64" s="52"/>
      <c r="Q64" s="58"/>
      <c r="R64" s="43"/>
      <c r="S64" s="43"/>
      <c r="T64" s="43"/>
      <c r="U64" s="43"/>
      <c r="V64" s="43"/>
      <c r="W64" s="43"/>
      <c r="X64" s="43"/>
    </row>
    <row r="65" s="2" customFormat="1" ht="15.75" customHeight="1" spans="1:24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54"/>
      <c r="L65" s="43"/>
      <c r="M65" s="43"/>
      <c r="N65" s="55"/>
      <c r="O65" s="52"/>
      <c r="P65" s="52"/>
      <c r="Q65" s="58"/>
      <c r="R65" s="43"/>
      <c r="S65" s="43"/>
      <c r="T65" s="43"/>
      <c r="U65" s="43"/>
      <c r="V65" s="43"/>
      <c r="W65" s="43"/>
      <c r="X65" s="43"/>
    </row>
    <row r="66" s="2" customFormat="1" ht="15.75" customHeight="1" spans="1:24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54"/>
      <c r="L66" s="43"/>
      <c r="M66" s="43"/>
      <c r="N66" s="55"/>
      <c r="O66" s="52"/>
      <c r="P66" s="52"/>
      <c r="Q66" s="58"/>
      <c r="R66" s="43"/>
      <c r="S66" s="43"/>
      <c r="T66" s="43"/>
      <c r="U66" s="43"/>
      <c r="V66" s="43"/>
      <c r="W66" s="43"/>
      <c r="X66" s="43"/>
    </row>
    <row r="67" s="2" customFormat="1" ht="15.75" customHeight="1" spans="1:24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54"/>
      <c r="L67" s="43"/>
      <c r="M67" s="43"/>
      <c r="N67" s="55"/>
      <c r="O67" s="52"/>
      <c r="P67" s="52"/>
      <c r="Q67" s="58"/>
      <c r="R67" s="43"/>
      <c r="S67" s="43"/>
      <c r="T67" s="43"/>
      <c r="U67" s="43"/>
      <c r="V67" s="43"/>
      <c r="W67" s="43"/>
      <c r="X67" s="43"/>
    </row>
    <row r="68" s="2" customFormat="1" ht="15.75" customHeight="1" spans="1:24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54"/>
      <c r="L68" s="43"/>
      <c r="M68" s="43"/>
      <c r="N68" s="55"/>
      <c r="O68" s="52"/>
      <c r="P68" s="52"/>
      <c r="Q68" s="58"/>
      <c r="R68" s="43"/>
      <c r="S68" s="43"/>
      <c r="T68" s="43"/>
      <c r="U68" s="43"/>
      <c r="V68" s="43"/>
      <c r="W68" s="43"/>
      <c r="X68" s="43"/>
    </row>
    <row r="69" s="2" customFormat="1" ht="15.75" customHeight="1" spans="1:24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54"/>
      <c r="L69" s="43"/>
      <c r="M69" s="43"/>
      <c r="N69" s="55"/>
      <c r="O69" s="52"/>
      <c r="P69" s="52"/>
      <c r="Q69" s="58"/>
      <c r="R69" s="43"/>
      <c r="S69" s="43"/>
      <c r="T69" s="43"/>
      <c r="U69" s="43"/>
      <c r="V69" s="43"/>
      <c r="W69" s="43"/>
      <c r="X69" s="43"/>
    </row>
    <row r="70" s="2" customFormat="1" ht="15.75" customHeight="1" spans="1:24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54"/>
      <c r="L70" s="43"/>
      <c r="M70" s="43"/>
      <c r="N70" s="55"/>
      <c r="O70" s="52"/>
      <c r="P70" s="52"/>
      <c r="Q70" s="58"/>
      <c r="R70" s="43"/>
      <c r="S70" s="43"/>
      <c r="T70" s="43"/>
      <c r="U70" s="43"/>
      <c r="V70" s="43"/>
      <c r="W70" s="43"/>
      <c r="X70" s="43"/>
    </row>
    <row r="71" s="2" customFormat="1" ht="15.75" customHeight="1" spans="1:24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54"/>
      <c r="L71" s="43"/>
      <c r="M71" s="43"/>
      <c r="N71" s="55"/>
      <c r="O71" s="52"/>
      <c r="P71" s="52"/>
      <c r="Q71" s="58"/>
      <c r="R71" s="43"/>
      <c r="S71" s="43"/>
      <c r="T71" s="43"/>
      <c r="U71" s="43"/>
      <c r="V71" s="43"/>
      <c r="W71" s="43"/>
      <c r="X71" s="43"/>
    </row>
    <row r="72" s="2" customFormat="1" ht="15.75" customHeight="1" spans="1:24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56"/>
      <c r="L72" s="43"/>
      <c r="M72" s="43"/>
      <c r="N72" s="56"/>
      <c r="O72" s="56"/>
      <c r="P72" s="56"/>
      <c r="Q72" s="56"/>
      <c r="R72" s="43"/>
      <c r="S72" s="43"/>
      <c r="T72" s="43"/>
      <c r="U72" s="43"/>
      <c r="V72" s="43"/>
      <c r="W72" s="43"/>
      <c r="X72" s="43"/>
    </row>
    <row r="73" s="2" customFormat="1" ht="15.75" customHeight="1" spans="1:24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56"/>
      <c r="L73" s="43"/>
      <c r="M73" s="43"/>
      <c r="N73" s="56"/>
      <c r="O73" s="56"/>
      <c r="P73" s="56"/>
      <c r="Q73" s="56"/>
      <c r="R73" s="43"/>
      <c r="S73" s="43"/>
      <c r="T73" s="43"/>
      <c r="U73" s="43"/>
      <c r="V73" s="43"/>
      <c r="W73" s="43"/>
      <c r="X73" s="43"/>
    </row>
    <row r="74" s="2" customFormat="1" ht="15.75" customHeight="1" spans="1:24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56"/>
      <c r="L74" s="43"/>
      <c r="M74" s="43"/>
      <c r="N74" s="56"/>
      <c r="O74" s="56"/>
      <c r="P74" s="56"/>
      <c r="Q74" s="56"/>
      <c r="R74" s="43"/>
      <c r="S74" s="43"/>
      <c r="T74" s="43"/>
      <c r="U74" s="43"/>
      <c r="V74" s="43"/>
      <c r="W74" s="43"/>
      <c r="X74" s="43"/>
    </row>
    <row r="75" s="2" customFormat="1" ht="15.75" customHeight="1" spans="1:24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56"/>
      <c r="L75" s="43"/>
      <c r="M75" s="43"/>
      <c r="N75" s="56"/>
      <c r="O75" s="56"/>
      <c r="P75" s="56"/>
      <c r="Q75" s="56"/>
      <c r="R75" s="43"/>
      <c r="S75" s="43"/>
      <c r="T75" s="43"/>
      <c r="U75" s="43"/>
      <c r="V75" s="43"/>
      <c r="W75" s="43"/>
      <c r="X75" s="43"/>
    </row>
    <row r="76" s="2" customFormat="1" ht="15.75" customHeight="1" spans="1:24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56"/>
      <c r="L76" s="43"/>
      <c r="M76" s="43"/>
      <c r="N76" s="56"/>
      <c r="O76" s="56"/>
      <c r="P76" s="56"/>
      <c r="Q76" s="56"/>
      <c r="R76" s="43"/>
      <c r="S76" s="43"/>
      <c r="T76" s="43"/>
      <c r="U76" s="43"/>
      <c r="V76" s="43"/>
      <c r="W76" s="43"/>
      <c r="X76" s="43"/>
    </row>
    <row r="77" s="2" customFormat="1" ht="15.75" customHeight="1" spans="1:24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56"/>
      <c r="L77" s="43"/>
      <c r="M77" s="43"/>
      <c r="N77" s="56"/>
      <c r="O77" s="56"/>
      <c r="P77" s="56"/>
      <c r="Q77" s="56"/>
      <c r="R77" s="43"/>
      <c r="S77" s="43"/>
      <c r="T77" s="43"/>
      <c r="U77" s="43"/>
      <c r="V77" s="43"/>
      <c r="W77" s="43"/>
      <c r="X77" s="43"/>
    </row>
    <row r="78" s="2" customFormat="1" ht="15.75" customHeight="1" spans="1:24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56"/>
      <c r="L78" s="43"/>
      <c r="M78" s="43"/>
      <c r="N78" s="56"/>
      <c r="O78" s="56"/>
      <c r="P78" s="56"/>
      <c r="Q78" s="56"/>
      <c r="R78" s="43"/>
      <c r="S78" s="43"/>
      <c r="T78" s="43"/>
      <c r="U78" s="43"/>
      <c r="V78" s="43"/>
      <c r="W78" s="43"/>
      <c r="X78" s="43"/>
    </row>
    <row r="79" s="2" customFormat="1" ht="15.75" customHeight="1" spans="1:24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56"/>
      <c r="L79" s="43"/>
      <c r="M79" s="43"/>
      <c r="N79" s="56"/>
      <c r="O79" s="56"/>
      <c r="P79" s="56"/>
      <c r="Q79" s="56"/>
      <c r="R79" s="43"/>
      <c r="S79" s="43"/>
      <c r="T79" s="43"/>
      <c r="U79" s="43"/>
      <c r="V79" s="43"/>
      <c r="W79" s="43"/>
      <c r="X79" s="43"/>
    </row>
    <row r="80" s="2" customFormat="1" ht="15.75" customHeight="1" spans="1:24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56"/>
      <c r="L80" s="43"/>
      <c r="M80" s="43"/>
      <c r="N80" s="56"/>
      <c r="O80" s="56"/>
      <c r="P80" s="56"/>
      <c r="Q80" s="56"/>
      <c r="R80" s="43"/>
      <c r="S80" s="43"/>
      <c r="T80" s="43"/>
      <c r="U80" s="43"/>
      <c r="V80" s="43"/>
      <c r="W80" s="43"/>
      <c r="X80" s="43"/>
    </row>
    <row r="81" s="2" customFormat="1" ht="15.75" customHeight="1" spans="1:24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56"/>
      <c r="L81" s="43"/>
      <c r="M81" s="43"/>
      <c r="N81" s="56"/>
      <c r="O81" s="56"/>
      <c r="P81" s="56"/>
      <c r="Q81" s="56"/>
      <c r="R81" s="43"/>
      <c r="S81" s="43"/>
      <c r="T81" s="43"/>
      <c r="U81" s="43"/>
      <c r="V81" s="43"/>
      <c r="W81" s="43"/>
      <c r="X81" s="43"/>
    </row>
    <row r="82" s="2" customFormat="1" ht="15.75" customHeight="1" spans="1:24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56"/>
      <c r="L82" s="43"/>
      <c r="M82" s="43"/>
      <c r="N82" s="56"/>
      <c r="O82" s="56"/>
      <c r="P82" s="56"/>
      <c r="Q82" s="56"/>
      <c r="R82" s="43"/>
      <c r="S82" s="43"/>
      <c r="T82" s="43"/>
      <c r="U82" s="43"/>
      <c r="V82" s="43"/>
      <c r="W82" s="43"/>
      <c r="X82" s="43"/>
    </row>
    <row r="83" s="2" customFormat="1" ht="15.75" customHeight="1" spans="1:24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56"/>
      <c r="L83" s="43"/>
      <c r="M83" s="43"/>
      <c r="N83" s="56"/>
      <c r="O83" s="56"/>
      <c r="P83" s="56"/>
      <c r="Q83" s="56"/>
      <c r="R83" s="43"/>
      <c r="S83" s="43"/>
      <c r="T83" s="43"/>
      <c r="U83" s="43"/>
      <c r="V83" s="43"/>
      <c r="W83" s="43"/>
      <c r="X83" s="43"/>
    </row>
    <row r="84" s="2" customFormat="1" ht="15.75" hidden="1" customHeight="1" spans="1:24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56"/>
      <c r="L84" s="43"/>
      <c r="M84" s="43"/>
      <c r="N84" s="56"/>
      <c r="O84" s="56"/>
      <c r="P84" s="56"/>
      <c r="Q84" s="56"/>
      <c r="R84" s="43"/>
      <c r="S84" s="43"/>
      <c r="T84" s="43"/>
      <c r="U84" s="43"/>
      <c r="V84" s="43"/>
      <c r="W84" s="43"/>
      <c r="X84" s="43"/>
    </row>
    <row r="85" s="2" customFormat="1" ht="15.75" hidden="1" customHeight="1" spans="1:24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</row>
    <row r="86" s="2" customFormat="1" ht="15.75" hidden="1" customHeight="1" spans="1:24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</row>
    <row r="87" s="2" customFormat="1" ht="15.75" hidden="1" customHeight="1" spans="1:24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54"/>
      <c r="L87" s="43"/>
      <c r="M87" s="43"/>
      <c r="N87" s="55"/>
      <c r="O87" s="52"/>
      <c r="P87" s="52"/>
      <c r="Q87" s="58"/>
      <c r="R87" s="43"/>
      <c r="S87" s="43"/>
      <c r="T87" s="43"/>
      <c r="U87" s="43"/>
      <c r="V87" s="43"/>
      <c r="W87" s="43"/>
      <c r="X87" s="43"/>
    </row>
    <row r="88" s="2" customFormat="1" ht="15.75" hidden="1" customHeight="1" spans="1:24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54"/>
      <c r="L88" s="43"/>
      <c r="M88" s="43"/>
      <c r="N88" s="55"/>
      <c r="O88" s="52"/>
      <c r="P88" s="52"/>
      <c r="Q88" s="58"/>
      <c r="R88" s="43"/>
      <c r="S88" s="43"/>
      <c r="T88" s="43"/>
      <c r="U88" s="43"/>
      <c r="V88" s="43"/>
      <c r="W88" s="43"/>
      <c r="X88" s="43"/>
    </row>
    <row r="89" s="2" customFormat="1" ht="15.75" hidden="1" customHeight="1" spans="1:24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54"/>
      <c r="L89" s="43"/>
      <c r="M89" s="43"/>
      <c r="N89" s="55"/>
      <c r="O89" s="52"/>
      <c r="P89" s="52"/>
      <c r="Q89" s="58"/>
      <c r="R89" s="43"/>
      <c r="S89" s="43"/>
      <c r="T89" s="43"/>
      <c r="U89" s="43"/>
      <c r="V89" s="43"/>
      <c r="W89" s="43"/>
      <c r="X89" s="43"/>
    </row>
    <row r="90" s="2" customFormat="1" ht="15.75" hidden="1" customHeight="1" spans="1:24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54"/>
      <c r="L90" s="43"/>
      <c r="M90" s="43"/>
      <c r="N90" s="55"/>
      <c r="O90" s="52"/>
      <c r="P90" s="52"/>
      <c r="Q90" s="58"/>
      <c r="R90" s="43"/>
      <c r="S90" s="43"/>
      <c r="T90" s="43"/>
      <c r="U90" s="43"/>
      <c r="V90" s="43"/>
      <c r="W90" s="43"/>
      <c r="X90" s="43"/>
    </row>
    <row r="91" s="2" customFormat="1" ht="15.75" hidden="1" customHeight="1" spans="1:24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s="2" customFormat="1" ht="15.75" hidden="1" customHeight="1" spans="1:24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="2" customFormat="1" ht="15.75" hidden="1" customHeight="1" spans="1:24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="2" customFormat="1" ht="15.75" customHeight="1" spans="1:24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="2" customFormat="1" ht="15.75" customHeight="1" spans="1:24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 s="2" customFormat="1" ht="15.75" customHeight="1" spans="1:24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</row>
    <row r="97" s="2" customFormat="1" ht="15.75" customHeight="1" spans="1:24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</row>
    <row r="98" s="2" customFormat="1" ht="15.75" customHeight="1" spans="1:24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</row>
    <row r="99" s="2" customFormat="1" ht="15.75" customHeight="1" spans="1:24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 s="2" customFormat="1" ht="15.75" hidden="1" customHeight="1" spans="1:24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r="101" s="2" customFormat="1" ht="15.75" customHeight="1" spans="1:24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56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="2" customFormat="1" ht="15.75" customHeight="1" spans="1:2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56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</row>
    <row r="103" s="2" customFormat="1" ht="15.75" customHeight="1" spans="1:24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56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</row>
    <row r="104" s="2" customFormat="1" ht="15.75" customHeight="1" spans="1:24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56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</row>
    <row r="105" s="2" customFormat="1" ht="15.75" customHeight="1" spans="1:24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59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</row>
    <row r="106" s="2" customFormat="1" ht="15.75" customHeight="1" spans="1:24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59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</row>
    <row r="107" s="2" customFormat="1" ht="15.75" customHeight="1" spans="1:24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59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08" s="2" customFormat="1" ht="15.75" customHeight="1" spans="1:24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59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</row>
    <row r="109" s="2" customFormat="1" ht="15.75" customHeight="1" spans="1:24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59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</row>
    <row r="110" s="2" customFormat="1" ht="15.75" customHeight="1" spans="1:24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59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="2" customFormat="1" ht="15.75" customHeight="1" spans="1:24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59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 s="2" customFormat="1" ht="15.75" hidden="1" customHeight="1" spans="1:24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 s="2" customFormat="1" ht="15.75" hidden="1" customHeight="1" spans="1:24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="2" customFormat="1" ht="15.75" hidden="1" customHeight="1" spans="1:2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</row>
    <row r="115" s="2" customFormat="1" ht="15.75" customHeight="1" spans="1:24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</row>
    <row r="116" s="2" customFormat="1" ht="15.75" customHeight="1" spans="1:24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</row>
    <row r="117" s="2" customFormat="1" ht="15.75" customHeight="1" spans="1:24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</row>
    <row r="118" s="2" customFormat="1" ht="15.75" customHeight="1" spans="1:24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 s="2" customFormat="1" ht="15.75" hidden="1" customHeight="1" spans="1:24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</row>
    <row r="120" s="2" customFormat="1" ht="15.75" customHeight="1" spans="1:24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 s="2" customFormat="1" ht="15.75" customHeight="1" spans="1:24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</row>
    <row r="122" s="2" customFormat="1" ht="15.75" customHeight="1" spans="1:24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</row>
    <row r="123" s="2" customFormat="1" ht="15.75" customHeight="1" spans="1:24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</row>
    <row r="124" s="2" customFormat="1" ht="15.75" customHeight="1" spans="1:24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</row>
    <row r="125" s="2" customFormat="1" ht="15.75" customHeight="1" spans="1:24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</row>
    <row r="126" s="2" customFormat="1" ht="15.75" customHeight="1" spans="1:24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</row>
    <row r="127" s="2" customFormat="1" ht="15.75" customHeight="1" spans="1:24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</row>
    <row r="128" s="2" customFormat="1" ht="15.75" customHeight="1" spans="1:24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60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</row>
    <row r="129" s="2" customFormat="1" ht="15.75" customHeight="1" spans="1:24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60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</row>
    <row r="130" s="2" customFormat="1" ht="15.75" hidden="1" customHeight="1" spans="1:24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60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</row>
    <row r="131" s="2" customFormat="1" ht="15.75" hidden="1" customHeight="1" spans="1:24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60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</row>
    <row r="132" s="2" customFormat="1" ht="15.75" customHeight="1" spans="1:24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61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</row>
    <row r="133" s="2" customFormat="1" ht="15.75" customHeight="1" spans="1:24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61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</row>
    <row r="134" s="2" customFormat="1" ht="15.75" hidden="1" customHeight="1" spans="1:24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61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</row>
    <row r="135" s="2" customFormat="1" ht="15.75" hidden="1" customHeight="1" spans="1:24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61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</row>
    <row r="136" s="2" customFormat="1" ht="15.75" hidden="1" customHeight="1" spans="1:24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61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</row>
    <row r="137" s="2" customFormat="1" ht="15.75" hidden="1" customHeight="1" spans="1:24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61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</row>
    <row r="138" s="2" customFormat="1" ht="15.75" hidden="1" customHeight="1" spans="1:24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61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</row>
    <row r="139" s="2" customFormat="1" ht="15.75" customHeight="1" spans="1:24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 s="2" customFormat="1" ht="15.75" customHeight="1" spans="1:24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 s="2" customFormat="1" ht="15.75" customHeight="1" spans="1:24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</row>
    <row r="142" s="2" customFormat="1" ht="15.75" customHeight="1" spans="1:24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</row>
    <row r="143" s="2" customFormat="1" ht="15.75" customHeight="1" spans="1:24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</row>
    <row r="144" s="2" customFormat="1" ht="15.75" customHeight="1" spans="1:24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</row>
    <row r="145" s="2" customFormat="1" ht="15.75" customHeight="1" spans="1:24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</row>
    <row r="146" s="2" customFormat="1" ht="15.75" customHeight="1" spans="1:24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</row>
    <row r="147" s="2" customFormat="1" ht="15.75" customHeight="1" spans="1:24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</row>
    <row r="148" s="2" customFormat="1" ht="15.75" customHeight="1" spans="1:24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</row>
    <row r="149" s="2" customFormat="1" ht="15.75" customHeight="1" spans="1:24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</row>
    <row r="150" s="2" customFormat="1" ht="15.75" customHeight="1" spans="1:24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 s="2" customFormat="1" ht="15.75" customHeight="1" spans="1:24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 s="2" customFormat="1" ht="15.75" customHeight="1" spans="1:24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</row>
    <row r="153" s="2" customFormat="1" ht="15.75" customHeight="1" spans="1:24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 s="2" customFormat="1" ht="15.75" customHeight="1" spans="1:24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</row>
    <row r="155" s="2" customFormat="1" ht="15.75" customHeight="1" spans="1:24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</row>
    <row r="156" s="2" customFormat="1" ht="15.75" customHeight="1" spans="1:24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</row>
    <row r="157" s="2" customFormat="1" ht="15.75" customHeight="1" spans="1:24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 s="2" customFormat="1" ht="15.75" customHeight="1" spans="1:24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</row>
    <row r="159" s="2" customFormat="1" ht="15.75" customHeight="1" spans="1:24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 s="2" customFormat="1" ht="15.75" customHeight="1" spans="1:24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</row>
    <row r="161" s="2" customFormat="1" ht="15.75" customHeight="1" spans="1:24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 s="2" customFormat="1" ht="15.75" customHeight="1" spans="1:24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 s="2" customFormat="1" ht="15.75" customHeight="1" spans="1:24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</row>
    <row r="164" s="2" customFormat="1" ht="15.75" customHeight="1" spans="1:24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 s="2" customFormat="1" ht="15.75" customHeight="1" spans="1:24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 s="2" customFormat="1" ht="15.75" customHeight="1" spans="1:24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</row>
    <row r="167" s="2" customFormat="1" ht="15.75" customHeight="1" spans="1:24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</row>
    <row r="168" s="2" customFormat="1" ht="15.75" customHeight="1" spans="1:24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</row>
    <row r="169" s="2" customFormat="1" ht="15.75" customHeight="1" spans="1:24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</row>
    <row r="170" s="2" customFormat="1" ht="15.75" customHeight="1" spans="1:24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</row>
    <row r="171" s="2" customFormat="1" ht="15.75" customHeight="1" spans="1:24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</row>
    <row r="172" s="2" customFormat="1" ht="15.75" customHeight="1" spans="1:24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</row>
    <row r="173" s="2" customFormat="1" ht="15.75" customHeight="1" spans="1:24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</row>
    <row r="174" s="2" customFormat="1" ht="15.75" customHeight="1" spans="1:24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</row>
    <row r="175" s="2" customFormat="1" ht="15.75" customHeight="1" spans="1:24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</row>
    <row r="176" s="2" customFormat="1" ht="15.75" customHeight="1" spans="1:24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</row>
    <row r="177" s="2" customFormat="1" ht="15.75" customHeight="1" spans="1:24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</row>
    <row r="178" s="2" customFormat="1" ht="15.75" customHeight="1" spans="1:24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</row>
    <row r="179" s="2" customFormat="1" ht="15.75" customHeight="1" spans="1:24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</row>
    <row r="180" s="2" customFormat="1" ht="15.75" customHeight="1" spans="1:24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</row>
    <row r="181" s="2" customFormat="1" ht="15.75" customHeight="1" spans="1:24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</row>
    <row r="182" s="2" customFormat="1" ht="15.75" customHeight="1" spans="1:24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</row>
    <row r="183" s="2" customFormat="1" ht="15.75" customHeight="1" spans="1:24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</row>
    <row r="184" s="2" customFormat="1" ht="15.75" customHeight="1" spans="1:24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</row>
    <row r="185" s="2" customFormat="1" ht="15.75" customHeight="1" spans="1:24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</row>
    <row r="186" s="2" customFormat="1" ht="15.75" customHeight="1" spans="1:24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</row>
    <row r="187" s="2" customFormat="1" ht="15.75" customHeight="1" spans="1:24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</row>
    <row r="188" s="2" customFormat="1" ht="15.75" customHeight="1" spans="1:24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</row>
    <row r="189" s="2" customFormat="1" ht="15.75" customHeight="1" spans="1:24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</row>
    <row r="190" s="2" customFormat="1" ht="15.75" customHeight="1" spans="1:24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</row>
    <row r="191" s="2" customFormat="1" ht="15.75" customHeight="1" spans="1:24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</row>
    <row r="192" s="2" customFormat="1" ht="15.75" customHeight="1" spans="1:24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</row>
    <row r="193" s="2" customFormat="1" ht="15.75" customHeight="1" spans="1:24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</row>
    <row r="194" s="2" customFormat="1" ht="15.75" customHeight="1" spans="1:24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</row>
    <row r="195" s="2" customFormat="1" ht="15.75" customHeight="1" spans="1:24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</row>
    <row r="196" s="2" customFormat="1" ht="15.75" customHeight="1" spans="1:24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</row>
    <row r="197" s="2" customFormat="1" ht="15.75" customHeight="1" spans="1:24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</row>
    <row r="198" s="2" customFormat="1" ht="15.75" customHeight="1" spans="1:24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</row>
    <row r="199" s="2" customFormat="1" ht="15.75" customHeight="1" spans="1:24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</row>
    <row r="200" s="2" customFormat="1" ht="15.75" customHeight="1" spans="1:24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</row>
    <row r="201" s="2" customFormat="1" ht="15.75" customHeight="1" spans="1:24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</row>
    <row r="202" s="2" customFormat="1" ht="15.75" customHeight="1" spans="1:24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</row>
    <row r="203" s="2" customFormat="1" ht="15.75" customHeight="1" spans="1:24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</row>
    <row r="204" s="2" customFormat="1" ht="15.75" customHeight="1" spans="1:24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</row>
    <row r="205" s="2" customFormat="1" ht="15.75" customHeight="1" spans="1:24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</row>
    <row r="206" s="2" customFormat="1" ht="15.75" customHeight="1" spans="1:24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</row>
    <row r="207" s="2" customFormat="1" ht="15.75" customHeight="1" spans="1:24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</row>
    <row r="208" s="2" customFormat="1" ht="15.75" customHeight="1" spans="1:24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</row>
    <row r="209" s="2" customFormat="1" ht="15.75" customHeight="1" spans="1:24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</row>
    <row r="210" s="2" customFormat="1" ht="15.75" customHeight="1" spans="1:24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</row>
    <row r="211" s="2" customFormat="1" ht="15.75" customHeight="1" spans="1:24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 s="2" customFormat="1" ht="15.75" customHeight="1" spans="1:24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</row>
    <row r="213" s="2" customFormat="1" ht="15.75" customHeight="1" spans="1:24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</row>
    <row r="214" s="2" customFormat="1" ht="15.75" customHeight="1" spans="1:24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</row>
    <row r="215" s="2" customFormat="1" ht="15.75" customHeight="1" spans="1:24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</row>
    <row r="216" s="2" customFormat="1" ht="15.75" customHeight="1" spans="1:24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</row>
    <row r="217" s="2" customFormat="1" ht="15.75" customHeight="1" spans="1:24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</row>
    <row r="218" s="2" customFormat="1" ht="15.75" customHeight="1" spans="1:24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</row>
    <row r="219" s="2" customFormat="1" ht="15.75" customHeight="1" spans="1:24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</row>
    <row r="220" s="2" customFormat="1" ht="15.75" customHeight="1" spans="1:24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</row>
    <row r="221" s="2" customFormat="1" ht="15.75" customHeight="1" spans="1:24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</row>
    <row r="222" s="2" customFormat="1" ht="15.75" customHeight="1" spans="1:24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</row>
    <row r="223" s="2" customFormat="1" ht="15.75" customHeight="1" spans="1:24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</row>
    <row r="224" s="2" customFormat="1" ht="15.75" customHeight="1" spans="1:24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</row>
    <row r="225" s="2" customFormat="1" ht="15.75" customHeight="1" spans="1:24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</row>
    <row r="226" s="2" customFormat="1" ht="15.75" customHeight="1" spans="1:24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</row>
    <row r="227" s="2" customFormat="1" ht="15.75" customHeight="1" spans="1:24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</row>
    <row r="228" s="2" customFormat="1" ht="15.75" customHeight="1" spans="1:24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</row>
    <row r="229" s="2" customFormat="1" ht="15.75" customHeight="1" spans="1:24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</row>
    <row r="230" s="2" customFormat="1" ht="15.75" customHeight="1" spans="1:24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</row>
    <row r="231" s="2" customFormat="1" ht="15.75" customHeight="1" spans="1:24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</row>
    <row r="232" s="2" customFormat="1" ht="15.75" customHeight="1" spans="1:24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</row>
    <row r="233" s="2" customFormat="1" ht="15.75" customHeight="1" spans="1:24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</row>
    <row r="234" s="2" customFormat="1" ht="15.75" customHeight="1" spans="1:24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</row>
    <row r="235" s="2" customFormat="1" ht="15.75" customHeight="1" spans="1:24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</row>
    <row r="236" s="2" customFormat="1" ht="15.75" customHeight="1" spans="1:24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</row>
    <row r="237" s="2" customFormat="1" ht="15.75" customHeight="1" spans="1:24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</row>
    <row r="238" s="2" customFormat="1" ht="15.75" customHeight="1" spans="1:24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</row>
    <row r="239" s="2" customFormat="1" ht="15.75" customHeight="1" spans="1:24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</row>
    <row r="240" s="2" customFormat="1" ht="15.75" customHeight="1" spans="1:24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</row>
    <row r="241" s="2" customFormat="1" ht="15.75" customHeight="1" spans="1:24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</row>
    <row r="242" s="2" customFormat="1" ht="15.75" customHeight="1" spans="1:24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</row>
    <row r="243" s="2" customFormat="1" ht="15.75" customHeight="1" spans="1:24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</row>
    <row r="244" s="2" customFormat="1" ht="15.75" customHeight="1" spans="1:24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</row>
    <row r="245" s="2" customFormat="1" ht="15.75" customHeight="1" spans="1:24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</row>
    <row r="246" s="2" customFormat="1" ht="15.75" customHeight="1" spans="1:24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</row>
    <row r="247" s="2" customFormat="1" ht="15.75" customHeight="1" spans="1:24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</row>
    <row r="248" s="2" customFormat="1" ht="15.75" customHeight="1" spans="1:24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</row>
    <row r="249" s="2" customFormat="1" ht="15.75" customHeight="1" spans="1:24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</row>
    <row r="250" s="2" customFormat="1" ht="15.75" customHeight="1" spans="1:24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 s="2" customFormat="1" ht="15.75" customHeight="1" spans="1:24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</row>
    <row r="252" s="2" customFormat="1" ht="15.75" customHeight="1" spans="1:24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 s="2" customFormat="1" ht="15.75" customHeight="1" spans="1:24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 s="2" customFormat="1" ht="15.75" customHeight="1" spans="1:24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</row>
    <row r="255" s="2" customFormat="1" ht="15.75" customHeight="1" spans="1:24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 s="2" customFormat="1" ht="15.75" customHeight="1" spans="1:24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</row>
    <row r="257" s="2" customFormat="1" ht="15.75" customHeight="1" spans="1:24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 s="2" customFormat="1" ht="15.75" customHeight="1" spans="1:24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 s="2" customFormat="1" ht="15.75" customHeight="1" spans="1:24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</row>
    <row r="260" s="2" customFormat="1" ht="15.75" customHeight="1" spans="1:24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</row>
    <row r="261" s="2" customFormat="1" ht="15.75" customHeight="1" spans="1:24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</row>
    <row r="262" s="2" customFormat="1" ht="15.75" customHeight="1" spans="1:24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</row>
    <row r="263" s="2" customFormat="1" ht="15.75" customHeight="1" spans="1:24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</row>
    <row r="264" s="2" customFormat="1" ht="15.75" customHeight="1" spans="1:24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</row>
    <row r="265" s="2" customFormat="1" ht="15.75" customHeight="1" spans="1:24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</row>
    <row r="266" s="2" customFormat="1" ht="15.75" customHeight="1" spans="1:24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</row>
    <row r="267" s="2" customFormat="1" ht="15.75" customHeight="1" spans="1:24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</row>
    <row r="268" s="2" customFormat="1" ht="15.75" customHeight="1" spans="1:24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</row>
    <row r="269" s="2" customFormat="1" ht="15.75" customHeight="1" spans="1:24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</row>
    <row r="270" s="2" customFormat="1" ht="15.75" customHeight="1" spans="1:24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</row>
    <row r="271" s="2" customFormat="1" ht="15.75" customHeight="1" spans="1:24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</row>
    <row r="272" s="2" customFormat="1" ht="15.75" customHeight="1" spans="1:24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</row>
    <row r="273" s="2" customFormat="1" ht="15.75" customHeight="1" spans="1:24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</row>
    <row r="274" s="2" customFormat="1" ht="15.75" customHeight="1" spans="1:24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</row>
    <row r="275" s="2" customFormat="1" ht="15.75" customHeight="1" spans="1:24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</row>
    <row r="276" s="2" customFormat="1" ht="15.75" customHeight="1" spans="1:24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</row>
    <row r="277" s="2" customFormat="1" ht="15.75" customHeight="1" spans="1:24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</row>
    <row r="278" s="2" customFormat="1" ht="15.75" customHeight="1" spans="1:24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</row>
    <row r="279" s="2" customFormat="1" ht="15.75" customHeight="1" spans="1:24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</row>
    <row r="280" s="2" customFormat="1" ht="15.75" customHeight="1" spans="1:24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</row>
    <row r="281" s="2" customFormat="1" ht="15.75" customHeight="1" spans="1:24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</row>
    <row r="282" s="2" customFormat="1" ht="15.75" customHeight="1" spans="1:24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</row>
    <row r="283" s="2" customFormat="1" ht="15.75" customHeight="1" spans="1:24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</row>
    <row r="284" s="2" customFormat="1" ht="15.75" customHeight="1" spans="1:24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</row>
    <row r="285" s="2" customFormat="1" ht="15.75" customHeight="1" spans="1:24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</row>
    <row r="286" s="2" customFormat="1" ht="15.75" customHeight="1" spans="1:24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</row>
    <row r="287" s="2" customFormat="1" ht="15.75" customHeight="1" spans="1:24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</row>
    <row r="288" s="2" customFormat="1" ht="15.75" customHeight="1" spans="1:24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</row>
    <row r="289" s="2" customFormat="1" ht="15.75" customHeight="1" spans="1:24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</row>
    <row r="290" s="2" customFormat="1" ht="15.75" customHeight="1" spans="1:24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</row>
    <row r="291" s="2" customFormat="1" ht="15.75" customHeight="1" spans="1:24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</row>
    <row r="292" s="2" customFormat="1" ht="15.75" customHeight="1" spans="1:24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</row>
    <row r="293" s="2" customFormat="1" ht="15.75" customHeight="1" spans="1:24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</row>
    <row r="294" s="2" customFormat="1" ht="15.75" customHeight="1" spans="1:24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</row>
    <row r="295" s="2" customFormat="1" ht="15.75" customHeight="1" spans="1:24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</row>
    <row r="296" s="2" customFormat="1" ht="15.75" customHeight="1" spans="1:24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</row>
    <row r="297" s="2" customFormat="1" ht="15.75" customHeight="1" spans="1:24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</row>
    <row r="298" s="2" customFormat="1" ht="15.75" customHeight="1" spans="1:24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</row>
    <row r="299" s="2" customFormat="1" ht="15.75" customHeight="1" spans="1:24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</row>
    <row r="300" s="2" customFormat="1" ht="15.75" customHeight="1" spans="1:24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</row>
    <row r="301" s="2" customFormat="1" ht="15.75" customHeight="1" spans="1:24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</row>
    <row r="302" s="2" customFormat="1" ht="15.75" customHeight="1" spans="1:24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</row>
    <row r="303" s="2" customFormat="1" ht="15.75" customHeight="1" spans="1:24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</row>
    <row r="304" s="2" customFormat="1" ht="15.75" customHeight="1" spans="1:24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</row>
    <row r="305" s="2" customFormat="1" ht="15.75" customHeight="1" spans="1:24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</row>
    <row r="306" s="2" customFormat="1" ht="15.75" customHeight="1" spans="1:24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</row>
    <row r="307" s="2" customFormat="1" ht="15.75" customHeight="1" spans="1:24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</row>
    <row r="308" s="2" customFormat="1" ht="15.75" customHeight="1" spans="1:24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</row>
    <row r="309" s="2" customFormat="1" ht="15.75" customHeight="1" spans="1:24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</row>
    <row r="310" s="2" customFormat="1" ht="15.75" customHeight="1" spans="1:24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</row>
    <row r="311" s="2" customFormat="1" ht="15.75" customHeight="1" spans="1:24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</row>
    <row r="312" s="2" customFormat="1" ht="15.75" customHeight="1" spans="1:24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43"/>
      <c r="L312" s="62"/>
      <c r="M312" s="62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</row>
    <row r="313" s="2" customFormat="1" ht="15.75" customHeight="1" spans="1:24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43"/>
      <c r="L313" s="62"/>
      <c r="M313" s="62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</row>
    <row r="314" s="2" customFormat="1" ht="15.75" customHeight="1" spans="1:24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43"/>
      <c r="L314" s="62"/>
      <c r="M314" s="62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</row>
    <row r="315" s="2" customFormat="1" ht="15.75" customHeight="1" spans="1:24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43"/>
      <c r="L315" s="62"/>
      <c r="M315" s="62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</row>
    <row r="316" s="2" customFormat="1" ht="15.75" customHeight="1" spans="1:24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43"/>
      <c r="L316" s="62"/>
      <c r="M316" s="62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</row>
    <row r="317" s="2" customFormat="1" ht="15.75" customHeight="1" spans="1:24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43"/>
      <c r="L317" s="62"/>
      <c r="M317" s="62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</row>
    <row r="318" s="2" customFormat="1" ht="15.75" customHeight="1" spans="1:24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43"/>
      <c r="L318" s="62"/>
      <c r="M318" s="62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</row>
    <row r="319" s="2" customFormat="1" ht="15.75" customHeight="1" spans="1:24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43"/>
      <c r="L319" s="62"/>
      <c r="M319" s="62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</row>
    <row r="320" s="2" customFormat="1" ht="15.75" customHeight="1" spans="1:24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43"/>
      <c r="L320" s="62"/>
      <c r="M320" s="62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</row>
    <row r="321" s="2" customFormat="1" ht="15.75" customHeight="1" spans="1:24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43"/>
      <c r="L321" s="62"/>
      <c r="M321" s="62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</row>
    <row r="322" s="2" customFormat="1" ht="15.75" customHeight="1" spans="1:24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43"/>
      <c r="L322" s="62"/>
      <c r="M322" s="62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</row>
    <row r="323" s="2" customFormat="1" ht="15.75" customHeight="1" spans="1:24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43"/>
      <c r="L323" s="62"/>
      <c r="M323" s="62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</row>
    <row r="324" s="2" customFormat="1" ht="15.75" customHeight="1" spans="1:24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43"/>
      <c r="L324" s="62"/>
      <c r="M324" s="62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</row>
    <row r="325" s="2" customFormat="1" ht="15.75" customHeight="1" spans="1:24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43"/>
      <c r="L325" s="62"/>
      <c r="M325" s="62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</row>
    <row r="326" s="2" customFormat="1" ht="15.75" customHeight="1" spans="1:24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43"/>
      <c r="L326" s="62"/>
      <c r="M326" s="62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</row>
    <row r="327" s="2" customFormat="1" ht="15.75" customHeight="1" spans="1:24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43"/>
      <c r="L327" s="62"/>
      <c r="M327" s="62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</row>
    <row r="328" s="2" customFormat="1" ht="15.75" customHeight="1" spans="1:24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43"/>
      <c r="L328" s="62"/>
      <c r="M328" s="62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</row>
    <row r="329" s="2" customFormat="1" ht="15.75" customHeight="1" spans="1:24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43"/>
      <c r="L329" s="62"/>
      <c r="M329" s="62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</row>
    <row r="330" s="2" customFormat="1" ht="15.75" customHeight="1" spans="1:24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43"/>
      <c r="L330" s="62"/>
      <c r="M330" s="62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</row>
    <row r="331" s="2" customFormat="1" ht="15.75" customHeight="1" spans="1:24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43"/>
      <c r="L331" s="62"/>
      <c r="M331" s="62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</row>
    <row r="332" s="2" customFormat="1" ht="15.75" customHeight="1" spans="1:24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43"/>
      <c r="L332" s="62"/>
      <c r="M332" s="62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</row>
    <row r="333" s="2" customFormat="1" ht="15.75" customHeight="1" spans="1:24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43"/>
      <c r="L333" s="62"/>
      <c r="M333" s="62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</row>
    <row r="334" s="2" customFormat="1" ht="15.75" customHeight="1" spans="1:24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43"/>
      <c r="L334" s="62"/>
      <c r="M334" s="62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</row>
    <row r="335" s="2" customFormat="1" ht="15.75" customHeight="1" spans="1:24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43"/>
      <c r="L335" s="62"/>
      <c r="M335" s="62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</row>
    <row r="336" s="2" customFormat="1" ht="15.75" customHeight="1" spans="1:24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43"/>
      <c r="L336" s="62"/>
      <c r="M336" s="62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</row>
    <row r="337" s="2" customFormat="1" ht="15.75" customHeight="1" spans="1:24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43"/>
      <c r="L337" s="62"/>
      <c r="M337" s="62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</row>
    <row r="338" s="2" customFormat="1" ht="15.75" customHeight="1" spans="1:24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43"/>
      <c r="L338" s="62"/>
      <c r="M338" s="62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</row>
    <row r="339" s="2" customFormat="1" ht="15.75" customHeight="1" spans="1:24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</row>
    <row r="340" s="2" customFormat="1" ht="15.75" customHeight="1" spans="1:24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</row>
    <row r="341" s="2" customFormat="1" ht="15.75" customHeight="1" spans="1:24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</row>
    <row r="342" s="2" customFormat="1" ht="15.75" customHeight="1" spans="1:24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</row>
    <row r="343" s="2" customFormat="1" ht="15.75" customHeight="1" spans="1:24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</row>
    <row r="344" s="2" customFormat="1" ht="15.75" customHeight="1" spans="1:24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</row>
    <row r="345" s="2" customFormat="1" ht="15.75" customHeight="1" spans="1:24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</row>
    <row r="346" s="2" customFormat="1" ht="15.75" customHeight="1" spans="1:24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</row>
    <row r="347" s="2" customFormat="1" ht="15.75" customHeight="1" spans="1:24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</row>
    <row r="348" s="2" customFormat="1" ht="15.75" customHeight="1" spans="1:24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</row>
    <row r="349" s="2" customFormat="1" ht="15.75" customHeight="1" spans="1:24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</row>
    <row r="350" s="2" customFormat="1" ht="15.75" customHeight="1" spans="1:24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</row>
    <row r="351" s="2" customFormat="1" ht="15.75" customHeight="1" spans="1:24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</row>
    <row r="352" s="2" customFormat="1" ht="15.75" customHeight="1" spans="1:24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</row>
    <row r="353" s="2" customFormat="1" ht="15.75" customHeight="1" spans="1:24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</row>
    <row r="354" s="2" customFormat="1" ht="15.75" customHeight="1" spans="1:24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</row>
    <row r="355" s="2" customFormat="1" ht="15.75" customHeight="1" spans="1:24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</row>
    <row r="356" s="2" customFormat="1" ht="15.75" customHeight="1" spans="1:24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</row>
    <row r="357" s="2" customFormat="1" ht="15.75" customHeight="1" spans="1:24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</row>
    <row r="358" s="2" customFormat="1" ht="15.75" customHeight="1" spans="1:24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</row>
    <row r="359" s="2" customFormat="1" ht="15.75" customHeight="1" spans="1:24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</row>
    <row r="360" s="2" customFormat="1" ht="15.75" customHeight="1" spans="1:24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</row>
    <row r="361" s="2" customFormat="1" ht="15.75" customHeight="1" spans="1:24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</row>
    <row r="362" s="2" customFormat="1" ht="15.75" customHeight="1" spans="1:24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</row>
    <row r="363" s="2" customFormat="1" ht="15.75" customHeight="1" spans="1:24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</row>
    <row r="364" s="2" customFormat="1" ht="15.75" customHeight="1" spans="1:24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</row>
    <row r="365" s="2" customFormat="1" ht="15.75" customHeight="1" spans="1:24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</row>
    <row r="366" s="2" customFormat="1" ht="15.75" customHeight="1" spans="1:24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</row>
    <row r="367" s="2" customFormat="1" ht="15.75" customHeight="1" spans="1:24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</row>
    <row r="368" s="2" customFormat="1" ht="15.75" customHeight="1" spans="1:24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</row>
    <row r="369" s="2" customFormat="1" ht="15.75" customHeight="1" spans="1:24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</row>
    <row r="370" s="2" customFormat="1" ht="15.75" customHeight="1" spans="1:24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</row>
    <row r="371" s="2" customFormat="1" ht="15.75" customHeight="1" spans="1:24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</row>
    <row r="372" s="2" customFormat="1" ht="15.75" customHeight="1" spans="1:24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</row>
    <row r="373" s="2" customFormat="1" ht="15.75" customHeight="1" spans="1:24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</row>
    <row r="374" s="2" customFormat="1" ht="15.75" customHeight="1" spans="1:24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</row>
    <row r="375" s="2" customFormat="1" ht="15.75" customHeight="1" spans="1:24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</row>
    <row r="376" s="2" customFormat="1" ht="15.75" customHeight="1" spans="1:24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</row>
    <row r="377" s="2" customFormat="1" ht="15.75" customHeight="1" spans="1:24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</row>
    <row r="378" s="2" customFormat="1" ht="15.75" customHeight="1" spans="1:24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</row>
    <row r="379" s="2" customFormat="1" ht="15.75" customHeight="1" spans="1:24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</row>
    <row r="380" s="2" customFormat="1" ht="15.75" customHeight="1" spans="1:24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</row>
    <row r="381" s="2" customFormat="1" ht="15.75" customHeight="1" spans="1:24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</row>
    <row r="382" s="2" customFormat="1" ht="15.75" customHeight="1" spans="1:24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</row>
    <row r="383" s="2" customFormat="1" ht="15.75" customHeight="1" spans="1:24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</row>
    <row r="384" s="2" customFormat="1" ht="15.75" customHeight="1" spans="1:24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</row>
    <row r="385" s="2" customFormat="1" ht="15.75" customHeight="1" spans="1:24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</row>
    <row r="386" s="2" customFormat="1" ht="15.75" customHeight="1" spans="1:24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</row>
    <row r="387" s="2" customFormat="1" ht="15.75" customHeight="1" spans="1:24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</row>
    <row r="388" s="2" customFormat="1" ht="15.75" customHeight="1" spans="1:24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</row>
    <row r="389" s="2" customFormat="1" ht="15.75" customHeight="1" spans="1:24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</row>
    <row r="390" s="2" customFormat="1" ht="15.75" customHeight="1" spans="1:24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</row>
    <row r="391" s="2" customFormat="1" ht="15.75" customHeight="1" spans="1:24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</row>
    <row r="392" s="2" customFormat="1" ht="15.75" customHeight="1" spans="1:24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</row>
    <row r="393" s="2" customFormat="1" ht="15.75" customHeight="1" spans="1:24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</row>
    <row r="394" s="2" customFormat="1" ht="15.75" customHeight="1" spans="1:24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</row>
    <row r="395" s="2" customFormat="1" ht="15.75" customHeight="1" spans="1:24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</row>
    <row r="396" s="2" customFormat="1" ht="15.75" customHeight="1" spans="1:24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</row>
    <row r="397" s="2" customFormat="1" ht="15.75" customHeight="1" spans="1:24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</row>
    <row r="398" s="2" customFormat="1" ht="15.75" customHeight="1" spans="1:24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</row>
    <row r="399" s="2" customFormat="1" ht="15.75" customHeight="1" spans="1:24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</row>
    <row r="400" s="2" customFormat="1" ht="15.75" customHeight="1" spans="1:24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</row>
    <row r="401" s="2" customFormat="1" ht="15.75" customHeight="1" spans="1:24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</row>
    <row r="402" s="2" customFormat="1" ht="15.75" customHeight="1" spans="1:24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</row>
    <row r="403" s="2" customFormat="1" ht="15.75" customHeight="1" spans="1:24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</row>
    <row r="404" s="2" customFormat="1" ht="15.75" customHeight="1" spans="1:24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</row>
    <row r="405" s="2" customFormat="1" ht="15.75" customHeight="1" spans="1:24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</row>
    <row r="406" s="2" customFormat="1" ht="15.75" customHeight="1" spans="1:24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</row>
    <row r="407" s="2" customFormat="1" ht="15.75" customHeight="1" spans="1:24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</row>
    <row r="408" s="2" customFormat="1" ht="15.75" customHeight="1" spans="1:24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</row>
    <row r="409" s="2" customFormat="1" ht="15.75" customHeight="1" spans="1:24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</row>
    <row r="410" s="2" customFormat="1" ht="15.75" customHeight="1" spans="1:24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</row>
    <row r="411" s="2" customFormat="1" ht="15.75" customHeight="1" spans="1:24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</row>
    <row r="412" s="2" customFormat="1" ht="15.75" customHeight="1" spans="1:24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</row>
    <row r="413" s="2" customFormat="1" ht="15.75" customHeight="1" spans="1:24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</row>
    <row r="414" s="2" customFormat="1" ht="15.75" customHeight="1" spans="1:24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</row>
    <row r="415" s="2" customFormat="1" ht="15.75" customHeight="1" spans="1:24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</row>
    <row r="416" s="2" customFormat="1" ht="15.75" customHeight="1" spans="1:24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</row>
    <row r="417" s="2" customFormat="1" ht="15.75" customHeight="1" spans="1:24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</row>
    <row r="418" s="2" customFormat="1" ht="15.75" customHeight="1" spans="1:24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</row>
    <row r="419" s="2" customFormat="1" ht="15.75" customHeight="1" spans="1:24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</row>
    <row r="420" s="2" customFormat="1" ht="15.75" customHeight="1" spans="1:24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</row>
    <row r="421" s="2" customFormat="1" ht="15.75" customHeight="1" spans="1:24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</row>
    <row r="422" s="2" customFormat="1" ht="15.75" customHeight="1" spans="1:24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</row>
    <row r="423" s="2" customFormat="1" ht="15.75" customHeight="1" spans="1:24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</row>
    <row r="424" s="2" customFormat="1" ht="15.75" customHeight="1" spans="1:24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</row>
    <row r="425" s="2" customFormat="1" ht="15.75" customHeight="1" spans="1:24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</row>
    <row r="426" s="2" customFormat="1" ht="15.75" customHeight="1" spans="1:24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</row>
    <row r="427" s="2" customFormat="1" ht="15.75" customHeight="1" spans="1:24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</row>
    <row r="428" s="2" customFormat="1" ht="15.75" customHeight="1" spans="1:24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</row>
    <row r="429" s="2" customFormat="1" ht="15.75" customHeight="1" spans="1:24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</row>
    <row r="430" s="2" customFormat="1" ht="15.75" customHeight="1" spans="1:24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</row>
    <row r="431" s="2" customFormat="1" ht="15.75" customHeight="1" spans="1:24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</row>
    <row r="432" s="2" customFormat="1" ht="15.75" customHeight="1" spans="1:24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</row>
    <row r="433" s="2" customFormat="1" ht="15.75" customHeight="1" spans="1:24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</row>
    <row r="434" s="2" customFormat="1" ht="15.75" customHeight="1" spans="1:24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</row>
    <row r="435" s="2" customFormat="1" ht="15.75" customHeight="1" spans="1:24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</row>
    <row r="436" s="2" customFormat="1" ht="15.75" customHeight="1" spans="1:24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</row>
    <row r="437" s="2" customFormat="1" ht="15.75" customHeight="1" spans="1:24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</row>
    <row r="438" s="2" customFormat="1" ht="15.75" customHeight="1" spans="1:24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</row>
    <row r="439" s="2" customFormat="1" ht="15.75" customHeight="1" spans="1:24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</row>
    <row r="440" s="2" customFormat="1" ht="15.75" customHeight="1" spans="1:24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</row>
    <row r="441" s="2" customFormat="1" ht="15.75" customHeight="1" spans="1:24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</row>
    <row r="442" s="2" customFormat="1" ht="15.75" customHeight="1" spans="1:24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</row>
    <row r="443" s="2" customFormat="1" ht="15.75" customHeight="1" spans="1:24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</row>
    <row r="444" s="2" customFormat="1" ht="15.75" customHeight="1" spans="1:24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</row>
    <row r="445" s="2" customFormat="1" ht="15.75" customHeight="1" spans="1:24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</row>
    <row r="446" s="2" customFormat="1" ht="15.75" customHeight="1" spans="1:24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</row>
    <row r="447" s="2" customFormat="1" ht="15.75" customHeight="1" spans="1:24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</row>
    <row r="448" s="2" customFormat="1" ht="15.75" customHeight="1" spans="1:24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</row>
    <row r="449" s="2" customFormat="1" ht="15.75" customHeight="1" spans="1:24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</row>
    <row r="450" s="2" customFormat="1" ht="15.75" customHeight="1" spans="1:24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</row>
    <row r="451" s="2" customFormat="1" ht="15.75" customHeight="1" spans="1:24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</row>
    <row r="452" s="2" customFormat="1" ht="15.75" customHeight="1" spans="1:24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</row>
    <row r="453" s="2" customFormat="1" ht="15.75" customHeight="1" spans="1:24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</row>
    <row r="454" s="2" customFormat="1" ht="15.75" customHeight="1" spans="1:24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</row>
    <row r="455" s="2" customFormat="1" ht="15.75" customHeight="1" spans="1:24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</row>
    <row r="456" s="2" customFormat="1" ht="15.75" customHeight="1" spans="1:24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</row>
    <row r="457" s="2" customFormat="1" ht="15.75" customHeight="1" spans="1:24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</row>
    <row r="458" s="2" customFormat="1" ht="15.75" customHeight="1" spans="1:24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</row>
    <row r="459" s="2" customFormat="1" ht="15.75" customHeight="1" spans="1:24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</row>
    <row r="460" s="2" customFormat="1" ht="15.75" customHeight="1" spans="1:24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</row>
    <row r="461" s="2" customFormat="1" ht="15.75" customHeight="1" spans="1:24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</row>
    <row r="462" s="2" customFormat="1" ht="15.75" customHeight="1" spans="1:24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</row>
    <row r="463" s="2" customFormat="1" ht="15.75" customHeight="1" spans="1:24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</row>
    <row r="464" s="2" customFormat="1" ht="15.75" customHeight="1" spans="1:24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</row>
    <row r="465" s="2" customFormat="1" ht="15.75" customHeight="1" spans="1:24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</row>
    <row r="466" s="2" customFormat="1" ht="15.75" customHeight="1" spans="1:24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</row>
    <row r="467" s="2" customFormat="1" ht="15.75" customHeight="1" spans="1:24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</row>
    <row r="468" s="2" customFormat="1" ht="15.75" customHeight="1" spans="1:24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</row>
    <row r="469" s="2" customFormat="1" ht="15.75" customHeight="1" spans="1:24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</row>
    <row r="470" s="2" customFormat="1" ht="15.75" customHeight="1" spans="1:24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</row>
    <row r="471" s="2" customFormat="1" ht="15.75" customHeight="1" spans="1:24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</row>
    <row r="472" s="2" customFormat="1" ht="15.75" customHeight="1" spans="1:24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</row>
    <row r="473" s="2" customFormat="1" ht="15.75" customHeight="1" spans="1:24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</row>
    <row r="474" s="2" customFormat="1" ht="15.75" customHeight="1" spans="1:24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</row>
    <row r="475" s="2" customFormat="1" ht="15.75" customHeight="1" spans="1:24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</row>
    <row r="476" s="2" customFormat="1" ht="15.75" customHeight="1" spans="1:24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</row>
    <row r="477" s="2" customFormat="1" ht="15.75" customHeight="1" spans="1:24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</row>
    <row r="478" s="2" customFormat="1" ht="15.75" customHeight="1" spans="1:24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</row>
    <row r="479" s="2" customFormat="1" ht="15.75" customHeight="1" spans="1:24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</row>
    <row r="480" s="2" customFormat="1" ht="15.75" customHeight="1" spans="1:24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</row>
    <row r="481" s="2" customFormat="1" ht="15.75" customHeight="1" spans="1:24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</row>
    <row r="482" s="2" customFormat="1" ht="15.75" customHeight="1" spans="1:24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</row>
    <row r="483" s="2" customFormat="1" ht="15.75" customHeight="1" spans="1:24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</row>
    <row r="484" s="2" customFormat="1" ht="15.75" customHeight="1" spans="1:24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</row>
    <row r="485" s="2" customFormat="1" ht="15.75" customHeight="1" spans="1:24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</row>
    <row r="486" s="2" customFormat="1" ht="15.75" customHeight="1" spans="1:24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</row>
    <row r="487" s="2" customFormat="1" ht="15.75" customHeight="1" spans="1:24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</row>
    <row r="488" s="2" customFormat="1" ht="15.75" customHeight="1" spans="1:24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</row>
    <row r="489" s="2" customFormat="1" ht="15.75" customHeight="1" spans="1:24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</row>
    <row r="490" s="2" customFormat="1" ht="15.75" customHeight="1" spans="1:24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</row>
    <row r="491" s="2" customFormat="1" ht="15.75" customHeight="1" spans="1:24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</row>
    <row r="492" s="2" customFormat="1" ht="15.75" customHeight="1" spans="1:24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</row>
    <row r="493" s="2" customFormat="1" ht="15.75" customHeight="1" spans="1:24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</row>
    <row r="494" s="2" customFormat="1" ht="15.75" customHeight="1" spans="1:24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</row>
    <row r="495" s="2" customFormat="1" ht="15.75" customHeight="1" spans="1:24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</row>
    <row r="496" s="2" customFormat="1" ht="15.75" customHeight="1" spans="1:24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</row>
    <row r="497" s="2" customFormat="1" ht="15.75" customHeight="1" spans="1:24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</row>
    <row r="498" s="2" customFormat="1" ht="15.75" customHeight="1" spans="1:24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</row>
    <row r="499" s="2" customFormat="1" ht="15.75" customHeight="1" spans="1:24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</row>
    <row r="500" s="2" customFormat="1" ht="15.75" customHeight="1" spans="1:24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</row>
    <row r="501" s="2" customFormat="1" ht="15.75" customHeight="1" spans="1:24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</row>
    <row r="502" s="2" customFormat="1" ht="15.75" customHeight="1" spans="1:24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</row>
    <row r="503" s="2" customFormat="1" ht="15.75" customHeight="1" spans="1:24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</row>
    <row r="504" s="2" customFormat="1" ht="15.75" customHeight="1" spans="1:24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</row>
    <row r="505" s="2" customFormat="1" ht="15.75" customHeight="1" spans="1:24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</row>
    <row r="506" s="2" customFormat="1" ht="15.75" customHeight="1" spans="1:24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</row>
    <row r="507" s="2" customFormat="1" ht="15.75" customHeight="1" spans="1:24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</row>
    <row r="508" s="2" customFormat="1" ht="15.75" customHeight="1" spans="1:24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</row>
    <row r="509" s="2" customFormat="1" ht="15.75" customHeight="1" spans="1:24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</row>
    <row r="510" s="2" customFormat="1" ht="15.75" customHeight="1" spans="1:24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</row>
    <row r="511" s="2" customFormat="1" ht="15.75" customHeight="1" spans="1:24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</row>
    <row r="512" s="2" customFormat="1" ht="15.75" customHeight="1" spans="1:24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</row>
    <row r="513" s="2" customFormat="1" ht="15.75" customHeight="1" spans="1:24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</row>
    <row r="514" s="2" customFormat="1" ht="15.75" customHeight="1" spans="1:24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</row>
    <row r="515" s="2" customFormat="1" ht="15.75" customHeight="1" spans="1:24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</row>
    <row r="516" s="2" customFormat="1" ht="15.75" customHeight="1" spans="1:24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</row>
    <row r="517" s="2" customFormat="1" ht="15.75" customHeight="1" spans="1:24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</row>
    <row r="518" s="2" customFormat="1" ht="15.75" customHeight="1" spans="1:24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</row>
    <row r="519" s="2" customFormat="1" ht="15.75" customHeight="1" spans="1:24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</row>
    <row r="520" s="2" customFormat="1" ht="15.75" customHeight="1" spans="1:24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</row>
    <row r="521" s="2" customFormat="1" ht="15.75" customHeight="1" spans="1:24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</row>
    <row r="522" s="2" customFormat="1" ht="15.75" customHeight="1" spans="1:24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</row>
    <row r="523" s="2" customFormat="1" ht="15.75" customHeight="1" spans="1:24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</row>
    <row r="524" s="2" customFormat="1" ht="15.75" customHeight="1" spans="1:24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</row>
    <row r="525" s="2" customFormat="1" ht="15.75" customHeight="1" spans="1:24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</row>
    <row r="526" s="2" customFormat="1" ht="15.75" customHeight="1" spans="1:24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</row>
    <row r="527" s="2" customFormat="1" ht="15.75" customHeight="1" spans="1:24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</row>
    <row r="528" s="2" customFormat="1" ht="15.75" customHeight="1" spans="1:24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</row>
    <row r="529" s="2" customFormat="1" ht="15.75" customHeight="1" spans="1:24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</row>
    <row r="530" s="2" customFormat="1" ht="15.75" customHeight="1" spans="1:24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</row>
    <row r="531" s="2" customFormat="1" ht="15.75" customHeight="1" spans="1:24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</row>
    <row r="532" s="2" customFormat="1" ht="15.75" customHeight="1" spans="1:24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</row>
    <row r="533" s="2" customFormat="1" ht="15.75" customHeight="1" spans="1:24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</row>
    <row r="534" s="2" customFormat="1" ht="15.75" customHeight="1" spans="1:24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</row>
    <row r="535" s="2" customFormat="1" ht="15.75" customHeight="1" spans="1:24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</row>
    <row r="536" s="2" customFormat="1" ht="15.75" customHeight="1" spans="1:24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</row>
    <row r="537" s="2" customFormat="1" ht="15.75" customHeight="1" spans="1:24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</row>
    <row r="538" s="2" customFormat="1" ht="15.75" customHeight="1" spans="1:24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</row>
    <row r="539" s="2" customFormat="1" ht="15.75" customHeight="1" spans="1:24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</row>
    <row r="540" s="2" customFormat="1" ht="15.75" customHeight="1" spans="1:24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</row>
    <row r="541" s="2" customFormat="1" ht="15.75" customHeight="1" spans="1:24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</row>
    <row r="542" s="2" customFormat="1" ht="15.75" customHeight="1" spans="1:24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</row>
    <row r="543" s="2" customFormat="1" ht="15.75" customHeight="1" spans="1:24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</row>
    <row r="544" s="2" customFormat="1" ht="15.75" customHeight="1" spans="1:24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</row>
    <row r="545" s="2" customFormat="1" ht="15.75" customHeight="1" spans="1:24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</row>
    <row r="546" s="2" customFormat="1" ht="15.75" customHeight="1" spans="1:24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</row>
    <row r="547" s="2" customFormat="1" ht="15.75" customHeight="1" spans="1:24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</row>
    <row r="548" s="2" customFormat="1" ht="15.75" customHeight="1" spans="1:24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</row>
    <row r="549" s="2" customFormat="1" ht="15.75" customHeight="1" spans="1:24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</row>
    <row r="550" s="2" customFormat="1" ht="15.75" customHeight="1" spans="1:24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</row>
    <row r="551" s="2" customFormat="1" ht="15.75" customHeight="1" spans="1:24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</row>
    <row r="552" s="2" customFormat="1" ht="15.75" customHeight="1" spans="1:24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</row>
    <row r="553" s="2" customFormat="1" ht="15.75" customHeight="1" spans="1:24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</row>
    <row r="554" s="2" customFormat="1" ht="15.75" customHeight="1" spans="1:24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</row>
    <row r="555" s="2" customFormat="1" ht="15.75" customHeight="1" spans="1:24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</row>
    <row r="556" s="2" customFormat="1" ht="15.75" customHeight="1" spans="1:24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</row>
    <row r="557" s="2" customFormat="1" ht="15.75" customHeight="1" spans="1:24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</row>
    <row r="558" s="2" customFormat="1" ht="15.75" customHeight="1" spans="1:24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</row>
    <row r="559" s="2" customFormat="1" ht="15.75" customHeight="1" spans="1:24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</row>
    <row r="560" s="2" customFormat="1" ht="15.75" customHeight="1" spans="1:24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</row>
    <row r="561" s="2" customFormat="1" ht="15.75" customHeight="1" spans="1:24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</row>
    <row r="562" s="2" customFormat="1" ht="15.75" customHeight="1" spans="1:24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</row>
    <row r="563" s="2" customFormat="1" ht="15.75" customHeight="1" spans="1:24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</row>
    <row r="564" s="2" customFormat="1" ht="15.75" customHeight="1" spans="1:24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</row>
    <row r="565" s="2" customFormat="1" ht="15.75" customHeight="1" spans="1:24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</row>
    <row r="566" s="2" customFormat="1" ht="15.75" customHeight="1" spans="1:24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</row>
    <row r="567" s="2" customFormat="1" ht="15.75" customHeight="1" spans="1:24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</row>
    <row r="568" s="2" customFormat="1" ht="15.75" customHeight="1" spans="1:24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</row>
    <row r="569" s="2" customFormat="1" ht="15.75" customHeight="1" spans="1:24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</row>
    <row r="570" s="2" customFormat="1" ht="15.75" customHeight="1" spans="1:24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</row>
    <row r="571" s="2" customFormat="1" ht="15.75" customHeight="1" spans="1:24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</row>
    <row r="572" s="2" customFormat="1" ht="15.75" customHeight="1" spans="1:24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</row>
    <row r="573" s="2" customFormat="1" ht="15.75" customHeight="1" spans="1:24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</row>
    <row r="574" s="2" customFormat="1" ht="15.75" customHeight="1" spans="1:24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</row>
    <row r="575" s="2" customFormat="1" ht="15.75" customHeight="1" spans="1:24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</row>
    <row r="576" s="2" customFormat="1" ht="15.75" customHeight="1" spans="1:24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</row>
    <row r="577" s="2" customFormat="1" ht="15.75" customHeight="1" spans="1:24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</row>
    <row r="578" s="2" customFormat="1" ht="15.75" customHeight="1" spans="1:24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</row>
    <row r="579" s="2" customFormat="1" ht="15.75" customHeight="1" spans="1:24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</row>
    <row r="580" s="2" customFormat="1" ht="15.75" customHeight="1" spans="1:24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</row>
    <row r="581" s="2" customFormat="1" ht="15.75" customHeight="1" spans="1:24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</row>
    <row r="582" s="2" customFormat="1" ht="15.75" customHeight="1" spans="1:24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</row>
    <row r="583" s="2" customFormat="1" ht="15.75" customHeight="1" spans="1:24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</row>
    <row r="584" s="2" customFormat="1" ht="15.75" customHeight="1" spans="1:24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</row>
    <row r="585" s="2" customFormat="1" ht="15.75" customHeight="1" spans="1:24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</row>
    <row r="586" s="2" customFormat="1" ht="15.75" customHeight="1" spans="1:24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</row>
    <row r="587" s="2" customFormat="1" ht="15.75" customHeight="1" spans="1:24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</row>
    <row r="588" s="2" customFormat="1" ht="15.75" customHeight="1" spans="1:24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</row>
    <row r="589" s="2" customFormat="1" ht="15.75" customHeight="1" spans="1:24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</row>
    <row r="590" s="2" customFormat="1" ht="15.75" customHeight="1" spans="1:24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</row>
    <row r="591" s="2" customFormat="1" ht="15.75" customHeight="1" spans="1:24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</row>
    <row r="592" s="2" customFormat="1" ht="15.75" customHeight="1" spans="1:24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</row>
    <row r="593" s="2" customFormat="1" ht="15.75" customHeight="1" spans="1:24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</row>
    <row r="594" s="2" customFormat="1" ht="15.75" customHeight="1" spans="1:24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</row>
    <row r="595" s="2" customFormat="1" ht="15.75" customHeight="1" spans="1:24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</row>
    <row r="596" s="2" customFormat="1" ht="15.75" customHeight="1" spans="1:24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</row>
    <row r="597" s="2" customFormat="1" ht="15.75" customHeight="1" spans="1:24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</row>
    <row r="598" s="2" customFormat="1" ht="15.75" customHeight="1" spans="1:24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</row>
    <row r="599" s="2" customFormat="1" ht="15.75" customHeight="1" spans="1:24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</row>
    <row r="600" s="2" customFormat="1" ht="15.75" customHeight="1" spans="1:24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</row>
    <row r="601" s="2" customFormat="1" ht="15.75" customHeight="1" spans="1:24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</row>
    <row r="602" s="2" customFormat="1" ht="15.75" customHeight="1" spans="1:24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</row>
    <row r="603" s="2" customFormat="1" ht="15.75" customHeight="1" spans="1:24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</row>
    <row r="604" s="2" customFormat="1" ht="15.75" customHeight="1" spans="1:24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</row>
    <row r="605" s="2" customFormat="1" ht="15.75" customHeight="1" spans="1:24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</row>
    <row r="606" s="2" customFormat="1" ht="15.75" customHeight="1" spans="1:24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</row>
    <row r="607" s="2" customFormat="1" ht="15.75" customHeight="1" spans="1:24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</row>
    <row r="608" s="2" customFormat="1" ht="15.75" customHeight="1" spans="1:24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</row>
    <row r="609" s="2" customFormat="1" ht="15.75" customHeight="1" spans="1:24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</row>
    <row r="610" s="2" customFormat="1" ht="15.75" customHeight="1" spans="1:24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</row>
    <row r="611" s="2" customFormat="1" ht="15.75" customHeight="1" spans="1:24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</row>
    <row r="612" s="2" customFormat="1" ht="15.75" customHeight="1" spans="1:24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</row>
    <row r="613" s="2" customFormat="1" ht="15.75" customHeight="1" spans="1:24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</row>
    <row r="614" s="2" customFormat="1" ht="15.75" customHeight="1" spans="1:24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</row>
    <row r="615" s="2" customFormat="1" ht="15.75" customHeight="1" spans="1:24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</row>
    <row r="616" s="2" customFormat="1" ht="15.75" customHeight="1" spans="1:24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</row>
    <row r="617" s="2" customFormat="1" ht="15.75" customHeight="1" spans="1:24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</row>
    <row r="618" s="2" customFormat="1" ht="15.75" customHeight="1" spans="1:24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</row>
    <row r="619" s="2" customFormat="1" ht="15.75" customHeight="1" spans="1:24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</row>
    <row r="620" s="2" customFormat="1" ht="15.75" customHeight="1" spans="1:24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</row>
    <row r="621" s="2" customFormat="1" ht="15.75" customHeight="1" spans="1:24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</row>
    <row r="622" s="2" customFormat="1" ht="15.75" customHeight="1" spans="1:24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</row>
    <row r="623" s="2" customFormat="1" ht="15.75" customHeight="1" spans="1:24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</row>
    <row r="624" s="2" customFormat="1" ht="15.75" customHeight="1" spans="1:24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</row>
    <row r="625" s="2" customFormat="1" ht="15.75" customHeight="1" spans="1:24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</row>
    <row r="626" s="2" customFormat="1" ht="15.75" customHeight="1" spans="1:24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</row>
    <row r="627" s="2" customFormat="1" ht="15.75" customHeight="1" spans="1:24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</row>
    <row r="628" s="2" customFormat="1" ht="15.75" customHeight="1" spans="1:24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</row>
    <row r="629" s="2" customFormat="1" ht="15.75" customHeight="1" spans="1:24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</row>
    <row r="630" s="2" customFormat="1" ht="15.75" customHeight="1" spans="1:24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</row>
    <row r="631" s="2" customFormat="1" ht="15.75" customHeight="1" spans="1:24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</row>
    <row r="632" s="2" customFormat="1" ht="15.75" customHeight="1" spans="1:24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</row>
    <row r="633" s="2" customFormat="1" ht="15.75" customHeight="1" spans="1:24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</row>
    <row r="634" s="2" customFormat="1" ht="15.75" customHeight="1" spans="1:24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</row>
    <row r="635" s="2" customFormat="1" ht="15.75" customHeight="1" spans="1:24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</row>
    <row r="636" s="2" customFormat="1" ht="15.75" customHeight="1" spans="1:24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</row>
    <row r="637" s="2" customFormat="1" ht="15.75" customHeight="1" spans="1:24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</row>
    <row r="638" s="2" customFormat="1" ht="15.75" customHeight="1" spans="1:24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</row>
    <row r="639" s="2" customFormat="1" ht="15.75" customHeight="1" spans="1:24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</row>
    <row r="640" s="2" customFormat="1" ht="15.75" customHeight="1" spans="1:24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</row>
    <row r="641" s="2" customFormat="1" ht="15.75" customHeight="1" spans="1:24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</row>
    <row r="642" s="2" customFormat="1" ht="15.75" customHeight="1" spans="1:24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</row>
    <row r="643" s="2" customFormat="1" ht="15.75" customHeight="1" spans="1:24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</row>
    <row r="644" s="2" customFormat="1" ht="15.75" customHeight="1" spans="1:24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</row>
    <row r="645" s="2" customFormat="1" ht="15.75" customHeight="1" spans="1:24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</row>
    <row r="646" s="2" customFormat="1" ht="15.75" customHeight="1" spans="1:24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</row>
    <row r="647" s="2" customFormat="1" ht="15.75" customHeight="1" spans="1:24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</row>
    <row r="648" s="2" customFormat="1" ht="15.75" customHeight="1" spans="1:24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</row>
    <row r="649" s="2" customFormat="1" ht="15.75" customHeight="1" spans="1:24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</row>
    <row r="650" s="2" customFormat="1" ht="15.75" customHeight="1" spans="1:24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</row>
    <row r="651" s="2" customFormat="1" ht="15.75" customHeight="1" spans="1:24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</row>
    <row r="652" s="2" customFormat="1" ht="15.75" customHeight="1" spans="1:24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</row>
    <row r="653" s="2" customFormat="1" ht="15.75" customHeight="1" spans="1:24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</row>
    <row r="654" s="2" customFormat="1" ht="15.75" customHeight="1" spans="1:24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</row>
    <row r="655" s="2" customFormat="1" ht="15.75" customHeight="1" spans="1:24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</row>
    <row r="656" s="2" customFormat="1" ht="15.75" customHeight="1" spans="1:24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</row>
    <row r="657" s="2" customFormat="1" ht="15.75" customHeight="1" spans="1:24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</row>
    <row r="658" s="2" customFormat="1" ht="15.75" customHeight="1" spans="1:24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</row>
    <row r="659" s="2" customFormat="1" ht="15.75" customHeight="1" spans="1:24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</row>
    <row r="660" s="2" customFormat="1" ht="15.75" customHeight="1" spans="1:24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</row>
    <row r="661" s="2" customFormat="1" ht="15.75" customHeight="1" spans="1:24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</row>
    <row r="662" s="2" customFormat="1" ht="15.75" customHeight="1" spans="1:24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</row>
    <row r="663" s="2" customFormat="1" ht="15.75" customHeight="1" spans="1:24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</row>
    <row r="664" s="2" customFormat="1" ht="15.75" customHeight="1" spans="1:24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</row>
    <row r="665" s="2" customFormat="1" ht="15.75" customHeight="1" spans="1:24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</row>
    <row r="666" s="2" customFormat="1" ht="15.75" customHeight="1" spans="1:24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</row>
    <row r="667" s="2" customFormat="1" ht="15.75" customHeight="1" spans="1:24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</row>
    <row r="668" s="2" customFormat="1" ht="15.75" customHeight="1" spans="1:24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</row>
    <row r="669" s="2" customFormat="1" ht="15.75" customHeight="1" spans="1:24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</row>
    <row r="670" s="2" customFormat="1" ht="15.75" customHeight="1" spans="1:24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</row>
    <row r="671" s="2" customFormat="1" ht="15.75" customHeight="1" spans="1:24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</row>
    <row r="672" s="2" customFormat="1" ht="15.75" customHeight="1" spans="1:24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</row>
    <row r="673" s="2" customFormat="1" ht="15.75" customHeight="1" spans="1:24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</row>
    <row r="674" s="2" customFormat="1" ht="15.75" customHeight="1" spans="1:24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</row>
    <row r="675" s="2" customFormat="1" ht="15.75" customHeight="1" spans="1:24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</row>
    <row r="676" s="2" customFormat="1" ht="15.75" customHeight="1" spans="1:24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</row>
    <row r="677" s="2" customFormat="1" ht="15.75" customHeight="1" spans="1:24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</row>
    <row r="678" s="2" customFormat="1" ht="15.75" customHeight="1" spans="1:24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</row>
    <row r="679" s="2" customFormat="1" ht="15.75" customHeight="1" spans="1:24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</row>
    <row r="680" s="2" customFormat="1" ht="15.75" customHeight="1" spans="1:24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</row>
    <row r="681" s="2" customFormat="1" ht="15.75" customHeight="1" spans="1:24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</row>
    <row r="682" s="2" customFormat="1" ht="15.75" customHeight="1" spans="1:24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</row>
    <row r="683" s="2" customFormat="1" ht="15.75" customHeight="1" spans="1:24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</row>
    <row r="684" s="2" customFormat="1" ht="15.75" customHeight="1" spans="1:24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</row>
    <row r="685" s="2" customFormat="1" ht="15.75" customHeight="1" spans="1:24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</row>
    <row r="686" s="2" customFormat="1" ht="15.75" customHeight="1" spans="1:24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</row>
    <row r="687" s="2" customFormat="1" ht="15.75" customHeight="1" spans="1:24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</row>
    <row r="688" s="2" customFormat="1" ht="15.75" customHeight="1" spans="1:24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</row>
    <row r="689" s="2" customFormat="1" ht="15.75" customHeight="1" spans="1:24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</row>
    <row r="690" s="2" customFormat="1" ht="15.75" customHeight="1" spans="1:24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</row>
    <row r="691" s="2" customFormat="1" ht="15.75" customHeight="1" spans="1:24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</row>
    <row r="692" s="2" customFormat="1" ht="15.75" customHeight="1" spans="1:24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</row>
    <row r="693" s="2" customFormat="1" ht="15.75" customHeight="1" spans="1:24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</row>
    <row r="694" s="2" customFormat="1" ht="15.75" customHeight="1" spans="1:24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</row>
    <row r="695" s="2" customFormat="1" ht="15.75" customHeight="1" spans="1:24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</row>
    <row r="696" s="2" customFormat="1" ht="15.75" customHeight="1" spans="1:24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</row>
    <row r="697" s="2" customFormat="1" ht="15.75" customHeight="1" spans="1:24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</row>
    <row r="698" s="2" customFormat="1" ht="15.75" customHeight="1" spans="1:24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</row>
    <row r="699" s="2" customFormat="1" ht="15.75" customHeight="1" spans="1:24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</row>
    <row r="700" s="2" customFormat="1" ht="15.75" customHeight="1" spans="1:24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</row>
    <row r="701" s="2" customFormat="1" ht="15.75" customHeight="1" spans="1:24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</row>
    <row r="702" s="2" customFormat="1" ht="15.75" customHeight="1" spans="1:24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</row>
    <row r="703" s="2" customFormat="1" ht="15.75" customHeight="1" spans="1:24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</row>
    <row r="704" s="2" customFormat="1" ht="15.75" customHeight="1" spans="1:24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</row>
    <row r="705" s="2" customFormat="1" ht="15.75" customHeight="1" spans="1:24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</row>
    <row r="706" s="2" customFormat="1" ht="15.75" customHeight="1" spans="1:24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</row>
    <row r="707" s="2" customFormat="1" ht="15.75" customHeight="1" spans="1:24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</row>
    <row r="708" s="2" customFormat="1" ht="15.75" customHeight="1" spans="1:24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</row>
    <row r="709" s="2" customFormat="1" ht="15.75" customHeight="1" spans="1:24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</row>
    <row r="710" s="2" customFormat="1" ht="15.75" customHeight="1" spans="1:24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</row>
    <row r="711" s="2" customFormat="1" ht="15.75" customHeight="1" spans="1:24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</row>
    <row r="712" s="2" customFormat="1" ht="15.75" customHeight="1" spans="1:24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</row>
    <row r="713" s="2" customFormat="1" ht="15.75" customHeight="1" spans="1:24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</row>
    <row r="714" s="2" customFormat="1" ht="15.75" customHeight="1" spans="1:24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</row>
    <row r="715" s="2" customFormat="1" ht="15.75" customHeight="1" spans="1:24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</row>
    <row r="716" s="2" customFormat="1" ht="15.75" customHeight="1" spans="1:24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</row>
    <row r="717" s="2" customFormat="1" ht="15.75" customHeight="1" spans="1:24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</row>
    <row r="718" s="2" customFormat="1" ht="15.75" customHeight="1" spans="1:24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</row>
    <row r="719" s="2" customFormat="1" ht="15.75" customHeight="1" spans="1:24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</row>
    <row r="720" s="2" customFormat="1" ht="15.75" customHeight="1" spans="1:24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</row>
    <row r="721" s="2" customFormat="1" ht="15.75" customHeight="1" spans="1:24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</row>
    <row r="722" s="2" customFormat="1" ht="15.75" customHeight="1" spans="1:24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</row>
    <row r="723" s="2" customFormat="1" ht="15.75" customHeight="1" spans="1:24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</row>
    <row r="724" s="2" customFormat="1" ht="15.75" customHeight="1" spans="1:24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</row>
    <row r="725" s="2" customFormat="1" ht="15.75" customHeight="1" spans="1:24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</row>
    <row r="726" s="2" customFormat="1" ht="15.75" customHeight="1" spans="1:24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</row>
    <row r="727" s="2" customFormat="1" ht="15.75" customHeight="1" spans="1:24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</row>
    <row r="728" s="2" customFormat="1" ht="15.75" customHeight="1" spans="1:24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</row>
    <row r="729" s="2" customFormat="1" ht="15.75" customHeight="1" spans="1:24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</row>
    <row r="730" s="2" customFormat="1" ht="15.75" customHeight="1" spans="1:24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</row>
    <row r="731" s="2" customFormat="1" ht="15.75" customHeight="1" spans="1:24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</row>
    <row r="732" s="2" customFormat="1" ht="15.75" customHeight="1" spans="1:24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</row>
    <row r="733" s="2" customFormat="1" ht="15.75" customHeight="1" spans="1:24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</row>
    <row r="734" s="2" customFormat="1" ht="15.75" customHeight="1" spans="1:24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</row>
    <row r="735" s="2" customFormat="1" ht="15.75" customHeight="1" spans="1:24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</row>
    <row r="736" s="2" customFormat="1" ht="15.75" customHeight="1" spans="1:24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</row>
    <row r="737" s="2" customFormat="1" ht="15.75" customHeight="1" spans="1:24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</row>
    <row r="738" s="2" customFormat="1" ht="15.75" customHeight="1" spans="1:24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</row>
    <row r="739" s="2" customFormat="1" ht="15.75" customHeight="1" spans="1:24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</row>
    <row r="740" s="2" customFormat="1" ht="15.75" customHeight="1" spans="1:24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</row>
    <row r="741" s="2" customFormat="1" ht="15.75" customHeight="1" spans="1:24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</row>
    <row r="742" s="2" customFormat="1" ht="15.75" customHeight="1" spans="1:24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</row>
    <row r="743" s="2" customFormat="1" ht="15.75" customHeight="1" spans="1:24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</row>
    <row r="744" s="2" customFormat="1" ht="15.75" customHeight="1" spans="1:24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</row>
    <row r="745" s="2" customFormat="1" ht="15.75" customHeight="1" spans="1:24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</row>
    <row r="746" s="2" customFormat="1" ht="15.75" customHeight="1" spans="1:24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</row>
    <row r="747" s="2" customFormat="1" ht="15.75" customHeight="1" spans="1:24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</row>
    <row r="748" s="2" customFormat="1" ht="15.75" customHeight="1" spans="1:24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</row>
    <row r="749" s="2" customFormat="1" ht="15.75" customHeight="1" spans="1:24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</row>
    <row r="750" s="2" customFormat="1" ht="15.75" customHeight="1" spans="1:24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</row>
    <row r="751" s="2" customFormat="1" ht="15.75" customHeight="1" spans="1:24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</row>
    <row r="752" s="2" customFormat="1" ht="15.75" customHeight="1" spans="1:24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</row>
    <row r="753" s="2" customFormat="1" ht="15.75" customHeight="1" spans="1:24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</row>
    <row r="754" s="2" customFormat="1" ht="15.75" customHeight="1" spans="1:24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</row>
    <row r="755" s="2" customFormat="1" ht="15.75" customHeight="1" spans="1:24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</row>
    <row r="756" s="2" customFormat="1" ht="15.75" customHeight="1" spans="1:24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</row>
    <row r="757" s="2" customFormat="1" ht="15.75" customHeight="1" spans="1:24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</row>
    <row r="758" s="2" customFormat="1" ht="15.75" customHeight="1" spans="1:24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</row>
    <row r="759" s="2" customFormat="1" ht="15.75" customHeight="1" spans="1:24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</row>
    <row r="760" s="2" customFormat="1" ht="15.75" customHeight="1" spans="1:24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</row>
    <row r="761" s="2" customFormat="1" ht="15.75" customHeight="1" spans="1:24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</row>
    <row r="762" s="2" customFormat="1" ht="15.75" customHeight="1" spans="1:24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</row>
    <row r="763" s="2" customFormat="1" ht="15.75" customHeight="1" spans="1:24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</row>
    <row r="764" s="2" customFormat="1" ht="15.75" customHeight="1" spans="1:24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</row>
    <row r="765" s="2" customFormat="1" ht="15.75" customHeight="1" spans="1:24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</row>
    <row r="766" s="2" customFormat="1" ht="15.75" customHeight="1" spans="1:24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</row>
    <row r="767" s="2" customFormat="1" ht="15.75" customHeight="1" spans="1:24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</row>
    <row r="768" s="2" customFormat="1" ht="15.75" customHeight="1" spans="1:24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</row>
    <row r="769" s="2" customFormat="1" ht="15.75" customHeight="1" spans="1:24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</row>
    <row r="770" s="2" customFormat="1" ht="15.75" customHeight="1" spans="1:24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</row>
    <row r="771" s="2" customFormat="1" ht="15.75" customHeight="1" spans="1:24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</row>
    <row r="772" s="2" customFormat="1" ht="15.75" customHeight="1" spans="1:24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</row>
    <row r="773" s="2" customFormat="1" ht="15.75" customHeight="1" spans="1:24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</row>
    <row r="774" s="2" customFormat="1" ht="15.75" customHeight="1" spans="1:24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</row>
    <row r="775" s="2" customFormat="1" ht="15.75" customHeight="1" spans="1:24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</row>
    <row r="776" s="2" customFormat="1" ht="15.75" customHeight="1" spans="1:24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</row>
    <row r="777" s="2" customFormat="1" ht="15.75" customHeight="1" spans="1:24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</row>
    <row r="778" s="2" customFormat="1" ht="15.75" customHeight="1" spans="1:24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</row>
    <row r="779" s="2" customFormat="1" ht="15.75" customHeight="1" spans="1:24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</row>
    <row r="780" s="2" customFormat="1" ht="15.75" customHeight="1" spans="1:24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</row>
    <row r="781" s="2" customFormat="1" ht="15.75" customHeight="1" spans="1:24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</row>
    <row r="782" s="2" customFormat="1" ht="15.75" customHeight="1" spans="1:24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</row>
    <row r="783" s="2" customFormat="1" ht="15.75" customHeight="1" spans="1:24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</row>
    <row r="784" s="2" customFormat="1" ht="15.75" customHeight="1" spans="1:24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</row>
    <row r="785" s="2" customFormat="1" ht="15.75" customHeight="1" spans="1:24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</row>
    <row r="786" s="2" customFormat="1" ht="15.75" customHeight="1" spans="1:24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</row>
    <row r="787" s="2" customFormat="1" ht="15.75" customHeight="1" spans="1:24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</row>
    <row r="788" s="2" customFormat="1" ht="15.75" customHeight="1" spans="1:24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</row>
    <row r="789" s="2" customFormat="1" ht="15.75" customHeight="1" spans="1:24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</row>
    <row r="790" s="2" customFormat="1" ht="15.75" customHeight="1" spans="1:24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</row>
    <row r="791" s="2" customFormat="1" ht="15.75" customHeight="1" spans="1:24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</row>
    <row r="792" s="2" customFormat="1" ht="15.75" customHeight="1" spans="1:24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</row>
    <row r="793" s="2" customFormat="1" ht="15.75" customHeight="1" spans="1:24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</row>
    <row r="794" s="2" customFormat="1" ht="15.75" customHeight="1" spans="1:24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</row>
    <row r="795" s="2" customFormat="1" ht="15.75" customHeight="1" spans="1:24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</row>
    <row r="796" s="2" customFormat="1" ht="15.75" customHeight="1" spans="1:24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</row>
    <row r="797" s="2" customFormat="1" ht="15.75" customHeight="1" spans="1:24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</row>
    <row r="798" s="2" customFormat="1" ht="15.75" customHeight="1" spans="1:24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</row>
    <row r="799" s="2" customFormat="1" ht="15.75" customHeight="1" spans="1:24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</row>
    <row r="800" s="2" customFormat="1" ht="15.75" customHeight="1" spans="1:24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</row>
    <row r="801" s="2" customFormat="1" ht="15.75" customHeight="1" spans="1:24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</row>
    <row r="802" s="2" customFormat="1" ht="15.75" customHeight="1" spans="1:24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</row>
    <row r="803" s="2" customFormat="1" ht="15.75" customHeight="1" spans="1:24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</row>
    <row r="804" s="2" customFormat="1" ht="15.75" customHeight="1" spans="1:24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</row>
    <row r="805" s="2" customFormat="1" ht="15.75" customHeight="1" spans="1:24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</row>
    <row r="806" s="2" customFormat="1" ht="15.75" customHeight="1" spans="1:24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</row>
    <row r="807" s="2" customFormat="1" ht="15.75" customHeight="1" spans="1:24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</row>
    <row r="808" s="2" customFormat="1" ht="15.75" customHeight="1" spans="1:24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</row>
    <row r="809" s="2" customFormat="1" ht="15.75" customHeight="1" spans="1:24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</row>
    <row r="810" s="2" customFormat="1" ht="15.75" customHeight="1" spans="1:24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</row>
    <row r="811" s="2" customFormat="1" ht="15.75" customHeight="1" spans="1:24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</row>
    <row r="812" s="2" customFormat="1" ht="15.75" customHeight="1" spans="1:24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</row>
    <row r="813" s="2" customFormat="1" ht="15.75" customHeight="1" spans="1:24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</row>
    <row r="814" s="2" customFormat="1" ht="15.75" customHeight="1" spans="1:24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</row>
    <row r="815" s="2" customFormat="1" ht="15.75" customHeight="1" spans="1:24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</row>
    <row r="816" s="2" customFormat="1" ht="15.75" customHeight="1" spans="1:24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</row>
    <row r="817" s="2" customFormat="1" ht="15.75" customHeight="1" spans="1:24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</row>
    <row r="818" s="2" customFormat="1" ht="15.75" customHeight="1" spans="1:24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</row>
    <row r="819" s="2" customFormat="1" ht="15.75" customHeight="1" spans="1:24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</row>
    <row r="820" s="2" customFormat="1" ht="15.75" customHeight="1" spans="1:24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</row>
    <row r="821" s="2" customFormat="1" ht="15.75" customHeight="1" spans="1:24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</row>
    <row r="822" s="2" customFormat="1" ht="15.75" customHeight="1" spans="1:24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</row>
    <row r="823" s="2" customFormat="1" ht="15.75" customHeight="1" spans="1:24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</row>
    <row r="824" s="2" customFormat="1" ht="15.75" customHeight="1" spans="1:24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</row>
    <row r="825" s="2" customFormat="1" ht="15.75" customHeight="1" spans="1:24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</row>
    <row r="826" s="2" customFormat="1" ht="15.75" customHeight="1" spans="1:24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</row>
    <row r="827" s="2" customFormat="1" ht="15.75" customHeight="1" spans="1:24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</row>
    <row r="828" s="2" customFormat="1" ht="15.75" customHeight="1" spans="1:24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</row>
    <row r="829" s="2" customFormat="1" ht="15.75" customHeight="1" spans="1:24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</row>
    <row r="830" s="2" customFormat="1" ht="15.75" customHeight="1" spans="1:24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</row>
    <row r="831" s="2" customFormat="1" ht="15.75" customHeight="1" spans="1:24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</row>
    <row r="832" s="2" customFormat="1" ht="15.75" customHeight="1" spans="1:24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</row>
    <row r="833" s="2" customFormat="1" ht="15.75" customHeight="1" spans="1:24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</row>
    <row r="834" s="2" customFormat="1" ht="15.75" customHeight="1" spans="1:24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</row>
    <row r="835" s="2" customFormat="1" ht="15.75" customHeight="1" spans="1:24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</row>
    <row r="836" s="2" customFormat="1" ht="15.75" customHeight="1" spans="1:24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</row>
    <row r="837" s="2" customFormat="1" ht="15.75" customHeight="1" spans="1:24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</row>
    <row r="838" s="2" customFormat="1" ht="15.75" customHeight="1" spans="1:24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</row>
    <row r="839" s="2" customFormat="1" ht="15.75" customHeight="1" spans="1:24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</row>
    <row r="840" s="2" customFormat="1" ht="15.75" customHeight="1" spans="1:24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</row>
    <row r="841" s="2" customFormat="1" ht="15.75" customHeight="1" spans="1:24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</row>
    <row r="842" s="2" customFormat="1" ht="15.75" customHeight="1" spans="1:24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</row>
    <row r="843" s="2" customFormat="1" ht="15.75" customHeight="1" spans="1:24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</row>
    <row r="844" s="2" customFormat="1" ht="15.75" customHeight="1" spans="1:24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</row>
    <row r="845" s="2" customFormat="1" ht="15.75" customHeight="1" spans="1:24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</row>
    <row r="846" s="2" customFormat="1" ht="15.75" customHeight="1" spans="1:24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</row>
    <row r="847" s="2" customFormat="1" ht="15.75" customHeight="1" spans="1:24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</row>
    <row r="848" s="2" customFormat="1" ht="15.75" customHeight="1" spans="1:24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</row>
    <row r="849" s="2" customFormat="1" ht="15.75" customHeight="1" spans="1:24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</row>
    <row r="850" s="2" customFormat="1" ht="15.75" customHeight="1" spans="1:24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</row>
    <row r="851" s="2" customFormat="1" ht="15.75" customHeight="1" spans="1:24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</row>
    <row r="852" s="2" customFormat="1" ht="15.75" customHeight="1" spans="1:24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</row>
    <row r="853" s="2" customFormat="1" ht="15.75" customHeight="1" spans="1:24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</row>
    <row r="854" s="2" customFormat="1" ht="15.75" customHeight="1" spans="1:24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</row>
    <row r="855" s="2" customFormat="1" ht="15.75" customHeight="1" spans="1:24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</row>
    <row r="856" s="2" customFormat="1" ht="15.75" customHeight="1" spans="1:24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</row>
    <row r="857" s="2" customFormat="1" ht="15.75" customHeight="1" spans="1:24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</row>
    <row r="858" s="2" customFormat="1" ht="15.75" customHeight="1" spans="1:24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</row>
    <row r="859" s="2" customFormat="1" ht="15.75" customHeight="1" spans="1:24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</row>
    <row r="860" s="2" customFormat="1" ht="15.75" customHeight="1" spans="1:24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</row>
    <row r="861" s="2" customFormat="1" ht="15.75" customHeight="1" spans="1:24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</row>
    <row r="862" s="2" customFormat="1" ht="15.75" customHeight="1" spans="1:24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</row>
    <row r="863" s="2" customFormat="1" ht="15.75" customHeight="1" spans="1:24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</row>
    <row r="864" s="2" customFormat="1" ht="15.75" customHeight="1" spans="1:24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</row>
    <row r="865" s="2" customFormat="1" ht="15.75" customHeight="1" spans="1:24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</row>
    <row r="866" s="2" customFormat="1" ht="15.75" customHeight="1" spans="1:24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</row>
    <row r="867" s="2" customFormat="1" ht="15.75" customHeight="1" spans="1:24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</row>
    <row r="868" s="2" customFormat="1" ht="15.75" customHeight="1" spans="1:24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</row>
    <row r="869" s="2" customFormat="1" ht="15.75" customHeight="1" spans="1:24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</row>
    <row r="870" s="2" customFormat="1" ht="15.75" customHeight="1" spans="1:24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</row>
    <row r="871" s="2" customFormat="1" ht="15.75" customHeight="1" spans="1:24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</row>
    <row r="872" s="2" customFormat="1" ht="15.75" customHeight="1" spans="1:24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</row>
    <row r="873" s="2" customFormat="1" ht="15.75" customHeight="1" spans="1:24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</row>
    <row r="874" s="2" customFormat="1" ht="15.75" customHeight="1" spans="1:24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</row>
    <row r="875" s="2" customFormat="1" ht="15.75" customHeight="1" spans="1:24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</row>
    <row r="876" s="2" customFormat="1" ht="15.75" customHeight="1" spans="1:24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</row>
    <row r="877" s="2" customFormat="1" ht="15.75" customHeight="1" spans="1:24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</row>
    <row r="878" s="2" customFormat="1" ht="15.75" customHeight="1" spans="1:24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</row>
    <row r="879" s="2" customFormat="1" ht="15.75" customHeight="1" spans="1:24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</row>
    <row r="880" s="2" customFormat="1" ht="15.75" customHeight="1" spans="1:24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</row>
    <row r="881" s="2" customFormat="1" ht="15.75" customHeight="1" spans="1:24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</row>
    <row r="882" s="2" customFormat="1" ht="15.75" customHeight="1" spans="1:24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</row>
    <row r="883" s="2" customFormat="1" ht="15.75" customHeight="1" spans="1:24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</row>
    <row r="884" s="2" customFormat="1" ht="15.75" customHeight="1" spans="1:24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</row>
    <row r="885" s="2" customFormat="1" ht="15.75" customHeight="1" spans="1:24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</row>
    <row r="886" s="2" customFormat="1" ht="15.75" customHeight="1" spans="1:24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</row>
    <row r="887" s="2" customFormat="1" ht="15.75" customHeight="1" spans="1:24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</row>
    <row r="888" s="2" customFormat="1" ht="15.75" customHeight="1" spans="1:24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</row>
    <row r="889" s="2" customFormat="1" ht="15.75" customHeight="1" spans="1:24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</row>
    <row r="890" s="2" customFormat="1" ht="15.75" customHeight="1" spans="1:24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</row>
    <row r="891" s="2" customFormat="1" ht="15.75" customHeight="1" spans="1:24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</row>
    <row r="892" s="2" customFormat="1" ht="15.75" customHeight="1" spans="1:24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</row>
    <row r="893" s="2" customFormat="1" ht="15.75" customHeight="1" spans="1:24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</row>
    <row r="894" s="2" customFormat="1" ht="15.75" customHeight="1" spans="1:24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</row>
    <row r="895" s="2" customFormat="1" ht="15.75" customHeight="1" spans="1:24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</row>
    <row r="896" s="2" customFormat="1" ht="15.75" customHeight="1" spans="1:24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</row>
    <row r="897" s="2" customFormat="1" ht="15.75" customHeight="1" spans="1:24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</row>
    <row r="898" s="2" customFormat="1" ht="15.75" customHeight="1" spans="1:24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</row>
    <row r="899" s="2" customFormat="1" ht="15.75" customHeight="1" spans="1:24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</row>
    <row r="900" s="2" customFormat="1" ht="15.75" customHeight="1" spans="1:24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</row>
    <row r="901" s="2" customFormat="1" ht="15.75" customHeight="1" spans="1:24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</row>
    <row r="902" s="2" customFormat="1" ht="15.75" customHeight="1" spans="1:24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</row>
    <row r="903" s="2" customFormat="1" ht="15.75" customHeight="1" spans="1:24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</row>
    <row r="904" s="2" customFormat="1" ht="15.75" customHeight="1" spans="1:24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</row>
    <row r="905" s="2" customFormat="1" ht="15.75" customHeight="1" spans="1:24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</row>
    <row r="906" s="2" customFormat="1" ht="15.75" customHeight="1" spans="1:24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</row>
    <row r="907" s="2" customFormat="1" ht="15.75" customHeight="1" spans="1:24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</row>
    <row r="908" s="2" customFormat="1" ht="15.75" customHeight="1" spans="1:24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</row>
    <row r="909" s="2" customFormat="1" ht="15.75" customHeight="1" spans="1:24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</row>
    <row r="910" s="2" customFormat="1" ht="15.75" customHeight="1" spans="1:24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</row>
    <row r="911" s="2" customFormat="1" ht="15.75" customHeight="1" spans="11:24"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</row>
    <row r="912" s="2" customFormat="1" ht="15.75" customHeight="1" spans="11:24"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</row>
    <row r="913" s="2" customFormat="1" ht="15.75" customHeight="1" spans="11:24"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</row>
    <row r="914" s="2" customFormat="1" ht="15.75" customHeight="1" spans="11:24"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</row>
    <row r="915" s="2" customFormat="1" ht="15.75" customHeight="1" spans="11:24"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</row>
    <row r="916" s="2" customFormat="1" ht="15.75" customHeight="1" spans="11:24"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</row>
    <row r="917" s="2" customFormat="1" ht="15.75" customHeight="1" spans="11:24"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</row>
    <row r="918" s="2" customFormat="1" ht="15.75" customHeight="1" spans="11:24"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</row>
    <row r="919" s="2" customFormat="1" ht="15.75" customHeight="1" spans="11:24"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</row>
    <row r="920" s="2" customFormat="1" ht="15.75" customHeight="1" spans="11:24"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</row>
    <row r="921" s="2" customFormat="1" ht="15.75" customHeight="1" spans="11:24"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</row>
    <row r="922" s="2" customFormat="1" ht="15.75" customHeight="1" spans="11:24"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</row>
    <row r="923" s="2" customFormat="1" ht="15.75" customHeight="1" spans="11:24"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</row>
    <row r="924" s="2" customFormat="1" ht="15.75" customHeight="1" spans="11:24"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</row>
    <row r="925" s="2" customFormat="1" ht="15.75" customHeight="1" spans="11:24"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</row>
    <row r="926" s="2" customFormat="1" ht="15.75" customHeight="1" spans="11:24"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</row>
    <row r="927" s="2" customFormat="1" ht="15.75" customHeight="1" spans="11:24"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</row>
    <row r="928" s="2" customFormat="1" ht="15.75" customHeight="1" spans="11:24"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</row>
    <row r="929" s="2" customFormat="1" ht="15.75" customHeight="1" spans="11:24"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</row>
    <row r="930" s="2" customFormat="1" ht="15.75" customHeight="1" spans="11:24"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</row>
    <row r="931" s="2" customFormat="1" ht="15.75" customHeight="1" spans="11:24"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</row>
    <row r="932" s="2" customFormat="1" ht="15.75" customHeight="1" spans="11:24"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</row>
    <row r="933" s="2" customFormat="1" ht="15.75" customHeight="1" spans="11:24"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</row>
    <row r="934" s="2" customFormat="1" ht="15.75" customHeight="1" spans="11:24"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</row>
    <row r="935" s="2" customFormat="1" ht="15.75" customHeight="1" spans="11:24"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</row>
    <row r="936" s="2" customFormat="1" ht="15.75" customHeight="1" spans="11:24"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</row>
    <row r="937" s="2" customFormat="1" ht="15.75" customHeight="1" spans="11:24"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</row>
    <row r="938" s="2" customFormat="1" ht="15.75" customHeight="1" spans="11:24"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</row>
    <row r="939" s="2" customFormat="1" ht="15.75" customHeight="1" spans="11:24"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</row>
    <row r="940" s="2" customFormat="1" ht="15.75" customHeight="1" spans="11:24"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</row>
    <row r="941" s="2" customFormat="1" ht="15.75" customHeight="1" spans="11:24"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</row>
    <row r="942" s="2" customFormat="1" ht="15.75" customHeight="1" spans="11:24"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</row>
    <row r="943" s="2" customFormat="1" ht="15.75" customHeight="1" spans="11:24"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</row>
    <row r="944" s="2" customFormat="1" ht="15.75" customHeight="1" spans="11:24"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</row>
    <row r="945" s="2" customFormat="1" ht="15.75" customHeight="1" spans="11:24"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</row>
    <row r="946" s="2" customFormat="1" ht="15.75" customHeight="1" spans="11:24"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</row>
    <row r="947" s="2" customFormat="1" ht="15.75" customHeight="1" spans="11:24"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</row>
    <row r="948" s="2" customFormat="1" ht="15.75" customHeight="1" spans="11:24"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</row>
    <row r="949" s="2" customFormat="1" ht="15.75" customHeight="1" spans="11:24"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</row>
    <row r="950" s="2" customFormat="1" ht="15.75" customHeight="1" spans="11:24"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</row>
    <row r="951" s="2" customFormat="1" ht="15.75" customHeight="1" spans="11:24"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</row>
    <row r="952" s="2" customFormat="1" ht="15.75" customHeight="1" spans="11:24"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</row>
    <row r="953" s="2" customFormat="1" ht="15.75" customHeight="1" spans="11:24"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</row>
    <row r="954" s="2" customFormat="1" ht="15.75" customHeight="1" spans="11:24"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</row>
    <row r="955" s="2" customFormat="1" ht="15.75" customHeight="1" spans="11:24"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</row>
    <row r="956" s="2" customFormat="1" ht="15.75" customHeight="1" spans="11:24"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</row>
    <row r="957" s="2" customFormat="1" ht="15.75" customHeight="1" spans="11:24"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</row>
    <row r="958" s="2" customFormat="1" ht="15.75" customHeight="1" spans="11:24"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</row>
    <row r="959" s="2" customFormat="1" ht="15.75" customHeight="1" spans="11:24"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</row>
    <row r="960" s="2" customFormat="1" ht="15.75" customHeight="1" spans="11:24"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</row>
    <row r="961" s="2" customFormat="1" ht="15.75" customHeight="1" spans="11:24"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</row>
    <row r="962" s="2" customFormat="1" ht="15.75" customHeight="1" spans="11:24"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</row>
    <row r="963" s="2" customFormat="1" ht="15.75" customHeight="1" spans="11:24"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</row>
    <row r="964" s="2" customFormat="1" ht="15.75" customHeight="1" spans="11:24"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</row>
    <row r="965" s="2" customFormat="1" ht="15.75" customHeight="1" spans="11:24"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</row>
    <row r="966" s="2" customFormat="1" ht="15.75" customHeight="1" spans="11:24"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</row>
    <row r="967" s="2" customFormat="1" ht="15.75" customHeight="1" spans="11:24"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</row>
    <row r="968" s="2" customFormat="1" ht="15.75" customHeight="1" spans="11:24"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</row>
    <row r="969" s="2" customFormat="1" ht="15.75" customHeight="1" spans="11:24"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</row>
    <row r="970" s="2" customFormat="1" ht="15.75" customHeight="1" spans="11:24"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</row>
    <row r="971" s="2" customFormat="1" ht="15.75" customHeight="1" spans="11:24"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</row>
    <row r="972" s="2" customFormat="1" ht="15.75" customHeight="1" spans="11:24"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</row>
    <row r="973" s="2" customFormat="1" ht="15.75" customHeight="1" spans="11:24"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</row>
    <row r="974" s="2" customFormat="1" ht="15.75" customHeight="1" spans="11:24"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</row>
    <row r="975" s="2" customFormat="1" ht="15.75" customHeight="1" spans="11:24"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</row>
    <row r="976" s="2" customFormat="1" ht="15.75" customHeight="1" spans="11:24"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</row>
    <row r="977" s="2" customFormat="1" ht="15.75" customHeight="1" spans="11:24"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</row>
    <row r="978" s="2" customFormat="1" ht="15.75" customHeight="1" spans="11:24"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</row>
    <row r="979" s="2" customFormat="1" ht="15.75" customHeight="1" spans="11:24"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</row>
    <row r="980" s="2" customFormat="1" ht="15.75" customHeight="1" spans="11:24"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</row>
    <row r="981" s="2" customFormat="1" ht="15.75" customHeight="1" spans="11:24"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</row>
    <row r="982" s="2" customFormat="1" ht="15.75" customHeight="1" spans="11:24"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</row>
    <row r="983" s="2" customFormat="1" ht="15.75" customHeight="1" spans="11:24"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</row>
    <row r="984" s="2" customFormat="1" ht="15.75" customHeight="1" spans="11:24"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</row>
    <row r="985" s="2" customFormat="1" ht="15.75" customHeight="1" spans="11:24"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</row>
    <row r="986" s="2" customFormat="1" ht="15.75" customHeight="1" spans="11:24"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</row>
    <row r="987" s="2" customFormat="1" ht="15.75" customHeight="1" spans="11:24"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</row>
    <row r="988" s="2" customFormat="1" ht="15.75" customHeight="1" spans="11:24"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</row>
    <row r="989" s="2" customFormat="1" ht="15.75" customHeight="1" spans="11:24"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</row>
    <row r="990" s="2" customFormat="1" ht="15.75" customHeight="1" spans="11:24"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</row>
    <row r="991" s="2" customFormat="1" ht="15.75" customHeight="1" spans="11:24"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</row>
    <row r="992" s="2" customFormat="1" ht="15.75" customHeight="1" spans="11:24"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</row>
    <row r="993" s="2" customFormat="1" ht="15.75" customHeight="1" spans="11:24"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</row>
    <row r="994" s="2" customFormat="1" ht="15.75" customHeight="1" spans="11:24"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</row>
    <row r="995" s="2" customFormat="1" ht="15.75" customHeight="1" spans="11:24"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</row>
    <row r="996" s="2" customFormat="1" ht="15.75" customHeight="1" spans="11:24"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</row>
    <row r="997" s="2" customFormat="1" ht="15.75" customHeight="1" spans="11:24"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</row>
    <row r="998" s="2" customFormat="1" ht="15.75" customHeight="1" spans="11:24"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</row>
    <row r="999" s="2" customFormat="1" ht="15.75" customHeight="1" spans="11:24"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</row>
    <row r="1000" s="2" customFormat="1" ht="15.75" customHeight="1" spans="11:24"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</row>
    <row r="1001" s="2" customFormat="1" ht="15.75" customHeight="1" spans="11:24"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</row>
    <row r="1002" s="2" customFormat="1" ht="15.75" customHeight="1" spans="11:24"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</row>
    <row r="1003" s="2" customFormat="1" ht="15.75" customHeight="1" spans="11:24"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</row>
    <row r="1004" s="2" customFormat="1" ht="15.75" customHeight="1" spans="11:24"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</row>
    <row r="1005" s="2" customFormat="1" ht="15.75" customHeight="1" spans="11:24">
      <c r="K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</row>
    <row r="1006" s="2" customFormat="1" ht="15.75" customHeight="1" spans="11:24">
      <c r="K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</row>
    <row r="1007" s="2" customFormat="1" ht="15.75" customHeight="1" spans="11:24">
      <c r="K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</row>
    <row r="1008" s="2" customFormat="1" ht="15.75" customHeight="1" spans="11:24">
      <c r="K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</row>
    <row r="1009" s="2" customFormat="1" ht="15.75" customHeight="1" spans="11:24">
      <c r="K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</row>
    <row r="1010" s="2" customFormat="1" ht="15.75" customHeight="1" spans="11:24">
      <c r="K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</row>
    <row r="1011" s="2" customFormat="1" ht="15.75" customHeight="1" spans="11:24">
      <c r="K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</row>
    <row r="1012" s="2" customFormat="1" ht="15.75" customHeight="1" spans="11:24">
      <c r="K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</row>
    <row r="1013" s="2" customFormat="1" ht="15.75" customHeight="1" spans="11:24">
      <c r="K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</row>
    <row r="1014" s="2" customFormat="1" ht="15.75" customHeight="1" spans="11:24">
      <c r="K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</row>
    <row r="1015" s="2" customFormat="1" ht="15.75" customHeight="1" spans="11:24">
      <c r="K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</row>
    <row r="1016" s="2" customFormat="1" ht="15.75" customHeight="1" spans="11:24">
      <c r="K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</row>
    <row r="1017" s="2" customFormat="1" ht="15.75" customHeight="1" spans="11:24">
      <c r="K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</row>
    <row r="1018" s="2" customFormat="1" ht="15.75" customHeight="1" spans="11:24">
      <c r="K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</row>
    <row r="1019" s="2" customFormat="1" ht="15.75" customHeight="1" spans="11:24">
      <c r="K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</row>
    <row r="1020" s="2" customFormat="1" ht="15.75" customHeight="1" spans="11:24">
      <c r="K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</row>
    <row r="1021" s="2" customFormat="1" ht="15.75" customHeight="1" spans="11:24">
      <c r="K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</row>
    <row r="1022" s="2" customFormat="1" ht="15.75" customHeight="1" spans="11:24">
      <c r="K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</row>
    <row r="1023" s="2" customFormat="1" ht="15.75" customHeight="1" spans="11:24">
      <c r="K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</row>
    <row r="1024" s="2" customFormat="1" ht="15.75" customHeight="1" spans="11:24">
      <c r="K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</row>
    <row r="1025" s="2" customFormat="1" ht="15.75" customHeight="1" spans="11:24">
      <c r="K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</row>
    <row r="1026" s="2" customFormat="1" ht="15.75" customHeight="1" spans="11:24">
      <c r="K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</row>
    <row r="1027" s="2" customFormat="1" ht="15.75" customHeight="1" spans="11:24">
      <c r="K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</row>
    <row r="1028" s="2" customFormat="1" ht="15.75" customHeight="1" spans="11:24">
      <c r="K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</row>
    <row r="1029" s="2" customFormat="1" ht="15.75" customHeight="1" spans="11:24">
      <c r="K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</row>
    <row r="1030" s="2" customFormat="1" ht="15.75" customHeight="1" spans="11:24">
      <c r="K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</row>
    <row r="1031" s="2" customFormat="1" ht="15.75" customHeight="1" spans="11:24">
      <c r="K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</row>
  </sheetData>
  <mergeCells count="30">
    <mergeCell ref="A1:J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2:D22"/>
    <mergeCell ref="A23:D23"/>
    <mergeCell ref="A24:D24"/>
    <mergeCell ref="A25:D25"/>
    <mergeCell ref="A26:D26"/>
    <mergeCell ref="A27:D27"/>
    <mergeCell ref="A28:D28"/>
    <mergeCell ref="A29:D29"/>
    <mergeCell ref="F5:F6"/>
    <mergeCell ref="G5:G6"/>
    <mergeCell ref="H5:H6"/>
    <mergeCell ref="I5:I6"/>
    <mergeCell ref="J5:J6"/>
    <mergeCell ref="F2:J4"/>
    <mergeCell ref="A5:D6"/>
  </mergeCells>
  <conditionalFormatting sqref="F8">
    <cfRule type="notContainsBlanks" dxfId="0" priority="3">
      <formula>LEN(TRIM(F8))&gt;0</formula>
    </cfRule>
  </conditionalFormatting>
  <conditionalFormatting sqref="F9">
    <cfRule type="notContainsBlanks" dxfId="0" priority="2">
      <formula>LEN(TRIM(F9))&gt;0</formula>
    </cfRule>
  </conditionalFormatting>
  <conditionalFormatting sqref="O87:O90">
    <cfRule type="notContainsBlanks" dxfId="0" priority="5">
      <formula>LEN(TRIM(O87))&gt;0</formula>
    </cfRule>
  </conditionalFormatting>
  <conditionalFormatting sqref="O7:O71 F11:G16 J15:J16">
    <cfRule type="notContainsBlanks" dxfId="0" priority="4">
      <formula>LEN(TRIM(F7))&gt;0</formula>
    </cfRule>
  </conditionalFormatting>
  <conditionalFormatting sqref="F20:G21">
    <cfRule type="notContainsBlanks" dxfId="0" priority="1">
      <formula>LEN(TRIM(F20))&gt;0</formula>
    </cfRule>
  </conditionalFormatting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2024-11-11T05:14:22Z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CFB7205F69334852B2ABA508B4BB19F2_12</vt:lpwstr>
  </property>
</Properties>
</file>