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1" r:id="rId1"/>
    <sheet name="XS-XXL (cm)" sheetId="3" r:id="rId2"/>
    <sheet name="1X-3X" sheetId="2" r:id="rId3"/>
    <sheet name="1X-3X (cm)" sheetId="4" r:id="rId4"/>
  </sheets>
  <definedNames>
    <definedName name="_xlnm.Print_Area" localSheetId="0">'XS-XXL'!$A$1:$L$28</definedName>
    <definedName name="_xlnm.Print_Area" localSheetId="2">'1X-3X'!$A$1:$I$37</definedName>
    <definedName name="_xlnm.Print_Area" localSheetId="1">'XS-XXL (cm)'!$A$1:$L$28</definedName>
    <definedName name="_xlnm.Print_Area" localSheetId="3">'1X-3X (cm)'!$A$1:$I$37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<sst xmlns="http://schemas.openxmlformats.org/spreadsheetml/2006/main" count="291" uniqueCount="86">
  <si>
    <t>GRADED SPEC PAGE</t>
  </si>
  <si>
    <t>BRAND:</t>
  </si>
  <si>
    <t>STYLE NAME:</t>
  </si>
  <si>
    <t>BG5002S GRACE DRESS (with slit)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</si>
  <si>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</si>
  <si>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</si>
  <si>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</si>
  <si>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</si>
  <si>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</si>
  <si>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</si>
  <si>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</si>
  <si>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</si>
  <si>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</si>
  <si>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</si>
  <si>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</si>
  <si>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</si>
  <si>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</si>
  <si>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</si>
  <si>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</si>
  <si>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</si>
  <si>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</si>
  <si>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</si>
  <si>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</si>
  <si>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</si>
  <si>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</si>
  <si>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</si>
  <si>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(CF NECKDROP TO BOTTOM OF THE WAISTBAND)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</si>
  <si>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前中领到下腰</t>
    </r>
  </si>
  <si>
    <t>CF SKIRT LENGTH (FROM BOTTOM OF THE WAISTBAND TO HEM)</t>
  </si>
  <si>
    <t>前中裙长-下腰到底摆</t>
  </si>
  <si>
    <t>WAISTBAND HEIGHT</t>
  </si>
  <si>
    <t>腰节高</t>
  </si>
  <si>
    <t>TOP NECK EDGE WIDTH - ALONG THE CURVE</t>
  </si>
  <si>
    <t>全领长</t>
  </si>
  <si>
    <t>BUST WIDTH (1" BELOW AH)</t>
  </si>
  <si>
    <t>胸围-腋下1‘’</t>
  </si>
  <si>
    <t>WAIST SEAM WIDTH (BOTTOM OF THE WAISTBAND)</t>
  </si>
  <si>
    <t>腰围-下腰缝</t>
  </si>
  <si>
    <t>HIP WIDTH (8.5" BELOW WAIST SEAM) - 3PT MEASUREMENT</t>
  </si>
  <si>
    <t>里布臀围三点量-下腰下8.5''</t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</si>
  <si>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</si>
  <si>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</si>
  <si>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</si>
  <si>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</si>
  <si>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</si>
  <si>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</si>
  <si>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BACK TOP EDGE WIDTH (W/ GRIPPER TAPE) - SS TO CB</t>
  </si>
  <si>
    <t>单边成品后领长-侧缝到后中</t>
  </si>
  <si>
    <t>TIE WIDTH</t>
  </si>
  <si>
    <t>系带宽</t>
  </si>
  <si>
    <t>TIE LENGTH (WAIST SEAM TO LONGEST PART OF THE TIE)</t>
  </si>
  <si>
    <t>系带最长边</t>
  </si>
  <si>
    <t>TIE LENGTH (WAIST SEAM TO SHORTEST PART OF THE TIE)</t>
  </si>
  <si>
    <t>系带短边</t>
  </si>
  <si>
    <t>ZIPPER LENGTH</t>
  </si>
  <si>
    <t>拉链长</t>
  </si>
  <si>
    <t>ADJUSTABLE RANGE LENGTH</t>
  </si>
  <si>
    <t>调节肩带量</t>
  </si>
  <si>
    <t>DETACHABLE SHOULDER STRAP</t>
  </si>
  <si>
    <t>肩带长</t>
  </si>
  <si>
    <t>FRONT BONING LENGTH</t>
  </si>
  <si>
    <t>前公主缝鱼骨长</t>
  </si>
  <si>
    <t>SIDE SEAM BONING LENGTH</t>
  </si>
  <si>
    <t>侧缝鱼骨长</t>
  </si>
  <si>
    <t>BACK PRINCESS SEAM BONING LENGTH</t>
  </si>
  <si>
    <t>后公主缝鱼骨长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</si>
  <si>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</si>
  <si>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</si>
  <si>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</si>
  <si>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</si>
  <si>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</si>
  <si>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</si>
  <si>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</si>
  <si>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</si>
  <si>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</si>
  <si>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 xml:space="preserve">  1/8 </t>
  </si>
  <si>
    <t>49  1/2</t>
  </si>
  <si>
    <t>臀围三点量-下腰下8.5''</t>
  </si>
  <si>
    <t xml:space="preserve">  3/8 </t>
  </si>
  <si>
    <t xml:space="preserve">  1/4 </t>
  </si>
  <si>
    <t xml:space="preserve">ADJUSTABLE RANGE LENGTH	</t>
  </si>
  <si>
    <t>肩带调节量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</si>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</sst>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8"/>
      <color rgb="FFFF0000"/>
      <name val="Calibri"/>
      <charset val="134"/>
    </font>
    <font>
      <sz val="18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8"/>
      <color rgb="FF000000"/>
      <name val="Calibri"/>
      <charset val="134"/>
    </font>
    <font>
      <sz val="16"/>
      <name val="宋体"/>
      <charset val="134"/>
    </font>
    <font>
      <sz val="16"/>
      <color rgb="FFFF0000"/>
      <name val="Calibri"/>
      <charset val="134"/>
    </font>
    <font>
      <sz val="18"/>
      <color rgb="FFFF0000"/>
      <name val="Calibri"/>
      <charset val="134"/>
    </font>
    <font>
      <sz val="16"/>
      <color rgb="FF000000"/>
      <name val="宋体"/>
      <charset val="134"/>
    </font>
    <font>
      <sz val="16"/>
      <color rgb="FF000000"/>
      <name val="Calibri"/>
      <charset val="134"/>
    </font>
    <font>
      <b/>
      <sz val="15"/>
      <color rgb="FF000000"/>
      <name val="Calibri"/>
      <charset val="134"/>
    </font>
    <font>
      <b/>
      <sz val="18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8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b/>
      <sz val="16"/>
      <color rgb="FFFF0000"/>
      <name val="Calibri"/>
      <charset val="134"/>
    </font>
    <font>
      <sz val="16"/>
      <name val="Calibri"/>
      <charset val="134"/>
    </font>
    <font>
      <sz val="16"/>
      <color theme="1"/>
      <name val="Calibri"/>
      <charset val="134"/>
    </font>
    <font>
      <sz val="2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2" borderId="29" applyNumberFormat="0" applyAlignment="0" applyProtection="0">
      <alignment vertical="center"/>
    </xf>
    <xf numFmtId="0" fontId="44" fillId="13" borderId="30" applyNumberFormat="0" applyAlignment="0" applyProtection="0">
      <alignment vertical="center"/>
    </xf>
    <xf numFmtId="0" fontId="45" fillId="13" borderId="29" applyNumberFormat="0" applyAlignment="0" applyProtection="0">
      <alignment vertical="center"/>
    </xf>
    <xf numFmtId="0" fontId="46" fillId="14" borderId="31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</cellStyleXfs>
  <cellXfs count="190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Fill="1" applyBorder="1" applyAlignment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3" xfId="49" applyFont="1" applyFill="1" applyBorder="1" applyAlignment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2" fillId="6" borderId="14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8" xfId="49" applyFont="1" applyFill="1" applyBorder="1" applyAlignment="1"/>
    <xf numFmtId="0" fontId="3" fillId="0" borderId="15" xfId="49" applyFont="1" applyFill="1" applyBorder="1" applyAlignment="1"/>
    <xf numFmtId="0" fontId="13" fillId="0" borderId="15" xfId="49" applyFont="1" applyFill="1" applyBorder="1" applyAlignment="1"/>
    <xf numFmtId="0" fontId="14" fillId="0" borderId="4" xfId="49" applyFont="1" applyFill="1" applyBorder="1" applyAlignment="1">
      <alignment horizontal="center"/>
    </xf>
    <xf numFmtId="0" fontId="7" fillId="7" borderId="1" xfId="49" applyFont="1" applyFill="1" applyBorder="1" applyAlignment="1"/>
    <xf numFmtId="177" fontId="15" fillId="7" borderId="3" xfId="49" applyNumberFormat="1" applyFont="1" applyFill="1" applyBorder="1" applyAlignment="1">
      <alignment horizontal="center"/>
    </xf>
    <xf numFmtId="178" fontId="16" fillId="7" borderId="4" xfId="49" applyNumberFormat="1" applyFont="1" applyFill="1" applyBorder="1" applyAlignment="1">
      <alignment horizontal="center" wrapText="1"/>
    </xf>
    <xf numFmtId="0" fontId="14" fillId="0" borderId="15" xfId="49" applyFont="1" applyFill="1" applyBorder="1" applyAlignment="1">
      <alignment horizontal="center"/>
    </xf>
    <xf numFmtId="0" fontId="7" fillId="7" borderId="7" xfId="49" applyFont="1" applyFill="1" applyBorder="1" applyAlignment="1"/>
    <xf numFmtId="177" fontId="15" fillId="7" borderId="8" xfId="49" applyNumberFormat="1" applyFont="1" applyFill="1" applyBorder="1" applyAlignment="1">
      <alignment horizontal="center"/>
    </xf>
    <xf numFmtId="178" fontId="16" fillId="0" borderId="4" xfId="49" applyNumberFormat="1" applyFont="1" applyFill="1" applyBorder="1" applyAlignment="1">
      <alignment horizontal="center" wrapText="1"/>
    </xf>
    <xf numFmtId="0" fontId="17" fillId="0" borderId="15" xfId="51" applyFont="1" applyBorder="1" applyAlignment="1">
      <alignment horizontal="left" vertical="center" wrapText="1"/>
    </xf>
    <xf numFmtId="177" fontId="18" fillId="7" borderId="3" xfId="49" applyNumberFormat="1" applyFont="1" applyFill="1" applyBorder="1" applyAlignment="1">
      <alignment horizontal="center"/>
    </xf>
    <xf numFmtId="179" fontId="16" fillId="0" borderId="4" xfId="49" applyNumberFormat="1" applyFont="1" applyFill="1" applyBorder="1" applyAlignment="1">
      <alignment horizontal="center" wrapText="1"/>
    </xf>
    <xf numFmtId="177" fontId="18" fillId="7" borderId="8" xfId="49" applyNumberFormat="1" applyFont="1" applyFill="1" applyBorder="1" applyAlignment="1">
      <alignment horizontal="center"/>
    </xf>
    <xf numFmtId="0" fontId="17" fillId="0" borderId="7" xfId="51" applyFont="1" applyBorder="1" applyAlignment="1">
      <alignment horizontal="left" vertical="center" wrapText="1"/>
    </xf>
    <xf numFmtId="177" fontId="18" fillId="0" borderId="8" xfId="49" applyNumberFormat="1" applyFont="1" applyFill="1" applyBorder="1" applyAlignment="1">
      <alignment horizontal="center"/>
    </xf>
    <xf numFmtId="180" fontId="18" fillId="0" borderId="8" xfId="52" applyNumberFormat="1" applyFont="1" applyFill="1" applyBorder="1" applyAlignment="1">
      <alignment horizontal="center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177" fontId="19" fillId="7" borderId="8" xfId="49" applyNumberFormat="1" applyFont="1" applyFill="1" applyBorder="1" applyAlignment="1">
      <alignment horizontal="center"/>
    </xf>
    <xf numFmtId="180" fontId="18" fillId="0" borderId="8" xfId="49" applyNumberFormat="1" applyFont="1" applyFill="1" applyBorder="1" applyAlignment="1">
      <alignment horizontal="center"/>
    </xf>
    <xf numFmtId="178" fontId="18" fillId="7" borderId="8" xfId="49" applyNumberFormat="1" applyFont="1" applyFill="1" applyBorder="1" applyAlignment="1">
      <alignment horizontal="center"/>
    </xf>
    <xf numFmtId="177" fontId="18" fillId="7" borderId="8" xfId="49" applyNumberFormat="1" applyFont="1" applyFill="1" applyBorder="1" applyAlignment="1">
      <alignment horizontal="center" vertical="center"/>
    </xf>
    <xf numFmtId="0" fontId="17" fillId="0" borderId="4" xfId="51" applyFont="1" applyBorder="1" applyAlignment="1">
      <alignment horizontal="left" vertical="center" wrapText="1"/>
    </xf>
    <xf numFmtId="0" fontId="7" fillId="0" borderId="6" xfId="49" applyFont="1" applyFill="1" applyBorder="1" applyAlignment="1"/>
    <xf numFmtId="177" fontId="15" fillId="0" borderId="8" xfId="49" applyNumberFormat="1" applyFont="1" applyFill="1" applyBorder="1" applyAlignment="1">
      <alignment horizontal="center"/>
    </xf>
    <xf numFmtId="0" fontId="8" fillId="0" borderId="15" xfId="49" applyFont="1" applyFill="1" applyBorder="1" applyAlignment="1"/>
    <xf numFmtId="0" fontId="8" fillId="0" borderId="15" xfId="49" applyFont="1" applyBorder="1"/>
    <xf numFmtId="0" fontId="8" fillId="0" borderId="6" xfId="49" applyFont="1" applyFill="1" applyBorder="1" applyAlignment="1"/>
    <xf numFmtId="0" fontId="8" fillId="0" borderId="8" xfId="49" applyFont="1" applyFill="1" applyBorder="1" applyAlignment="1"/>
    <xf numFmtId="0" fontId="8" fillId="0" borderId="15" xfId="49" applyFont="1" applyFill="1" applyBorder="1" applyAlignment="1"/>
    <xf numFmtId="0" fontId="8" fillId="0" borderId="7" xfId="49" applyFont="1" applyFill="1" applyBorder="1" applyAlignment="1"/>
    <xf numFmtId="0" fontId="8" fillId="0" borderId="8" xfId="49" applyFont="1" applyFill="1" applyBorder="1" applyAlignment="1"/>
    <xf numFmtId="0" fontId="20" fillId="0" borderId="15" xfId="49" applyFont="1" applyFill="1" applyBorder="1" applyAlignment="1">
      <alignment horizontal="left"/>
    </xf>
    <xf numFmtId="0" fontId="21" fillId="0" borderId="15" xfId="49" applyFont="1" applyFill="1" applyBorder="1" applyAlignment="1">
      <alignment horizontal="center"/>
    </xf>
    <xf numFmtId="0" fontId="8" fillId="0" borderId="4" xfId="49" applyFont="1" applyFill="1" applyBorder="1" applyAlignment="1"/>
    <xf numFmtId="0" fontId="8" fillId="0" borderId="1" xfId="49" applyFont="1" applyFill="1" applyBorder="1" applyAlignment="1"/>
    <xf numFmtId="0" fontId="8" fillId="0" borderId="3" xfId="49" applyFont="1" applyFill="1" applyBorder="1" applyAlignment="1"/>
    <xf numFmtId="0" fontId="21" fillId="0" borderId="4" xfId="49" applyFont="1" applyFill="1" applyBorder="1" applyAlignment="1">
      <alignment horizontal="center"/>
    </xf>
    <xf numFmtId="0" fontId="20" fillId="0" borderId="4" xfId="49" applyFont="1" applyFill="1" applyBorder="1" applyAlignment="1">
      <alignment horizontal="left"/>
    </xf>
    <xf numFmtId="0" fontId="8" fillId="0" borderId="0" xfId="49" applyFont="1" applyFill="1" applyAlignment="1"/>
    <xf numFmtId="0" fontId="22" fillId="0" borderId="0" xfId="49" applyFont="1" applyFill="1" applyAlignme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 applyAlignment="1"/>
    <xf numFmtId="0" fontId="23" fillId="6" borderId="1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4" fillId="0" borderId="0" xfId="49" applyFont="1" applyFill="1" applyAlignment="1">
      <alignment horizontal="center" vertical="center"/>
    </xf>
    <xf numFmtId="178" fontId="16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5" fillId="0" borderId="0" xfId="49" applyNumberFormat="1" applyFont="1" applyFill="1" applyAlignment="1">
      <alignment horizontal="center" vertical="center" wrapText="1"/>
    </xf>
    <xf numFmtId="178" fontId="7" fillId="0" borderId="12" xfId="49" applyNumberFormat="1" applyFont="1" applyFill="1" applyBorder="1" applyAlignment="1"/>
    <xf numFmtId="178" fontId="7" fillId="0" borderId="0" xfId="49" applyNumberFormat="1" applyFont="1" applyFill="1" applyAlignment="1"/>
    <xf numFmtId="0" fontId="7" fillId="0" borderId="0" xfId="49" applyFont="1" applyFill="1" applyAlignment="1">
      <alignment horizontal="center" vertical="center"/>
    </xf>
    <xf numFmtId="180" fontId="16" fillId="0" borderId="4" xfId="49" applyNumberFormat="1" applyFont="1" applyFill="1" applyBorder="1" applyAlignment="1">
      <alignment horizontal="center" wrapText="1"/>
    </xf>
    <xf numFmtId="180" fontId="16" fillId="7" borderId="4" xfId="49" applyNumberFormat="1" applyFont="1" applyFill="1" applyBorder="1" applyAlignment="1">
      <alignment horizontal="center" wrapText="1"/>
    </xf>
    <xf numFmtId="180" fontId="16" fillId="0" borderId="4" xfId="52" applyNumberFormat="1" applyFont="1" applyFill="1" applyBorder="1" applyAlignment="1">
      <alignment horizontal="center" wrapText="1"/>
    </xf>
    <xf numFmtId="180" fontId="16" fillId="7" borderId="4" xfId="52" applyNumberFormat="1" applyFont="1" applyFill="1" applyBorder="1" applyAlignment="1">
      <alignment horizontal="center" wrapText="1"/>
    </xf>
    <xf numFmtId="177" fontId="19" fillId="7" borderId="15" xfId="49" applyNumberFormat="1" applyFont="1" applyFill="1" applyBorder="1" applyAlignment="1">
      <alignment horizontal="center"/>
    </xf>
    <xf numFmtId="180" fontId="16" fillId="0" borderId="3" xfId="49" applyNumberFormat="1" applyFont="1" applyFill="1" applyBorder="1" applyAlignment="1">
      <alignment horizontal="center" wrapText="1"/>
    </xf>
    <xf numFmtId="180" fontId="16" fillId="0" borderId="4" xfId="53" applyNumberFormat="1" applyFont="1" applyFill="1" applyBorder="1" applyAlignment="1">
      <alignment horizontal="center" wrapText="1"/>
    </xf>
    <xf numFmtId="180" fontId="26" fillId="7" borderId="3" xfId="53" applyNumberFormat="1" applyFont="1" applyFill="1" applyBorder="1" applyAlignment="1">
      <alignment horizontal="center" wrapText="1"/>
    </xf>
    <xf numFmtId="180" fontId="26" fillId="7" borderId="3" xfId="49" applyNumberFormat="1" applyFont="1" applyFill="1" applyBorder="1" applyAlignment="1">
      <alignment horizontal="center" wrapText="1"/>
    </xf>
    <xf numFmtId="180" fontId="8" fillId="9" borderId="4" xfId="49" applyNumberFormat="1" applyFont="1" applyFill="1" applyBorder="1" applyAlignment="1">
      <alignment horizontal="center" wrapText="1"/>
    </xf>
    <xf numFmtId="178" fontId="7" fillId="7" borderId="8" xfId="49" applyNumberFormat="1" applyFont="1" applyFill="1" applyBorder="1" applyAlignment="1"/>
    <xf numFmtId="180" fontId="26" fillId="0" borderId="3" xfId="53" applyNumberFormat="1" applyFont="1" applyFill="1" applyBorder="1" applyAlignment="1">
      <alignment horizontal="center" wrapText="1"/>
    </xf>
    <xf numFmtId="180" fontId="16" fillId="0" borderId="4" xfId="0" applyNumberFormat="1" applyFont="1" applyFill="1" applyBorder="1" applyAlignment="1">
      <alignment horizontal="center"/>
    </xf>
    <xf numFmtId="180" fontId="26" fillId="0" borderId="3" xfId="49" applyNumberFormat="1" applyFont="1" applyFill="1" applyBorder="1" applyAlignment="1">
      <alignment horizontal="center" wrapText="1"/>
    </xf>
    <xf numFmtId="178" fontId="7" fillId="9" borderId="8" xfId="49" applyNumberFormat="1" applyFont="1" applyFill="1" applyBorder="1" applyAlignment="1"/>
    <xf numFmtId="0" fontId="1" fillId="0" borderId="0" xfId="49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left" vertical="center"/>
    </xf>
    <xf numFmtId="0" fontId="27" fillId="0" borderId="8" xfId="49" applyFont="1" applyBorder="1"/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7" fillId="0" borderId="3" xfId="49" applyFont="1" applyBorder="1"/>
    <xf numFmtId="176" fontId="8" fillId="5" borderId="24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3" fillId="0" borderId="0" xfId="49" applyFont="1"/>
    <xf numFmtId="0" fontId="3" fillId="0" borderId="13" xfId="49" applyFont="1" applyBorder="1"/>
    <xf numFmtId="0" fontId="28" fillId="6" borderId="14" xfId="49" applyFont="1" applyFill="1" applyBorder="1" applyAlignment="1">
      <alignment horizontal="center" vertical="center" wrapText="1"/>
    </xf>
    <xf numFmtId="0" fontId="29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30" fillId="0" borderId="15" xfId="49" applyFont="1" applyBorder="1"/>
    <xf numFmtId="0" fontId="14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 wrapText="1"/>
    </xf>
    <xf numFmtId="0" fontId="8" fillId="0" borderId="2" xfId="49" applyFont="1" applyBorder="1" applyAlignment="1">
      <alignment horizontal="left" wrapText="1"/>
    </xf>
    <xf numFmtId="177" fontId="18" fillId="7" borderId="15" xfId="52" applyNumberFormat="1" applyFont="1" applyFill="1" applyBorder="1" applyAlignment="1">
      <alignment horizontal="center"/>
    </xf>
    <xf numFmtId="179" fontId="31" fillId="0" borderId="3" xfId="52" applyNumberFormat="1" applyFont="1" applyFill="1" applyBorder="1" applyAlignment="1">
      <alignment horizontal="center" vertical="center"/>
    </xf>
    <xf numFmtId="177" fontId="18" fillId="0" borderId="15" xfId="52" applyNumberFormat="1" applyFont="1" applyFill="1" applyBorder="1" applyAlignment="1">
      <alignment horizontal="center"/>
    </xf>
    <xf numFmtId="178" fontId="18" fillId="7" borderId="15" xfId="52" applyNumberFormat="1" applyFont="1" applyFill="1" applyBorder="1" applyAlignment="1">
      <alignment horizontal="center"/>
    </xf>
    <xf numFmtId="180" fontId="18" fillId="0" borderId="15" xfId="52" applyNumberFormat="1" applyFont="1" applyFill="1" applyBorder="1" applyAlignment="1">
      <alignment horizontal="center"/>
    </xf>
    <xf numFmtId="178" fontId="18" fillId="7" borderId="15" xfId="52" applyNumberFormat="1" applyFont="1" applyFill="1" applyBorder="1" applyAlignment="1">
      <alignment horizontal="center" vertical="center"/>
    </xf>
    <xf numFmtId="178" fontId="18" fillId="7" borderId="15" xfId="55" applyNumberFormat="1" applyFont="1" applyFill="1" applyBorder="1" applyAlignment="1">
      <alignment horizontal="center"/>
    </xf>
    <xf numFmtId="180" fontId="18" fillId="0" borderId="15" xfId="55" applyNumberFormat="1" applyFont="1" applyBorder="1" applyAlignment="1">
      <alignment horizontal="center"/>
    </xf>
    <xf numFmtId="0" fontId="14" fillId="0" borderId="7" xfId="49" applyFont="1" applyBorder="1" applyAlignment="1">
      <alignment horizontal="center"/>
    </xf>
    <xf numFmtId="0" fontId="8" fillId="0" borderId="6" xfId="49" applyFont="1" applyBorder="1" applyAlignment="1">
      <alignment horizontal="left"/>
    </xf>
    <xf numFmtId="0" fontId="32" fillId="0" borderId="15" xfId="49" applyFont="1" applyBorder="1"/>
    <xf numFmtId="0" fontId="8" fillId="0" borderId="7" xfId="49" applyFont="1" applyBorder="1"/>
    <xf numFmtId="0" fontId="32" fillId="0" borderId="6" xfId="49" applyFont="1" applyBorder="1"/>
    <xf numFmtId="0" fontId="32" fillId="0" borderId="8" xfId="49" applyFont="1" applyBorder="1"/>
    <xf numFmtId="0" fontId="33" fillId="0" borderId="15" xfId="49" applyFont="1" applyFill="1" applyBorder="1" applyAlignment="1"/>
    <xf numFmtId="179" fontId="21" fillId="0" borderId="8" xfId="49" applyNumberFormat="1" applyFont="1" applyBorder="1" applyAlignment="1">
      <alignment horizontal="center"/>
    </xf>
    <xf numFmtId="0" fontId="32" fillId="0" borderId="4" xfId="49" applyFont="1" applyBorder="1"/>
    <xf numFmtId="0" fontId="8" fillId="0" borderId="1" xfId="49" applyFont="1" applyBorder="1"/>
    <xf numFmtId="0" fontId="32" fillId="0" borderId="2" xfId="49" applyFont="1" applyBorder="1"/>
    <xf numFmtId="0" fontId="32" fillId="0" borderId="3" xfId="49" applyFont="1" applyBorder="1"/>
    <xf numFmtId="0" fontId="33" fillId="0" borderId="4" xfId="49" applyFont="1" applyFill="1" applyBorder="1" applyAlignment="1"/>
    <xf numFmtId="0" fontId="8" fillId="0" borderId="0" xfId="49" applyFont="1"/>
    <xf numFmtId="0" fontId="3" fillId="0" borderId="3" xfId="49" applyFont="1" applyBorder="1"/>
    <xf numFmtId="0" fontId="22" fillId="0" borderId="0" xfId="49" applyFont="1"/>
    <xf numFmtId="0" fontId="7" fillId="7" borderId="0" xfId="49" applyFont="1" applyFill="1"/>
    <xf numFmtId="176" fontId="8" fillId="5" borderId="25" xfId="49" applyNumberFormat="1" applyFont="1" applyFill="1" applyBorder="1" applyAlignment="1">
      <alignment horizontal="center" vertical="center"/>
    </xf>
    <xf numFmtId="0" fontId="34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5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7" fillId="0" borderId="0" xfId="49" applyFont="1" applyAlignment="1">
      <alignment horizontal="center" vertical="center"/>
    </xf>
    <xf numFmtId="181" fontId="31" fillId="0" borderId="3" xfId="52" applyNumberFormat="1" applyFont="1" applyFill="1" applyBorder="1" applyAlignment="1">
      <alignment horizontal="center" vertical="center"/>
    </xf>
    <xf numFmtId="178" fontId="30" fillId="0" borderId="15" xfId="51" applyNumberFormat="1" applyFont="1" applyFill="1" applyBorder="1" applyAlignment="1">
      <alignment horizontal="center" vertical="center"/>
    </xf>
    <xf numFmtId="181" fontId="31" fillId="0" borderId="3" xfId="52" applyNumberFormat="1" applyFont="1" applyFill="1" applyBorder="1" applyAlignment="1">
      <alignment horizontal="center" wrapText="1"/>
    </xf>
    <xf numFmtId="178" fontId="30" fillId="0" borderId="4" xfId="51" applyNumberFormat="1" applyFont="1" applyFill="1" applyBorder="1" applyAlignment="1">
      <alignment horizontal="center" wrapText="1"/>
    </xf>
    <xf numFmtId="178" fontId="21" fillId="0" borderId="4" xfId="52" applyNumberFormat="1" applyFont="1" applyFill="1" applyBorder="1" applyAlignment="1">
      <alignment horizontal="center" wrapText="1"/>
    </xf>
    <xf numFmtId="178" fontId="21" fillId="0" borderId="4" xfId="52" applyNumberFormat="1" applyFont="1" applyFill="1" applyBorder="1" applyAlignment="1">
      <alignment horizontal="center" vertical="center"/>
    </xf>
    <xf numFmtId="178" fontId="30" fillId="0" borderId="4" xfId="51" applyNumberFormat="1" applyFont="1" applyFill="1" applyBorder="1" applyAlignment="1">
      <alignment horizontal="center" vertical="center"/>
    </xf>
    <xf numFmtId="178" fontId="21" fillId="0" borderId="4" xfId="55" applyNumberFormat="1" applyFont="1" applyFill="1" applyBorder="1" applyAlignment="1">
      <alignment horizontal="center" wrapText="1"/>
    </xf>
    <xf numFmtId="178" fontId="21" fillId="0" borderId="22" xfId="56" applyNumberFormat="1" applyFont="1" applyFill="1" applyBorder="1" applyAlignment="1">
      <alignment horizontal="center" wrapText="1"/>
    </xf>
    <xf numFmtId="181" fontId="31" fillId="0" borderId="3" xfId="54" applyNumberFormat="1" applyFont="1" applyFill="1" applyBorder="1" applyAlignment="1">
      <alignment horizontal="center" wrapText="1"/>
    </xf>
    <xf numFmtId="178" fontId="21" fillId="0" borderId="4" xfId="54" applyNumberFormat="1" applyFont="1" applyFill="1" applyBorder="1" applyAlignment="1">
      <alignment horizontal="center" wrapText="1"/>
    </xf>
    <xf numFmtId="180" fontId="21" fillId="0" borderId="4" xfId="0" applyNumberFormat="1" applyFont="1" applyFill="1" applyBorder="1" applyAlignment="1"/>
    <xf numFmtId="180" fontId="21" fillId="0" borderId="4" xfId="0" applyNumberFormat="1" applyFont="1" applyFill="1" applyBorder="1" applyAlignment="1"/>
    <xf numFmtId="180" fontId="21" fillId="0" borderId="4" xfId="52" applyNumberFormat="1" applyFont="1" applyFill="1" applyBorder="1" applyAlignment="1">
      <alignment horizontal="center" vertical="center"/>
    </xf>
    <xf numFmtId="180" fontId="21" fillId="0" borderId="4" xfId="52" applyNumberFormat="1" applyFont="1" applyFill="1" applyBorder="1" applyAlignment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  <cellStyle name="Normal 3 2 2 2" xfId="54"/>
    <cellStyle name="Normal 5" xfId="55"/>
    <cellStyle name="Normal 8" xfId="56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17562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17562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8"/>
  <sheetViews>
    <sheetView view="pageBreakPreview" zoomScale="70" zoomScaleNormal="100" topLeftCell="A3" workbookViewId="0">
      <selection activeCell="G26" sqref="G26"/>
    </sheetView>
  </sheetViews>
  <sheetFormatPr defaultColWidth="11.9469026548673" defaultRowHeight="15" customHeight="1"/>
  <cols>
    <col min="1" max="1" width="4.38053097345133" style="111" customWidth="1"/>
    <col min="2" max="2" width="8.3716814159292" style="111" customWidth="1"/>
    <col min="3" max="3" width="23.0442477876106" style="111" customWidth="1"/>
    <col min="4" max="4" width="18.3893805309735" style="111" customWidth="1"/>
    <col min="5" max="5" width="39.8318584070796" style="111" customWidth="1"/>
    <col min="6" max="6" width="9.55752212389381" style="111" customWidth="1"/>
    <col min="7" max="10" width="9.29203539823009" style="111" customWidth="1"/>
    <col min="11" max="11" width="9.96460176991151" style="111" customWidth="1"/>
    <col min="12" max="12" width="11.0884955752212" style="111" customWidth="1"/>
    <col min="13" max="13" width="5.97345132743363" style="111" customWidth="1"/>
    <col min="14" max="16" width="9.15929203539823" style="111" customWidth="1"/>
    <col min="17" max="17" width="5.84070796460177" style="111" customWidth="1"/>
    <col min="18" max="18" width="9.15929203539823" style="111" customWidth="1"/>
    <col min="19" max="20" width="9.02654867256637" style="111" customWidth="1"/>
    <col min="21" max="21" width="7.0353982300885" style="111" customWidth="1"/>
    <col min="22" max="22" width="10.7522123893805" style="111" customWidth="1"/>
    <col min="23" max="23" width="30.3982300884956" style="111" customWidth="1"/>
    <col min="24" max="25" width="12.7433628318584" style="111" customWidth="1"/>
    <col min="26" max="16384" width="11.9469026548673" style="111"/>
  </cols>
  <sheetData>
    <row r="1" s="111" customFormat="1" ht="30" customHeight="1" spans="1:25">
      <c r="A1" s="112" t="s">
        <v>0</v>
      </c>
      <c r="B1" s="113"/>
      <c r="C1" s="113"/>
      <c r="D1" s="113"/>
      <c r="E1" s="114"/>
      <c r="F1" s="115" t="s">
        <v>1</v>
      </c>
      <c r="G1" s="116"/>
      <c r="H1" s="117"/>
      <c r="I1" s="117"/>
      <c r="J1" s="117"/>
      <c r="K1" s="117"/>
      <c r="L1" s="162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1"/>
      <c r="X1" s="161"/>
      <c r="Y1" s="161"/>
    </row>
    <row r="2" s="111" customFormat="1" ht="16.15" customHeight="1" spans="1:25">
      <c r="A2" s="7" t="s">
        <v>2</v>
      </c>
      <c r="B2" s="118"/>
      <c r="C2" s="119" t="s">
        <v>3</v>
      </c>
      <c r="D2" s="10" t="s">
        <v>4</v>
      </c>
      <c r="E2" s="120" t="s">
        <v>5</v>
      </c>
      <c r="F2" s="121"/>
      <c r="G2" s="14"/>
      <c r="H2" s="14"/>
      <c r="I2" s="14"/>
      <c r="J2" s="14"/>
      <c r="K2" s="14"/>
      <c r="L2" s="80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1"/>
      <c r="X2" s="161"/>
      <c r="Y2" s="161"/>
    </row>
    <row r="3" s="111" customFormat="1" ht="16.15" customHeight="1" spans="1:25">
      <c r="A3" s="15" t="s">
        <v>6</v>
      </c>
      <c r="B3" s="122"/>
      <c r="C3" s="123"/>
      <c r="D3" s="18" t="s">
        <v>7</v>
      </c>
      <c r="E3" s="124"/>
      <c r="F3" s="125"/>
      <c r="G3" s="22"/>
      <c r="H3" s="22"/>
      <c r="I3" s="22"/>
      <c r="J3" s="22"/>
      <c r="K3" s="22"/>
      <c r="L3" s="82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1"/>
      <c r="X3" s="161"/>
      <c r="Y3" s="161"/>
    </row>
    <row r="4" s="111" customFormat="1" ht="16.15" customHeight="1" spans="1:25">
      <c r="A4" s="15" t="s">
        <v>8</v>
      </c>
      <c r="B4" s="122"/>
      <c r="C4" s="123"/>
      <c r="D4" s="18" t="s">
        <v>9</v>
      </c>
      <c r="E4" s="124" t="s">
        <v>10</v>
      </c>
      <c r="F4" s="125"/>
      <c r="G4" s="22"/>
      <c r="H4" s="22"/>
      <c r="I4" s="22"/>
      <c r="J4" s="22"/>
      <c r="K4" s="22"/>
      <c r="L4" s="82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1"/>
      <c r="X4" s="161"/>
      <c r="Y4" s="161"/>
    </row>
    <row r="5" s="111" customFormat="1" ht="16.15" customHeight="1" spans="1:25">
      <c r="A5" s="15" t="s">
        <v>11</v>
      </c>
      <c r="B5" s="122"/>
      <c r="C5" s="123"/>
      <c r="D5" s="18" t="s">
        <v>12</v>
      </c>
      <c r="E5" s="124" t="s">
        <v>13</v>
      </c>
      <c r="F5" s="125"/>
      <c r="G5" s="126"/>
      <c r="H5" s="126"/>
      <c r="I5" s="126"/>
      <c r="J5" s="126"/>
      <c r="K5" s="126"/>
      <c r="L5" s="165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1"/>
      <c r="X5" s="161"/>
      <c r="Y5" s="161"/>
    </row>
    <row r="6" s="111" customFormat="1" ht="16.15" customHeight="1" spans="1:25">
      <c r="A6" s="15" t="s">
        <v>14</v>
      </c>
      <c r="B6" s="122"/>
      <c r="C6" s="123" t="s">
        <v>15</v>
      </c>
      <c r="D6" s="18" t="s">
        <v>16</v>
      </c>
      <c r="E6" s="124" t="s">
        <v>17</v>
      </c>
      <c r="F6" s="125"/>
      <c r="G6" s="26"/>
      <c r="H6" s="26"/>
      <c r="I6" s="26"/>
      <c r="J6" s="26"/>
      <c r="K6" s="26"/>
      <c r="L6" s="83"/>
      <c r="M6" s="164"/>
      <c r="N6" s="164"/>
      <c r="O6" s="164"/>
      <c r="P6" s="164"/>
      <c r="Q6" s="164"/>
      <c r="R6" s="164"/>
      <c r="S6" s="164"/>
      <c r="T6" s="164"/>
      <c r="U6" s="164"/>
      <c r="V6" s="173"/>
      <c r="W6" s="161"/>
      <c r="X6" s="161"/>
      <c r="Y6" s="161"/>
    </row>
    <row r="7" s="111" customFormat="1" ht="16.15" customHeight="1" spans="1:25">
      <c r="A7" s="127"/>
      <c r="B7" s="28" t="s">
        <v>18</v>
      </c>
      <c r="C7" s="128"/>
      <c r="D7" s="128"/>
      <c r="E7" s="129"/>
      <c r="F7" s="130" t="s">
        <v>19</v>
      </c>
      <c r="G7" s="130" t="s">
        <v>20</v>
      </c>
      <c r="H7" s="131" t="s">
        <v>21</v>
      </c>
      <c r="I7" s="166" t="s">
        <v>22</v>
      </c>
      <c r="J7" s="130" t="s">
        <v>23</v>
      </c>
      <c r="K7" s="130" t="s">
        <v>24</v>
      </c>
      <c r="L7" s="130" t="s">
        <v>25</v>
      </c>
      <c r="M7" s="167"/>
      <c r="N7" s="167"/>
      <c r="O7" s="168"/>
      <c r="P7" s="167"/>
      <c r="Q7" s="167"/>
      <c r="R7" s="167"/>
      <c r="S7" s="168"/>
      <c r="T7" s="167"/>
      <c r="U7" s="167"/>
      <c r="V7" s="168"/>
      <c r="W7" s="170"/>
      <c r="X7" s="161"/>
      <c r="Y7" s="161"/>
    </row>
    <row r="8" s="111" customFormat="1" customHeight="1" spans="1:25">
      <c r="A8" s="132"/>
      <c r="B8" s="133"/>
      <c r="C8" s="134"/>
      <c r="D8" s="134"/>
      <c r="E8" s="135"/>
      <c r="F8" s="136"/>
      <c r="G8" s="136"/>
      <c r="H8" s="136"/>
      <c r="I8" s="136"/>
      <c r="J8" s="136"/>
      <c r="K8" s="136"/>
      <c r="L8" s="136"/>
      <c r="M8" s="169"/>
      <c r="N8" s="170"/>
      <c r="O8" s="170"/>
      <c r="P8" s="170"/>
      <c r="Q8" s="169"/>
      <c r="R8" s="170"/>
      <c r="S8" s="170"/>
      <c r="T8" s="170"/>
      <c r="U8" s="169"/>
      <c r="V8" s="170"/>
      <c r="W8" s="170"/>
      <c r="X8" s="161"/>
      <c r="Y8" s="161"/>
    </row>
    <row r="9" s="111" customFormat="1" ht="30" customHeight="1" spans="1:25">
      <c r="A9" s="137"/>
      <c r="B9" s="138" t="s">
        <v>26</v>
      </c>
      <c r="C9" s="139"/>
      <c r="D9" s="139"/>
      <c r="E9" s="52" t="s">
        <v>27</v>
      </c>
      <c r="F9" s="140">
        <v>44930</v>
      </c>
      <c r="G9" s="175">
        <f>SUM(H9-1/8)</f>
        <v>7.75</v>
      </c>
      <c r="H9" s="176">
        <v>7.875</v>
      </c>
      <c r="I9" s="175">
        <f t="shared" ref="I9:L9" si="0">SUM(H9+0.125)</f>
        <v>8</v>
      </c>
      <c r="J9" s="175">
        <f t="shared" si="0"/>
        <v>8.125</v>
      </c>
      <c r="K9" s="175">
        <f t="shared" si="0"/>
        <v>8.25</v>
      </c>
      <c r="L9" s="175">
        <f t="shared" si="0"/>
        <v>8.375</v>
      </c>
      <c r="M9" s="171"/>
      <c r="N9" s="171"/>
      <c r="O9" s="171"/>
      <c r="P9" s="172"/>
      <c r="Q9" s="171"/>
      <c r="R9" s="171"/>
      <c r="S9" s="171"/>
      <c r="T9" s="172"/>
      <c r="U9" s="171"/>
      <c r="V9" s="171"/>
      <c r="W9" s="174"/>
      <c r="X9" s="161"/>
      <c r="Y9" s="161"/>
    </row>
    <row r="10" s="111" customFormat="1" ht="30" customHeight="1" spans="1:25">
      <c r="A10" s="137"/>
      <c r="B10" s="55" t="s">
        <v>28</v>
      </c>
      <c r="C10" s="56"/>
      <c r="D10" s="56"/>
      <c r="E10" s="52" t="s">
        <v>29</v>
      </c>
      <c r="F10" s="142">
        <v>44928</v>
      </c>
      <c r="G10" s="177">
        <f>SUM(H10-1/4)</f>
        <v>44.75</v>
      </c>
      <c r="H10" s="178">
        <v>45</v>
      </c>
      <c r="I10" s="177">
        <f>SUM(H10+0.25)</f>
        <v>45.25</v>
      </c>
      <c r="J10" s="177">
        <f>SUM(I10+0.25)</f>
        <v>45.5</v>
      </c>
      <c r="K10" s="177">
        <f>SUM(J10+0)</f>
        <v>45.5</v>
      </c>
      <c r="L10" s="177">
        <f>SUM(K10+0)</f>
        <v>45.5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s="111" customFormat="1" ht="30" customHeight="1" spans="1:25">
      <c r="A11" s="137"/>
      <c r="B11" s="55" t="s">
        <v>30</v>
      </c>
      <c r="C11" s="56"/>
      <c r="D11" s="56"/>
      <c r="E11" s="52" t="s">
        <v>31</v>
      </c>
      <c r="F11" s="143">
        <v>0.125</v>
      </c>
      <c r="G11" s="179">
        <f>H11</f>
        <v>2</v>
      </c>
      <c r="H11" s="178">
        <v>2</v>
      </c>
      <c r="I11" s="179">
        <f t="shared" ref="I11:L11" si="1">H11</f>
        <v>2</v>
      </c>
      <c r="J11" s="179">
        <f t="shared" si="1"/>
        <v>2</v>
      </c>
      <c r="K11" s="179">
        <f t="shared" si="1"/>
        <v>2</v>
      </c>
      <c r="L11" s="179">
        <f t="shared" si="1"/>
        <v>2</v>
      </c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="111" customFormat="1" ht="30" customHeight="1" spans="1:25">
      <c r="A12" s="137"/>
      <c r="B12" s="55" t="s">
        <v>32</v>
      </c>
      <c r="C12" s="56"/>
      <c r="D12" s="56"/>
      <c r="E12" s="52" t="s">
        <v>33</v>
      </c>
      <c r="F12" s="142">
        <v>44928</v>
      </c>
      <c r="G12" s="180">
        <f>SUM(H12-2)</f>
        <v>30</v>
      </c>
      <c r="H12" s="181">
        <v>32</v>
      </c>
      <c r="I12" s="180">
        <f t="shared" ref="I12:L12" si="2">SUM(H12+2)</f>
        <v>34</v>
      </c>
      <c r="J12" s="180">
        <f>SUM(I12+2.5)</f>
        <v>36.5</v>
      </c>
      <c r="K12" s="180">
        <f t="shared" si="2"/>
        <v>38.5</v>
      </c>
      <c r="L12" s="180">
        <f t="shared" si="2"/>
        <v>40.5</v>
      </c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s="111" customFormat="1" ht="30" customHeight="1" spans="1:25">
      <c r="A13" s="137"/>
      <c r="B13" s="55" t="s">
        <v>34</v>
      </c>
      <c r="C13" s="56"/>
      <c r="D13" s="56"/>
      <c r="E13" s="52" t="s">
        <v>35</v>
      </c>
      <c r="F13" s="142">
        <v>44928</v>
      </c>
      <c r="G13" s="179">
        <f t="shared" ref="G12:G17" si="3">SUM(H13-2)</f>
        <v>31</v>
      </c>
      <c r="H13" s="178">
        <v>33</v>
      </c>
      <c r="I13" s="179">
        <f t="shared" ref="I13:L13" si="4">SUM(H13+2)</f>
        <v>35</v>
      </c>
      <c r="J13" s="179">
        <f t="shared" ref="J12:J17" si="5">SUM(I13+2.5)</f>
        <v>37.5</v>
      </c>
      <c r="K13" s="179">
        <f t="shared" si="4"/>
        <v>39.5</v>
      </c>
      <c r="L13" s="179">
        <f t="shared" si="4"/>
        <v>41.5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s="111" customFormat="1" ht="30" customHeight="1" spans="1:25">
      <c r="A14" s="137"/>
      <c r="B14" s="55" t="s">
        <v>36</v>
      </c>
      <c r="C14" s="56"/>
      <c r="D14" s="56"/>
      <c r="E14" s="52" t="s">
        <v>37</v>
      </c>
      <c r="F14" s="142">
        <v>44928</v>
      </c>
      <c r="G14" s="179">
        <f t="shared" si="3"/>
        <v>26.375</v>
      </c>
      <c r="H14" s="178">
        <v>28.375</v>
      </c>
      <c r="I14" s="179">
        <f t="shared" ref="I14:L14" si="6">SUM(H14+2)</f>
        <v>30.375</v>
      </c>
      <c r="J14" s="179">
        <f t="shared" si="5"/>
        <v>32.875</v>
      </c>
      <c r="K14" s="179">
        <f t="shared" si="6"/>
        <v>34.875</v>
      </c>
      <c r="L14" s="179">
        <f t="shared" si="6"/>
        <v>36.875</v>
      </c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s="111" customFormat="1" ht="30" customHeight="1" spans="1:25">
      <c r="A15" s="137"/>
      <c r="B15" s="55" t="s">
        <v>38</v>
      </c>
      <c r="C15" s="56"/>
      <c r="D15" s="56"/>
      <c r="E15" s="52" t="s">
        <v>39</v>
      </c>
      <c r="F15" s="142">
        <v>44928</v>
      </c>
      <c r="G15" s="179">
        <f t="shared" si="3"/>
        <v>43</v>
      </c>
      <c r="H15" s="178">
        <v>45</v>
      </c>
      <c r="I15" s="179">
        <f t="shared" ref="I15:L15" si="7">SUM(H15+2)</f>
        <v>47</v>
      </c>
      <c r="J15" s="179">
        <f t="shared" si="5"/>
        <v>49.5</v>
      </c>
      <c r="K15" s="179">
        <f t="shared" si="7"/>
        <v>51.5</v>
      </c>
      <c r="L15" s="179">
        <f t="shared" si="7"/>
        <v>53.5</v>
      </c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s="111" customFormat="1" ht="30" customHeight="1" spans="1:25">
      <c r="A16" s="137"/>
      <c r="B16" s="55" t="s">
        <v>40</v>
      </c>
      <c r="C16" s="56"/>
      <c r="D16" s="56"/>
      <c r="E16" s="52" t="s">
        <v>41</v>
      </c>
      <c r="F16" s="142">
        <v>44928</v>
      </c>
      <c r="G16" s="179">
        <f t="shared" si="3"/>
        <v>90</v>
      </c>
      <c r="H16" s="178">
        <v>92</v>
      </c>
      <c r="I16" s="179">
        <f t="shared" ref="I16:L16" si="8">SUM(H16+2)</f>
        <v>94</v>
      </c>
      <c r="J16" s="179">
        <f t="shared" si="5"/>
        <v>96.5</v>
      </c>
      <c r="K16" s="179">
        <f t="shared" si="8"/>
        <v>98.5</v>
      </c>
      <c r="L16" s="179">
        <f t="shared" si="8"/>
        <v>100.5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="111" customFormat="1" ht="30" customHeight="1" spans="1:25">
      <c r="A17" s="137"/>
      <c r="B17" s="55" t="s">
        <v>42</v>
      </c>
      <c r="C17" s="56"/>
      <c r="D17" s="56"/>
      <c r="E17" s="52" t="s">
        <v>43</v>
      </c>
      <c r="F17" s="142">
        <v>44928</v>
      </c>
      <c r="G17" s="180">
        <f t="shared" si="3"/>
        <v>69</v>
      </c>
      <c r="H17" s="181">
        <v>71</v>
      </c>
      <c r="I17" s="180">
        <f t="shared" ref="I17:L17" si="9">SUM(H17+2)</f>
        <v>73</v>
      </c>
      <c r="J17" s="180">
        <f t="shared" si="5"/>
        <v>75.5</v>
      </c>
      <c r="K17" s="180">
        <f t="shared" si="9"/>
        <v>77.5</v>
      </c>
      <c r="L17" s="180">
        <f t="shared" si="9"/>
        <v>79.5</v>
      </c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</row>
    <row r="18" s="111" customFormat="1" ht="30" customHeight="1" spans="1:25">
      <c r="A18" s="137"/>
      <c r="B18" s="55" t="s">
        <v>44</v>
      </c>
      <c r="C18" s="56"/>
      <c r="D18" s="56"/>
      <c r="E18" s="52" t="s">
        <v>45</v>
      </c>
      <c r="F18" s="144">
        <v>0.25</v>
      </c>
      <c r="G18" s="177">
        <f>SUM(H18-1/4)</f>
        <v>30.75</v>
      </c>
      <c r="H18" s="178">
        <v>31</v>
      </c>
      <c r="I18" s="177">
        <f>SUM(H18+0.25)</f>
        <v>31.25</v>
      </c>
      <c r="J18" s="177">
        <f>SUM(I18+0.25)</f>
        <v>31.5</v>
      </c>
      <c r="K18" s="177">
        <f t="shared" ref="K18:K22" si="10">SUM(J18+0)</f>
        <v>31.5</v>
      </c>
      <c r="L18" s="177">
        <f t="shared" ref="L18:L23" si="11">SUM(K18+0)</f>
        <v>31.5</v>
      </c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</row>
    <row r="19" s="111" customFormat="1" ht="30" customHeight="1" spans="1:25">
      <c r="A19" s="137"/>
      <c r="B19" s="55" t="s">
        <v>46</v>
      </c>
      <c r="C19" s="56"/>
      <c r="D19" s="56"/>
      <c r="E19" s="52" t="s">
        <v>47</v>
      </c>
      <c r="F19" s="145">
        <v>0.125</v>
      </c>
      <c r="G19" s="180">
        <f>H19-0.5</f>
        <v>7.125</v>
      </c>
      <c r="H19" s="181">
        <v>7.625</v>
      </c>
      <c r="I19" s="188">
        <f t="shared" ref="I19:L19" si="12">H19+0.5</f>
        <v>8.125</v>
      </c>
      <c r="J19" s="188">
        <f>I19+0.625</f>
        <v>8.75</v>
      </c>
      <c r="K19" s="188">
        <f t="shared" si="12"/>
        <v>9.25</v>
      </c>
      <c r="L19" s="188">
        <f t="shared" si="12"/>
        <v>9.75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</row>
    <row r="20" s="111" customFormat="1" ht="30" customHeight="1" spans="1:25">
      <c r="A20" s="137"/>
      <c r="B20" s="45" t="s">
        <v>48</v>
      </c>
      <c r="C20" s="56"/>
      <c r="D20" s="56"/>
      <c r="E20" s="48" t="s">
        <v>49</v>
      </c>
      <c r="F20" s="146">
        <v>0.125</v>
      </c>
      <c r="G20" s="182">
        <f t="shared" ref="G20:G22" si="13">H20</f>
        <v>12</v>
      </c>
      <c r="H20" s="183">
        <v>12</v>
      </c>
      <c r="I20" s="182">
        <f t="shared" ref="I20:L20" si="14">H20</f>
        <v>12</v>
      </c>
      <c r="J20" s="182">
        <f t="shared" si="14"/>
        <v>12</v>
      </c>
      <c r="K20" s="182">
        <f t="shared" si="14"/>
        <v>12</v>
      </c>
      <c r="L20" s="182">
        <f t="shared" si="14"/>
        <v>12</v>
      </c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</row>
    <row r="21" s="111" customFormat="1" ht="30" customHeight="1" spans="1:25">
      <c r="A21" s="137"/>
      <c r="B21" s="45" t="s">
        <v>50</v>
      </c>
      <c r="C21" s="56"/>
      <c r="D21" s="56"/>
      <c r="E21" s="48" t="s">
        <v>51</v>
      </c>
      <c r="F21" s="147">
        <v>0.375</v>
      </c>
      <c r="G21" s="182">
        <f t="shared" si="13"/>
        <v>75</v>
      </c>
      <c r="H21" s="183">
        <v>75</v>
      </c>
      <c r="I21" s="182">
        <f>H21</f>
        <v>75</v>
      </c>
      <c r="J21" s="182">
        <f>SUM(I21+1)</f>
        <v>76</v>
      </c>
      <c r="K21" s="182">
        <f t="shared" si="10"/>
        <v>76</v>
      </c>
      <c r="L21" s="182">
        <f t="shared" si="11"/>
        <v>76</v>
      </c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s="111" customFormat="1" ht="30" customHeight="1" spans="1:25">
      <c r="A22" s="137"/>
      <c r="B22" s="45" t="s">
        <v>52</v>
      </c>
      <c r="C22" s="56"/>
      <c r="D22" s="56"/>
      <c r="E22" s="48" t="s">
        <v>53</v>
      </c>
      <c r="F22" s="147">
        <v>0.375</v>
      </c>
      <c r="G22" s="182">
        <f t="shared" si="13"/>
        <v>74</v>
      </c>
      <c r="H22" s="183">
        <v>74</v>
      </c>
      <c r="I22" s="182">
        <f>H22</f>
        <v>74</v>
      </c>
      <c r="J22" s="182">
        <f>SUM(I22+1)</f>
        <v>75</v>
      </c>
      <c r="K22" s="182">
        <f t="shared" si="10"/>
        <v>75</v>
      </c>
      <c r="L22" s="182">
        <f t="shared" si="11"/>
        <v>75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s="111" customFormat="1" ht="30" customHeight="1" spans="1:25">
      <c r="A23" s="137"/>
      <c r="B23" s="55" t="s">
        <v>54</v>
      </c>
      <c r="C23" s="56"/>
      <c r="D23" s="56"/>
      <c r="E23" s="52" t="s">
        <v>55</v>
      </c>
      <c r="F23" s="144">
        <v>0.25</v>
      </c>
      <c r="G23" s="179">
        <f>SUM(H23+0)</f>
        <v>12.5</v>
      </c>
      <c r="H23" s="178">
        <v>12.5</v>
      </c>
      <c r="I23" s="189">
        <f>SUM(H23+0.5)</f>
        <v>13</v>
      </c>
      <c r="J23" s="189">
        <f>SUM(I23+0)</f>
        <v>13</v>
      </c>
      <c r="K23" s="189">
        <f>SUM(J23+0.5)</f>
        <v>13.5</v>
      </c>
      <c r="L23" s="189">
        <f t="shared" si="11"/>
        <v>13.5</v>
      </c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s="111" customFormat="1" ht="30" customHeight="1" spans="1:25">
      <c r="A24" s="137"/>
      <c r="B24" s="55" t="s">
        <v>56</v>
      </c>
      <c r="C24" s="56"/>
      <c r="D24" s="56"/>
      <c r="E24" s="52" t="s">
        <v>57</v>
      </c>
      <c r="F24" s="140">
        <v>44930</v>
      </c>
      <c r="G24" s="179">
        <f>H24</f>
        <v>2</v>
      </c>
      <c r="H24" s="178">
        <v>2</v>
      </c>
      <c r="I24" s="179">
        <f t="shared" ref="I24:L24" si="15">H24</f>
        <v>2</v>
      </c>
      <c r="J24" s="179">
        <f t="shared" si="15"/>
        <v>2</v>
      </c>
      <c r="K24" s="179">
        <f t="shared" si="15"/>
        <v>2</v>
      </c>
      <c r="L24" s="179">
        <f t="shared" si="15"/>
        <v>2</v>
      </c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="111" customFormat="1" ht="30" customHeight="1" spans="1:25">
      <c r="A25" s="148"/>
      <c r="B25" s="65" t="s">
        <v>58</v>
      </c>
      <c r="C25" s="149"/>
      <c r="D25" s="149"/>
      <c r="E25" s="48" t="s">
        <v>59</v>
      </c>
      <c r="F25" s="145">
        <v>0.125</v>
      </c>
      <c r="G25" s="184">
        <f>SUM(H25-1/4)</f>
        <v>14.75</v>
      </c>
      <c r="H25" s="185">
        <v>15</v>
      </c>
      <c r="I25" s="184">
        <f t="shared" ref="I25:L25" si="16">SUM(H25+0.25)</f>
        <v>15.25</v>
      </c>
      <c r="J25" s="184">
        <f t="shared" si="16"/>
        <v>15.5</v>
      </c>
      <c r="K25" s="184">
        <f t="shared" si="16"/>
        <v>15.75</v>
      </c>
      <c r="L25" s="184">
        <f t="shared" si="16"/>
        <v>16</v>
      </c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="111" customFormat="1" ht="30" customHeight="1" spans="1:25">
      <c r="A26" s="150"/>
      <c r="B26" s="151" t="s">
        <v>60</v>
      </c>
      <c r="C26" s="152"/>
      <c r="D26" s="153"/>
      <c r="E26" s="154" t="s">
        <v>61</v>
      </c>
      <c r="F26" s="150"/>
      <c r="G26" s="186">
        <f>H26-0.125</f>
        <v>8.875</v>
      </c>
      <c r="H26" s="187">
        <v>9</v>
      </c>
      <c r="I26" s="186">
        <f>H26+0.125</f>
        <v>9.125</v>
      </c>
      <c r="J26" s="186">
        <f>I26+0.125</f>
        <v>9.25</v>
      </c>
      <c r="K26" s="186">
        <f>J26+0.25</f>
        <v>9.5</v>
      </c>
      <c r="L26" s="186">
        <f>K26+0.25</f>
        <v>9.75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="111" customFormat="1" ht="30" customHeight="1" spans="1:25">
      <c r="A27" s="156"/>
      <c r="B27" s="157" t="s">
        <v>62</v>
      </c>
      <c r="C27" s="158"/>
      <c r="D27" s="159"/>
      <c r="E27" s="154" t="s">
        <v>63</v>
      </c>
      <c r="F27" s="156"/>
      <c r="G27" s="186">
        <f>H27+0</f>
        <v>6.5</v>
      </c>
      <c r="H27" s="187">
        <v>6.5</v>
      </c>
      <c r="I27" s="186">
        <f t="shared" ref="I27:L27" si="17">H27+0</f>
        <v>6.5</v>
      </c>
      <c r="J27" s="186">
        <f t="shared" si="17"/>
        <v>6.5</v>
      </c>
      <c r="K27" s="186">
        <f t="shared" si="17"/>
        <v>6.5</v>
      </c>
      <c r="L27" s="186">
        <f t="shared" si="17"/>
        <v>6.5</v>
      </c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s="111" customFormat="1" ht="30" customHeight="1" spans="1:25">
      <c r="A28" s="156"/>
      <c r="B28" s="157" t="s">
        <v>64</v>
      </c>
      <c r="C28" s="158"/>
      <c r="D28" s="159"/>
      <c r="E28" s="160" t="s">
        <v>65</v>
      </c>
      <c r="F28" s="156"/>
      <c r="G28" s="186">
        <f>H28+0</f>
        <v>6.375</v>
      </c>
      <c r="H28" s="187">
        <v>6.375</v>
      </c>
      <c r="I28" s="186">
        <f t="shared" ref="I28:L28" si="18">H28+0</f>
        <v>6.375</v>
      </c>
      <c r="J28" s="186">
        <f t="shared" si="18"/>
        <v>6.375</v>
      </c>
      <c r="K28" s="186">
        <f t="shared" si="18"/>
        <v>6.375</v>
      </c>
      <c r="L28" s="186">
        <f t="shared" si="18"/>
        <v>6.375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="111" customFormat="1" ht="16.15" customHeight="1" spans="1:2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s="111" customFormat="1" ht="16.15" customHeight="1" spans="1: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s="111" customFormat="1" ht="16.15" customHeight="1" spans="1:2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s="111" customFormat="1" ht="16.15" customHeight="1" spans="1:2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</row>
    <row r="33" s="111" customFormat="1" ht="16.15" customHeight="1" spans="1:2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</row>
    <row r="34" s="111" customFormat="1" ht="16.15" customHeight="1" spans="1:2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  <row r="35" s="111" customFormat="1" ht="16.15" customHeight="1" spans="1:25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s="111" customFormat="1" ht="16.15" customHeight="1" spans="1: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s="111" customFormat="1" ht="16.15" customHeight="1" spans="1:25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="111" customFormat="1" ht="16.15" customHeight="1" spans="1:25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</row>
    <row r="39" s="111" customFormat="1" ht="16.15" customHeight="1" spans="1:2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</row>
    <row r="40" s="111" customFormat="1" ht="16.15" customHeight="1" spans="1:25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s="111" customFormat="1" ht="16.15" customHeight="1" spans="1:25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s="111" customFormat="1" ht="16.15" customHeight="1" spans="1:2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="111" customFormat="1" ht="16.15" customHeight="1" spans="1:2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</row>
    <row r="44" s="111" customFormat="1" ht="16.15" customHeight="1" spans="1:2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</row>
    <row r="45" s="111" customFormat="1" ht="16.15" customHeight="1" spans="1:2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</row>
    <row r="46" s="111" customFormat="1" ht="16.15" customHeight="1" spans="1:2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="111" customFormat="1" ht="16.15" customHeight="1" spans="1:2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="111" customFormat="1" ht="16.15" customHeight="1" spans="1:2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="111" customFormat="1" ht="16.15" customHeight="1" spans="1:2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="111" customFormat="1" ht="16.15" customHeight="1" spans="1:2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="111" customFormat="1" ht="16.15" customHeight="1" spans="1: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</row>
    <row r="52" s="111" customFormat="1" ht="16.15" customHeight="1" spans="1:2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s="111" customFormat="1" ht="16.15" customHeight="1" spans="1:2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</row>
    <row r="54" s="111" customFormat="1" ht="16.15" customHeight="1" spans="1:2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</row>
    <row r="55" s="111" customFormat="1" ht="16.15" customHeight="1" spans="1:2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="111" customFormat="1" ht="16.15" customHeight="1" spans="1:2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s="111" customFormat="1" ht="16.15" customHeight="1" spans="1:2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</row>
    <row r="58" s="111" customFormat="1" ht="16.15" customHeight="1" spans="1:2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</row>
    <row r="59" s="111" customFormat="1" ht="16.15" customHeight="1" spans="1:2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</row>
    <row r="60" s="111" customFormat="1" ht="16.15" customHeight="1" spans="1:25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</row>
    <row r="61" s="111" customFormat="1" ht="16.15" customHeight="1" spans="1:25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</row>
    <row r="62" s="111" customFormat="1" ht="16.15" customHeight="1" spans="1:25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</row>
    <row r="63" s="111" customFormat="1" ht="16.15" customHeight="1" spans="1:25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</row>
    <row r="64" s="111" customFormat="1" ht="16.15" customHeight="1" spans="1:25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</row>
    <row r="65" s="111" customFormat="1" ht="16.15" customHeight="1" spans="1:25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</row>
    <row r="66" s="111" customFormat="1" ht="16.15" customHeight="1" spans="1:25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</row>
    <row r="67" s="111" customFormat="1" ht="16.15" customHeight="1" spans="1:2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</row>
    <row r="68" s="111" customFormat="1" ht="16.15" customHeight="1" spans="1:25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</row>
    <row r="69" s="111" customFormat="1" ht="16.15" customHeight="1" spans="1:25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</row>
    <row r="70" s="111" customFormat="1" ht="16.15" customHeight="1" spans="1:25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</row>
    <row r="71" s="111" customFormat="1" ht="16.15" customHeight="1" spans="1:2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</row>
    <row r="72" s="111" customFormat="1" ht="16.15" customHeight="1" spans="1:25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</row>
    <row r="73" s="111" customFormat="1" ht="16.15" customHeight="1" spans="1:25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</row>
    <row r="74" s="111" customFormat="1" ht="16.15" customHeight="1" spans="1: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</row>
    <row r="75" s="111" customFormat="1" ht="16.15" customHeight="1" spans="1:25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</row>
    <row r="76" s="111" customFormat="1" ht="16.15" customHeight="1" spans="1:25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</row>
    <row r="77" s="111" customFormat="1" ht="16.15" customHeight="1" spans="1:25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</row>
    <row r="78" s="111" customFormat="1" ht="16.15" customHeight="1" spans="1:25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</row>
    <row r="79" s="111" customFormat="1" ht="16.15" customHeight="1" spans="1:25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</row>
    <row r="80" s="111" customFormat="1" ht="16.15" customHeight="1" spans="1:25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</row>
    <row r="81" s="111" customFormat="1" ht="16.15" customHeight="1" spans="1:25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</row>
    <row r="82" s="111" customFormat="1" ht="16.15" customHeight="1" spans="1:25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</row>
    <row r="83" s="111" customFormat="1" ht="16.15" customHeight="1" spans="1:25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</row>
    <row r="84" s="111" customFormat="1" ht="16.15" customHeight="1" spans="1:25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</row>
    <row r="85" s="111" customFormat="1" ht="16.15" customHeight="1" spans="1:25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</row>
    <row r="86" s="111" customFormat="1" ht="16.15" customHeight="1" spans="1:25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</row>
    <row r="87" s="111" customFormat="1" ht="16.15" customHeight="1" spans="1:25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</row>
    <row r="88" s="111" customFormat="1" ht="16.15" customHeight="1" spans="1:25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</row>
    <row r="89" s="111" customFormat="1" ht="16.15" customHeight="1" spans="1:25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</row>
    <row r="90" s="111" customFormat="1" ht="16.15" customHeight="1" spans="1:25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</row>
    <row r="91" s="111" customFormat="1" ht="16.15" customHeight="1" spans="1:25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</row>
    <row r="92" s="111" customFormat="1" ht="16.15" customHeight="1" spans="1:25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</row>
    <row r="93" s="111" customFormat="1" ht="16.15" customHeight="1" spans="1:25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</row>
    <row r="94" s="111" customFormat="1" ht="16.15" customHeight="1" spans="1:25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</row>
    <row r="95" s="111" customFormat="1" ht="16.15" customHeight="1" spans="1:25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</row>
    <row r="96" s="111" customFormat="1" ht="16.15" customHeight="1" spans="1:25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</row>
    <row r="97" s="111" customFormat="1" ht="16.15" customHeight="1" spans="1:25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</row>
    <row r="98" s="111" customFormat="1" ht="16.15" customHeight="1" spans="1:25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</row>
    <row r="99" s="111" customFormat="1" ht="16.15" customHeight="1" spans="1:25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</row>
    <row r="100" s="111" customFormat="1" ht="16.15" customHeight="1" spans="1:25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</row>
    <row r="101" s="111" customFormat="1" ht="16.15" customHeight="1" spans="1:25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</row>
    <row r="102" s="111" customFormat="1" ht="16.15" customHeight="1" spans="1: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</row>
    <row r="103" s="111" customFormat="1" ht="16.15" customHeight="1" spans="1:25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</row>
    <row r="104" s="111" customFormat="1" ht="16.15" customHeight="1" spans="1:25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</row>
    <row r="105" s="111" customFormat="1" ht="16.15" customHeight="1" spans="1:25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</row>
    <row r="106" s="111" customFormat="1" ht="16.15" customHeight="1" spans="1:25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</row>
    <row r="107" s="111" customFormat="1" ht="16.15" customHeight="1" spans="1:25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</row>
    <row r="108" s="111" customFormat="1" ht="16.15" customHeight="1" spans="1: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</row>
    <row r="109" s="111" customFormat="1" ht="16.15" customHeight="1" spans="1:25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</row>
    <row r="110" s="111" customFormat="1" ht="16.15" customHeight="1" spans="1:25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</row>
    <row r="111" s="111" customFormat="1" ht="16.15" customHeight="1" spans="1:25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</row>
    <row r="112" s="111" customFormat="1" ht="16.15" customHeight="1" spans="1:25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</row>
    <row r="113" s="111" customFormat="1" ht="16.15" customHeight="1" spans="1:25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</row>
    <row r="114" s="111" customFormat="1" ht="16.15" customHeight="1" spans="1:25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</row>
    <row r="115" s="111" customFormat="1" ht="16.15" customHeight="1" spans="1:2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</row>
    <row r="116" s="111" customFormat="1" ht="16.15" customHeight="1" spans="1:2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</row>
    <row r="117" s="111" customFormat="1" ht="16.15" customHeight="1" spans="1:25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</row>
    <row r="118" s="111" customFormat="1" ht="16.15" customHeight="1" spans="1:25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</row>
    <row r="119" s="111" customFormat="1" ht="16.15" customHeight="1" spans="1:25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</row>
    <row r="120" s="111" customFormat="1" ht="16.15" customHeight="1" spans="1:25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</row>
    <row r="121" s="111" customFormat="1" ht="16.15" customHeight="1" spans="1:25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</row>
    <row r="122" s="111" customFormat="1" ht="16.15" customHeight="1" spans="1:25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</row>
    <row r="123" s="111" customFormat="1" ht="16.15" customHeight="1" spans="1:25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</row>
    <row r="124" s="111" customFormat="1" ht="16.15" customHeight="1" spans="1:25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</row>
    <row r="125" s="111" customFormat="1" ht="16.15" customHeight="1" spans="1:25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</row>
    <row r="126" s="111" customFormat="1" ht="16.15" customHeight="1" spans="1:25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</row>
    <row r="127" s="111" customFormat="1" ht="16.15" customHeight="1" spans="1:25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</row>
    <row r="128" s="111" customFormat="1" ht="16.15" customHeight="1" spans="1:25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</row>
    <row r="129" s="111" customFormat="1" ht="16.15" customHeight="1" spans="1:25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</row>
    <row r="130" s="111" customFormat="1" ht="16.15" customHeight="1" spans="1:25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</row>
    <row r="131" s="111" customFormat="1" ht="16.15" customHeight="1" spans="1:25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</row>
    <row r="132" s="111" customFormat="1" ht="16.15" customHeight="1" spans="1:25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</row>
    <row r="133" s="111" customFormat="1" ht="16.15" customHeight="1" spans="1:25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</row>
    <row r="134" s="111" customFormat="1" ht="16.15" customHeight="1" spans="1:25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</row>
    <row r="135" s="111" customFormat="1" ht="16.15" customHeight="1" spans="1:2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</row>
    <row r="136" s="111" customFormat="1" ht="16.15" customHeight="1" spans="1:25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</row>
    <row r="137" s="111" customFormat="1" ht="16.15" customHeight="1" spans="1:25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</row>
    <row r="138" s="111" customFormat="1" ht="16.15" customHeight="1" spans="1:25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</row>
    <row r="139" s="111" customFormat="1" ht="16.15" customHeight="1" spans="1:25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</row>
    <row r="140" s="111" customFormat="1" ht="16.15" customHeight="1" spans="1:25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</row>
    <row r="141" s="111" customFormat="1" ht="16.15" customHeight="1" spans="1:25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</row>
    <row r="142" s="111" customFormat="1" ht="16.15" customHeight="1" spans="1:25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</row>
    <row r="143" s="111" customFormat="1" ht="16.15" customHeight="1" spans="1:25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</row>
    <row r="144" s="111" customFormat="1" ht="16.15" customHeight="1" spans="1:25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</row>
    <row r="145" s="111" customFormat="1" ht="16.15" customHeight="1" spans="1:25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</row>
    <row r="146" s="111" customFormat="1" ht="16.15" customHeight="1" spans="1:25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</row>
    <row r="147" s="111" customFormat="1" ht="16.15" customHeight="1" spans="1:2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</row>
    <row r="148" s="111" customFormat="1" ht="16.15" customHeight="1" spans="1:25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</row>
    <row r="149" s="111" customFormat="1" ht="16.15" customHeight="1" spans="1:25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</row>
    <row r="150" s="111" customFormat="1" ht="16.15" customHeight="1" spans="1:25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</row>
    <row r="151" s="111" customFormat="1" ht="16.15" customHeight="1" spans="1:25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</row>
    <row r="152" s="111" customFormat="1" ht="16.15" customHeight="1" spans="1:25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</row>
    <row r="153" s="111" customFormat="1" ht="16.15" customHeight="1" spans="1:25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</row>
    <row r="154" s="111" customFormat="1" ht="16.15" customHeight="1" spans="1:25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</row>
    <row r="155" s="111" customFormat="1" ht="16.15" customHeight="1" spans="1:25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</row>
    <row r="156" s="111" customFormat="1" ht="16.15" customHeight="1" spans="1:25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</row>
    <row r="157" s="111" customFormat="1" ht="16.15" customHeight="1" spans="1:25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</row>
    <row r="158" s="111" customFormat="1" ht="16.15" customHeight="1" spans="1:25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</row>
    <row r="159" s="111" customFormat="1" ht="16.15" customHeight="1" spans="1:25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</row>
    <row r="160" s="111" customFormat="1" ht="16.15" customHeight="1" spans="1:25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</row>
    <row r="161" s="111" customFormat="1" ht="16.15" customHeight="1" spans="1:25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</row>
    <row r="162" s="111" customFormat="1" ht="16.15" customHeight="1" spans="1:25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</row>
    <row r="163" s="111" customFormat="1" ht="16.15" customHeight="1" spans="1:25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</row>
    <row r="164" s="111" customFormat="1" ht="16.15" customHeight="1" spans="1:25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</row>
    <row r="165" s="111" customFormat="1" ht="16.15" customHeight="1" spans="1:25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</row>
    <row r="166" s="111" customFormat="1" ht="16.15" customHeight="1" spans="1:25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</row>
    <row r="167" s="111" customFormat="1" ht="16.15" customHeight="1" spans="1:25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</row>
    <row r="168" s="111" customFormat="1" ht="16.15" customHeight="1" spans="1:25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</row>
    <row r="169" s="111" customFormat="1" ht="16.15" customHeight="1" spans="1:25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</row>
    <row r="170" s="111" customFormat="1" ht="16.15" customHeight="1" spans="1:25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</row>
    <row r="171" s="111" customFormat="1" ht="16.15" customHeight="1" spans="1:25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</row>
    <row r="172" s="111" customFormat="1" ht="16.15" customHeight="1" spans="1:25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</row>
    <row r="173" s="111" customFormat="1" ht="16.15" customHeight="1" spans="1:25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</row>
    <row r="174" s="111" customFormat="1" ht="16.15" customHeight="1" spans="1:25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</row>
    <row r="175" s="111" customFormat="1" ht="16.15" customHeight="1" spans="1:25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</row>
    <row r="176" s="111" customFormat="1" ht="16.15" customHeight="1" spans="1:25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="111" customFormat="1" ht="16.15" customHeight="1" spans="1:25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="111" customFormat="1" ht="16.15" customHeight="1" spans="1:25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</row>
    <row r="179" s="111" customFormat="1" ht="16.15" customHeight="1" spans="1:25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</row>
    <row r="180" s="111" customFormat="1" ht="16.15" customHeight="1" spans="1:25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</row>
    <row r="181" s="111" customFormat="1" ht="16.15" customHeight="1" spans="1:25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</row>
    <row r="182" s="111" customFormat="1" ht="16.15" customHeight="1" spans="1:25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</row>
    <row r="183" s="111" customFormat="1" ht="16.15" customHeight="1" spans="1:25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</row>
    <row r="184" s="111" customFormat="1" ht="16.15" customHeight="1" spans="1:25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</row>
    <row r="185" s="111" customFormat="1" ht="16.15" customHeight="1" spans="1:25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</row>
    <row r="186" s="111" customFormat="1" ht="16.15" customHeight="1" spans="1:25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</row>
    <row r="187" s="111" customFormat="1" ht="16.15" customHeight="1" spans="1:25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</row>
    <row r="188" s="111" customFormat="1" ht="16.15" customHeight="1" spans="1:25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</row>
    <row r="189" s="111" customFormat="1" ht="16.15" customHeight="1" spans="1:25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</row>
    <row r="190" s="111" customFormat="1" ht="16.15" customHeight="1" spans="1:25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="111" customFormat="1" ht="16.15" customHeight="1" spans="1:25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</row>
    <row r="192" s="111" customFormat="1" ht="16.15" customHeight="1" spans="1:25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</row>
    <row r="193" s="111" customFormat="1" ht="16.15" customHeight="1" spans="1:25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</row>
    <row r="194" s="111" customFormat="1" ht="16.15" customHeight="1" spans="1:25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</row>
    <row r="195" s="111" customFormat="1" ht="16.15" customHeight="1" spans="1:25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="111" customFormat="1" ht="16.15" customHeight="1" spans="1:25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</row>
    <row r="197" s="111" customFormat="1" ht="16.15" customHeight="1" spans="1:25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</row>
    <row r="198" s="111" customFormat="1" ht="16.15" customHeight="1" spans="1:25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</row>
    <row r="199" s="111" customFormat="1" ht="16.15" customHeight="1" spans="1:25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</row>
    <row r="200" s="111" customFormat="1" ht="16.15" customHeight="1" spans="1:25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</row>
    <row r="201" s="111" customFormat="1" ht="16.15" customHeight="1" spans="1:25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</row>
    <row r="202" s="111" customFormat="1" ht="16.15" customHeight="1" spans="1:25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</row>
    <row r="203" s="111" customFormat="1" ht="16.15" customHeight="1" spans="1:25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</row>
    <row r="204" s="111" customFormat="1" ht="16.15" customHeight="1" spans="1:25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</row>
    <row r="205" s="111" customFormat="1" ht="16.15" customHeight="1" spans="1:25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</row>
    <row r="206" s="111" customFormat="1" ht="16.15" customHeight="1" spans="1:25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</row>
    <row r="207" s="111" customFormat="1" ht="16.15" customHeight="1" spans="1:25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</row>
    <row r="208" s="111" customFormat="1" ht="16.15" customHeight="1" spans="1:25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</row>
    <row r="209" s="111" customFormat="1" ht="16.15" customHeight="1" spans="1:25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</row>
    <row r="210" s="111" customFormat="1" ht="16.15" customHeight="1" spans="1:25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</row>
    <row r="211" s="111" customFormat="1" ht="16.15" customHeight="1" spans="1:25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</row>
    <row r="212" s="111" customFormat="1" ht="16.15" customHeight="1" spans="1:25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</row>
    <row r="213" s="111" customFormat="1" ht="16.15" customHeight="1" spans="1:25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</row>
    <row r="214" s="111" customFormat="1" ht="16.15" customHeight="1" spans="1:25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</row>
    <row r="215" s="111" customFormat="1" ht="16.15" customHeight="1" spans="1:25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</row>
    <row r="216" s="111" customFormat="1" ht="16.15" customHeight="1" spans="1:25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</row>
    <row r="217" s="111" customFormat="1" ht="16.15" customHeight="1" spans="1:25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</row>
    <row r="218" s="111" customFormat="1" ht="16.15" customHeight="1" spans="1:25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</row>
    <row r="219" s="111" customFormat="1" ht="16.15" customHeight="1" spans="1:25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</row>
    <row r="220" s="111" customFormat="1" ht="16.15" customHeight="1" spans="1:25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</row>
    <row r="221" s="111" customFormat="1" ht="16.15" customHeight="1" spans="1:25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</row>
    <row r="222" s="111" customFormat="1" ht="16.15" customHeight="1" spans="1:25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</row>
    <row r="223" s="111" customFormat="1" ht="16.15" customHeight="1" spans="1:25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</row>
    <row r="224" s="111" customFormat="1" ht="16.15" customHeight="1" spans="1:25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</row>
    <row r="225" s="111" customFormat="1" ht="16.15" customHeight="1" spans="1:25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</row>
    <row r="226" s="111" customFormat="1" ht="16.15" customHeight="1" spans="1:25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</row>
    <row r="227" s="111" customFormat="1" ht="16.15" customHeight="1" spans="1:25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="111" customFormat="1" ht="16.15" customHeight="1" spans="1:25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</row>
    <row r="229" s="111" customFormat="1" ht="16.15" customHeight="1" spans="1:25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</row>
    <row r="230" s="111" customFormat="1" ht="16.15" customHeight="1" spans="1:25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</row>
    <row r="231" s="111" customFormat="1" ht="16.15" customHeight="1" spans="1:25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</row>
    <row r="232" s="111" customFormat="1" ht="16.15" customHeight="1" spans="1:25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</row>
    <row r="233" s="111" customFormat="1" ht="16.15" customHeight="1" spans="1:25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</row>
    <row r="234" s="111" customFormat="1" ht="16.15" customHeight="1" spans="1:25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</row>
    <row r="235" s="111" customFormat="1" ht="16.15" customHeight="1" spans="1:25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</row>
    <row r="236" s="111" customFormat="1" ht="16.15" customHeight="1" spans="1:25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</row>
    <row r="237" s="111" customFormat="1" ht="16.15" customHeight="1" spans="1:25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</row>
    <row r="238" s="111" customFormat="1" ht="16.15" customHeight="1" spans="1:25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</row>
    <row r="239" s="111" customFormat="1" ht="16.15" customHeight="1" spans="1:25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</row>
    <row r="240" s="111" customFormat="1" ht="16.15" customHeight="1" spans="1:25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</row>
    <row r="241" s="111" customFormat="1" ht="16.15" customHeight="1" spans="1:25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</row>
    <row r="242" s="111" customFormat="1" ht="16.15" customHeight="1" spans="1:25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</row>
    <row r="243" s="111" customFormat="1" ht="16.15" customHeight="1" spans="1:25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</row>
    <row r="244" s="111" customFormat="1" ht="16.15" customHeight="1" spans="1:25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</row>
    <row r="245" s="111" customFormat="1" ht="16.15" customHeight="1" spans="1:25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</row>
    <row r="246" s="111" customFormat="1" ht="16.15" customHeight="1" spans="1:25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</row>
    <row r="247" s="111" customFormat="1" ht="16.15" customHeight="1" spans="1:25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</row>
    <row r="248" s="111" customFormat="1" ht="16.15" customHeight="1" spans="1:25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</row>
    <row r="249" s="111" customFormat="1" ht="16.15" customHeight="1" spans="1:25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</row>
    <row r="250" s="111" customFormat="1" ht="16.15" customHeight="1" spans="1:25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</row>
    <row r="251" s="111" customFormat="1" ht="16.15" customHeight="1" spans="1:25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</row>
    <row r="252" s="111" customFormat="1" ht="16.15" customHeight="1" spans="1:25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</row>
    <row r="253" s="111" customFormat="1" ht="16.15" customHeight="1" spans="1:25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</row>
    <row r="254" s="111" customFormat="1" ht="16.15" customHeight="1" spans="1:25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</row>
    <row r="255" s="111" customFormat="1" ht="16.15" customHeight="1" spans="1:25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</row>
    <row r="256" s="111" customFormat="1" ht="16.15" customHeight="1" spans="1:25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</row>
    <row r="257" s="111" customFormat="1" ht="16.15" customHeight="1" spans="1:25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</row>
    <row r="258" s="111" customFormat="1" ht="16.15" customHeight="1" spans="1:25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</row>
    <row r="259" s="111" customFormat="1" ht="16.15" customHeight="1" spans="1:25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</row>
    <row r="260" s="111" customFormat="1" ht="16.15" customHeight="1" spans="1:25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</row>
    <row r="261" s="111" customFormat="1" ht="16.15" customHeight="1" spans="1:25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</row>
    <row r="262" s="111" customFormat="1" ht="16.15" customHeight="1" spans="1:25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</row>
    <row r="263" s="111" customFormat="1" ht="16.15" customHeight="1" spans="1:25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</row>
    <row r="264" s="111" customFormat="1" ht="16.15" customHeight="1" spans="1:25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</row>
    <row r="265" s="111" customFormat="1" ht="16.15" customHeight="1" spans="1:25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</row>
    <row r="266" s="111" customFormat="1" ht="16.15" customHeight="1" spans="1:25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</row>
    <row r="267" s="111" customFormat="1" ht="16.15" customHeight="1" spans="1:25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</row>
    <row r="268" s="111" customFormat="1" ht="16.15" customHeight="1" spans="1:25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</row>
    <row r="269" s="111" customFormat="1" ht="16.15" customHeight="1" spans="1:25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</row>
    <row r="270" s="111" customFormat="1" ht="16.15" customHeight="1" spans="1:25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</row>
    <row r="271" s="111" customFormat="1" ht="16.15" customHeight="1" spans="1:25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</row>
    <row r="272" s="111" customFormat="1" ht="16.15" customHeight="1" spans="1:25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</row>
    <row r="273" s="111" customFormat="1" ht="16.15" customHeight="1" spans="1:25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</row>
    <row r="274" s="111" customFormat="1" ht="16.15" customHeight="1" spans="1:25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</row>
    <row r="275" s="111" customFormat="1" ht="16.15" customHeight="1" spans="1:25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</row>
    <row r="276" s="111" customFormat="1" ht="16.15" customHeight="1" spans="1:25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</row>
    <row r="277" s="111" customFormat="1" ht="16.15" customHeight="1" spans="1:25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</row>
    <row r="278" s="111" customFormat="1" ht="16.15" customHeight="1" spans="1:25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</row>
    <row r="279" s="111" customFormat="1" ht="16.15" customHeight="1" spans="1:25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</row>
    <row r="280" s="111" customFormat="1" ht="16.15" customHeight="1" spans="1:25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</row>
    <row r="281" s="111" customFormat="1" ht="16.15" customHeight="1" spans="1:25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</row>
    <row r="282" s="111" customFormat="1" ht="16.15" customHeight="1" spans="1:25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</row>
    <row r="283" s="111" customFormat="1" ht="16.15" customHeight="1" spans="1:25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</row>
    <row r="284" s="111" customFormat="1" ht="16.15" customHeight="1" spans="1:25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</row>
    <row r="285" s="111" customFormat="1" ht="16.15" customHeight="1" spans="1:25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</row>
    <row r="286" s="111" customFormat="1" ht="16.15" customHeight="1" spans="1:25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</row>
    <row r="287" s="111" customFormat="1" ht="16.15" customHeight="1" spans="1:25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</row>
    <row r="288" s="111" customFormat="1" ht="16.15" customHeight="1" spans="1:25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</row>
    <row r="289" s="111" customFormat="1" ht="16.15" customHeight="1" spans="1:25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</row>
    <row r="290" s="111" customFormat="1" ht="16.15" customHeight="1" spans="1:25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</row>
    <row r="291" s="111" customFormat="1" ht="16.15" customHeight="1" spans="1:25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</row>
    <row r="292" s="111" customFormat="1" ht="16.15" customHeight="1" spans="1:25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</row>
    <row r="293" s="111" customFormat="1" ht="16.15" customHeight="1" spans="1:25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</row>
    <row r="294" s="111" customFormat="1" ht="16.15" customHeight="1" spans="1:25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</row>
    <row r="295" s="111" customFormat="1" ht="16.15" customHeight="1" spans="1:25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</row>
    <row r="296" s="111" customFormat="1" ht="16.15" customHeight="1" spans="1:25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</row>
    <row r="297" s="111" customFormat="1" ht="16.15" customHeight="1" spans="1:25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</row>
    <row r="298" s="111" customFormat="1" ht="16.15" customHeight="1" spans="1:25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</row>
    <row r="299" s="111" customFormat="1" ht="16.15" customHeight="1" spans="1:25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</row>
    <row r="300" s="111" customFormat="1" ht="16.15" customHeight="1" spans="1:25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</row>
    <row r="301" s="111" customFormat="1" ht="16.15" customHeight="1" spans="1:25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</row>
    <row r="302" s="111" customFormat="1" ht="16.15" customHeight="1" spans="1:25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</row>
    <row r="303" s="111" customFormat="1" ht="16.15" customHeight="1" spans="1:25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</row>
    <row r="304" s="111" customFormat="1" ht="16.15" customHeight="1" spans="1:25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</row>
    <row r="305" s="111" customFormat="1" ht="16.15" customHeight="1" spans="1:25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</row>
    <row r="306" s="111" customFormat="1" ht="16.15" customHeight="1" spans="1:25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</row>
    <row r="307" s="111" customFormat="1" ht="16.15" customHeight="1" spans="1:25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</row>
    <row r="308" s="111" customFormat="1" ht="16.15" customHeight="1" spans="1:25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</row>
    <row r="309" s="111" customFormat="1" ht="16.15" customHeight="1" spans="1:25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</row>
    <row r="310" s="111" customFormat="1" ht="16.15" customHeight="1" spans="1:25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</row>
    <row r="311" s="111" customFormat="1" ht="16.15" customHeight="1" spans="1:25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</row>
    <row r="312" s="111" customFormat="1" ht="16.15" customHeight="1" spans="1:25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</row>
    <row r="313" s="111" customFormat="1" ht="16.15" customHeight="1" spans="1:25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</row>
    <row r="314" s="111" customFormat="1" ht="16.15" customHeight="1" spans="1:25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</row>
    <row r="315" s="111" customFormat="1" ht="16.15" customHeight="1" spans="1:25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</row>
    <row r="316" s="111" customFormat="1" ht="16.15" customHeight="1" spans="1:25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</row>
    <row r="317" s="111" customFormat="1" ht="16.15" customHeight="1" spans="1:25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</row>
    <row r="318" s="111" customFormat="1" ht="16.15" customHeight="1" spans="1:25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</row>
    <row r="319" s="111" customFormat="1" ht="16.15" customHeight="1" spans="1:25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</row>
    <row r="320" s="111" customFormat="1" ht="16.15" customHeight="1" spans="1:25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</row>
    <row r="321" s="111" customFormat="1" ht="16.15" customHeight="1" spans="1:25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</row>
    <row r="322" s="111" customFormat="1" ht="16.15" customHeight="1" spans="1:25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</row>
    <row r="323" s="111" customFormat="1" ht="16.15" customHeight="1" spans="1:25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</row>
    <row r="324" s="111" customFormat="1" ht="16.15" customHeight="1" spans="1:25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</row>
    <row r="325" s="111" customFormat="1" ht="16.15" customHeight="1" spans="1:25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</row>
    <row r="326" s="111" customFormat="1" ht="16.15" customHeight="1" spans="1:25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</row>
    <row r="327" s="111" customFormat="1" ht="16.15" customHeight="1" spans="1:25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</row>
    <row r="328" s="111" customFormat="1" ht="16.15" customHeight="1" spans="1:25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</row>
    <row r="329" s="111" customFormat="1" ht="16.15" customHeight="1" spans="1:25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</row>
    <row r="330" s="111" customFormat="1" ht="16.15" customHeight="1" spans="1:25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</row>
    <row r="331" s="111" customFormat="1" ht="16.15" customHeight="1" spans="1:25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</row>
    <row r="332" s="111" customFormat="1" ht="16.15" customHeight="1" spans="1:25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</row>
    <row r="333" s="111" customFormat="1" ht="16.15" customHeight="1" spans="1:25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</row>
    <row r="334" s="111" customFormat="1" ht="16.15" customHeight="1" spans="1:25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</row>
    <row r="335" s="111" customFormat="1" ht="16.15" customHeight="1" spans="1:25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</row>
    <row r="336" s="111" customFormat="1" ht="16.15" customHeight="1" spans="1:25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</row>
    <row r="337" s="111" customFormat="1" ht="16.15" customHeight="1" spans="1:25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</row>
    <row r="338" s="111" customFormat="1" ht="16.15" customHeight="1" spans="1:25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</row>
    <row r="339" s="111" customFormat="1" ht="16.15" customHeight="1" spans="1:25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</row>
    <row r="340" s="111" customFormat="1" ht="16.15" customHeight="1" spans="1:25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</row>
    <row r="341" s="111" customFormat="1" ht="16.15" customHeight="1" spans="1:25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</row>
    <row r="342" s="111" customFormat="1" ht="16.15" customHeight="1" spans="1:25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</row>
    <row r="343" s="111" customFormat="1" ht="16.15" customHeight="1" spans="1:25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</row>
    <row r="344" s="111" customFormat="1" ht="16.15" customHeight="1" spans="1:25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</row>
    <row r="345" s="111" customFormat="1" ht="16.15" customHeight="1" spans="1:25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</row>
    <row r="346" s="111" customFormat="1" ht="16.15" customHeight="1" spans="1:25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</row>
    <row r="347" s="111" customFormat="1" ht="16.15" customHeight="1" spans="1:25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</row>
    <row r="348" s="111" customFormat="1" ht="16.15" customHeight="1" spans="1:25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</row>
    <row r="349" s="111" customFormat="1" ht="16.15" customHeight="1" spans="1:25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</row>
    <row r="350" s="111" customFormat="1" ht="16.15" customHeight="1" spans="1:25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</row>
    <row r="351" s="111" customFormat="1" ht="16.15" customHeight="1" spans="1:25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</row>
    <row r="352" s="111" customFormat="1" ht="16.15" customHeight="1" spans="1:25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</row>
    <row r="353" s="111" customFormat="1" ht="16.15" customHeight="1" spans="1:25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</row>
    <row r="354" s="111" customFormat="1" ht="16.15" customHeight="1" spans="1:25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</row>
    <row r="355" s="111" customFormat="1" ht="16.15" customHeight="1" spans="1:25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</row>
    <row r="356" s="111" customFormat="1" ht="16.15" customHeight="1" spans="1:25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</row>
    <row r="357" s="111" customFormat="1" ht="16.15" customHeight="1" spans="1:25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</row>
    <row r="358" s="111" customFormat="1" ht="16.15" customHeight="1" spans="1:25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</row>
    <row r="359" s="111" customFormat="1" ht="16.15" customHeight="1" spans="1:25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</row>
    <row r="360" s="111" customFormat="1" ht="16.15" customHeight="1" spans="1:25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</row>
    <row r="361" s="111" customFormat="1" ht="16.15" customHeight="1" spans="1:25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</row>
    <row r="362" s="111" customFormat="1" ht="16.15" customHeight="1" spans="1:25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</row>
    <row r="363" s="111" customFormat="1" ht="16.15" customHeight="1" spans="1:25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</row>
    <row r="364" s="111" customFormat="1" ht="16.15" customHeight="1" spans="1:25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</row>
    <row r="365" s="111" customFormat="1" ht="16.15" customHeight="1" spans="1:25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</row>
    <row r="366" s="111" customFormat="1" ht="16.15" customHeight="1" spans="1:25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</row>
    <row r="367" s="111" customFormat="1" ht="16.15" customHeight="1" spans="1:25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</row>
    <row r="368" s="111" customFormat="1" ht="16.15" customHeight="1" spans="1:25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</row>
    <row r="369" s="111" customFormat="1" ht="16.15" customHeight="1" spans="1:25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</row>
    <row r="370" s="111" customFormat="1" ht="16.15" customHeight="1" spans="1:25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</row>
    <row r="371" s="111" customFormat="1" ht="16.15" customHeight="1" spans="1:25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</row>
    <row r="372" s="111" customFormat="1" ht="16.15" customHeight="1" spans="1:25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</row>
    <row r="373" s="111" customFormat="1" ht="16.15" customHeight="1" spans="1:25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</row>
    <row r="374" s="111" customFormat="1" ht="16.15" customHeight="1" spans="1:25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</row>
    <row r="375" s="111" customFormat="1" ht="16.15" customHeight="1" spans="1:25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</row>
    <row r="376" s="111" customFormat="1" ht="16.15" customHeight="1" spans="1:25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</row>
    <row r="377" s="111" customFormat="1" ht="16.15" customHeight="1" spans="1:25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</row>
    <row r="378" s="111" customFormat="1" ht="16.15" customHeight="1" spans="1:25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</row>
    <row r="379" s="111" customFormat="1" ht="16.15" customHeight="1" spans="1:25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</row>
    <row r="380" s="111" customFormat="1" ht="16.15" customHeight="1" spans="1:25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</row>
    <row r="381" s="111" customFormat="1" ht="16.15" customHeight="1" spans="1:25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</row>
    <row r="382" s="111" customFormat="1" ht="16.15" customHeight="1" spans="1:25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</row>
    <row r="383" s="111" customFormat="1" ht="16.15" customHeight="1" spans="1:25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</row>
    <row r="384" s="111" customFormat="1" ht="16.15" customHeight="1" spans="1:25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</row>
    <row r="385" s="111" customFormat="1" ht="16.15" customHeight="1" spans="1:25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</row>
    <row r="386" s="111" customFormat="1" ht="16.15" customHeight="1" spans="1:25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</row>
    <row r="387" s="111" customFormat="1" ht="16.15" customHeight="1" spans="1:25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</row>
    <row r="388" s="111" customFormat="1" ht="16.15" customHeight="1" spans="1:25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</row>
    <row r="389" s="111" customFormat="1" ht="16.15" customHeight="1" spans="1:25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</row>
    <row r="390" s="111" customFormat="1" ht="16.15" customHeight="1" spans="1:25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</row>
    <row r="391" s="111" customFormat="1" ht="16.15" customHeight="1" spans="1:25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</row>
    <row r="392" s="111" customFormat="1" ht="16.15" customHeight="1" spans="1:25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</row>
    <row r="393" s="111" customFormat="1" ht="16.15" customHeight="1" spans="1:25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</row>
    <row r="394" s="111" customFormat="1" ht="16.15" customHeight="1" spans="1:25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</row>
    <row r="395" s="111" customFormat="1" ht="16.15" customHeight="1" spans="1:25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</row>
    <row r="396" s="111" customFormat="1" ht="16.15" customHeight="1" spans="1:25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</row>
    <row r="397" s="111" customFormat="1" ht="16.15" customHeight="1" spans="1:25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</row>
    <row r="398" s="111" customFormat="1" ht="16.15" customHeight="1" spans="1:25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</row>
    <row r="399" s="111" customFormat="1" ht="16.15" customHeight="1" spans="1:25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</row>
    <row r="400" s="111" customFormat="1" ht="16.15" customHeight="1" spans="1:25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</row>
    <row r="401" s="111" customFormat="1" ht="16.15" customHeight="1" spans="1:25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</row>
    <row r="402" s="111" customFormat="1" ht="16.15" customHeight="1" spans="1:25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</row>
    <row r="403" s="111" customFormat="1" ht="16.15" customHeight="1" spans="1:25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</row>
    <row r="404" s="111" customFormat="1" ht="16.15" customHeight="1" spans="1:25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</row>
    <row r="405" s="111" customFormat="1" ht="16.15" customHeight="1" spans="1:25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</row>
    <row r="406" s="111" customFormat="1" ht="16.15" customHeight="1" spans="1:25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</row>
    <row r="407" s="111" customFormat="1" ht="16.15" customHeight="1" spans="1:25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</row>
    <row r="408" s="111" customFormat="1" ht="16.15" customHeight="1" spans="1:25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</row>
    <row r="409" s="111" customFormat="1" ht="16.15" customHeight="1" spans="1:25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</row>
    <row r="410" s="111" customFormat="1" ht="16.15" customHeight="1" spans="1:25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</row>
    <row r="411" s="111" customFormat="1" ht="16.15" customHeight="1" spans="1:25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</row>
    <row r="412" s="111" customFormat="1" ht="16.15" customHeight="1" spans="1:25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</row>
    <row r="413" s="111" customFormat="1" ht="16.15" customHeight="1" spans="1:25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</row>
    <row r="414" s="111" customFormat="1" ht="16.15" customHeight="1" spans="1:25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</row>
    <row r="415" s="111" customFormat="1" ht="16.15" customHeight="1" spans="1:25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</row>
    <row r="416" s="111" customFormat="1" ht="16.15" customHeight="1" spans="1:25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</row>
    <row r="417" s="111" customFormat="1" ht="16.15" customHeight="1" spans="1:25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</row>
    <row r="418" s="111" customFormat="1" ht="16.15" customHeight="1" spans="1:25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</row>
    <row r="419" s="111" customFormat="1" ht="16.15" customHeight="1" spans="1:25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</row>
    <row r="420" s="111" customFormat="1" ht="16.15" customHeight="1" spans="1:25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</row>
    <row r="421" s="111" customFormat="1" ht="16.15" customHeight="1" spans="1:25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</row>
    <row r="422" s="111" customFormat="1" ht="16.15" customHeight="1" spans="1:25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</row>
    <row r="423" s="111" customFormat="1" ht="16.15" customHeight="1" spans="1:25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</row>
    <row r="424" s="111" customFormat="1" ht="16.15" customHeight="1" spans="1:25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</row>
    <row r="425" s="111" customFormat="1" ht="16.15" customHeight="1" spans="1:25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</row>
    <row r="426" s="111" customFormat="1" ht="16.15" customHeight="1" spans="1:25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</row>
    <row r="427" s="111" customFormat="1" ht="16.15" customHeight="1" spans="1:25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</row>
    <row r="428" s="111" customFormat="1" ht="16.15" customHeight="1" spans="1:25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</row>
    <row r="429" s="111" customFormat="1" ht="16.15" customHeight="1" spans="1:25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</row>
    <row r="430" s="111" customFormat="1" ht="16.15" customHeight="1" spans="1:25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</row>
    <row r="431" s="111" customFormat="1" ht="16.15" customHeight="1" spans="1:25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</row>
    <row r="432" s="111" customFormat="1" ht="16.15" customHeight="1" spans="1:25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</row>
    <row r="433" s="111" customFormat="1" ht="16.15" customHeight="1" spans="1:25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</row>
    <row r="434" s="111" customFormat="1" ht="16.15" customHeight="1" spans="1:25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</row>
    <row r="435" s="111" customFormat="1" ht="16.15" customHeight="1" spans="1:25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</row>
    <row r="436" s="111" customFormat="1" ht="16.15" customHeight="1" spans="1:25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</row>
    <row r="437" s="111" customFormat="1" ht="16.15" customHeight="1" spans="1:25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</row>
    <row r="438" s="111" customFormat="1" ht="16.15" customHeight="1" spans="1:25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</row>
    <row r="439" s="111" customFormat="1" ht="16.15" customHeight="1" spans="1:25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</row>
    <row r="440" s="111" customFormat="1" ht="16.15" customHeight="1" spans="1:25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</row>
    <row r="441" s="111" customFormat="1" ht="16.15" customHeight="1" spans="1:25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</row>
    <row r="442" s="111" customFormat="1" ht="16.15" customHeight="1" spans="1:25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</row>
    <row r="443" s="111" customFormat="1" ht="16.15" customHeight="1" spans="1:25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</row>
    <row r="444" s="111" customFormat="1" ht="16.15" customHeight="1" spans="1:25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</row>
    <row r="445" s="111" customFormat="1" ht="16.15" customHeight="1" spans="1:25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</row>
    <row r="446" s="111" customFormat="1" ht="16.15" customHeight="1" spans="1:25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</row>
    <row r="447" s="111" customFormat="1" ht="16.15" customHeight="1" spans="1:25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</row>
    <row r="448" s="111" customFormat="1" ht="16.15" customHeight="1" spans="1:25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</row>
    <row r="449" s="111" customFormat="1" ht="16.15" customHeight="1" spans="1:25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</row>
    <row r="450" s="111" customFormat="1" ht="16.15" customHeight="1" spans="1:25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</row>
    <row r="451" s="111" customFormat="1" ht="16.15" customHeight="1" spans="1:25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</row>
    <row r="452" s="111" customFormat="1" ht="16.15" customHeight="1" spans="1:25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</row>
    <row r="453" s="111" customFormat="1" ht="16.15" customHeight="1" spans="1:25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</row>
    <row r="454" s="111" customFormat="1" ht="16.15" customHeight="1" spans="1:25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</row>
    <row r="455" s="111" customFormat="1" ht="16.15" customHeight="1" spans="1:25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</row>
    <row r="456" s="111" customFormat="1" ht="16.15" customHeight="1" spans="1:25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</row>
    <row r="457" s="111" customFormat="1" ht="16.15" customHeight="1" spans="1:25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</row>
    <row r="458" s="111" customFormat="1" ht="16.15" customHeight="1" spans="1:25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</row>
    <row r="459" s="111" customFormat="1" ht="16.15" customHeight="1" spans="1:25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</row>
    <row r="460" s="111" customFormat="1" ht="16.15" customHeight="1" spans="1:25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</row>
    <row r="461" s="111" customFormat="1" ht="16.15" customHeight="1" spans="1:25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</row>
    <row r="462" s="111" customFormat="1" ht="16.15" customHeight="1" spans="1:25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</row>
    <row r="463" s="111" customFormat="1" ht="16.15" customHeight="1" spans="1:25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</row>
    <row r="464" s="111" customFormat="1" ht="16.15" customHeight="1" spans="1:25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</row>
    <row r="465" s="111" customFormat="1" ht="16.15" customHeight="1" spans="1:25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</row>
    <row r="466" s="111" customFormat="1" ht="16.15" customHeight="1" spans="1:25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</row>
    <row r="467" s="111" customFormat="1" ht="16.15" customHeight="1" spans="1:25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</row>
    <row r="468" s="111" customFormat="1" ht="16.15" customHeight="1" spans="1:25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</row>
    <row r="469" s="111" customFormat="1" ht="16.15" customHeight="1" spans="1:25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</row>
    <row r="470" s="111" customFormat="1" ht="16.15" customHeight="1" spans="1:25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</row>
    <row r="471" s="111" customFormat="1" ht="16.15" customHeight="1" spans="1:25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</row>
    <row r="472" s="111" customFormat="1" ht="16.15" customHeight="1" spans="1:25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</row>
    <row r="473" s="111" customFormat="1" ht="16.15" customHeight="1" spans="1:25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</row>
    <row r="474" s="111" customFormat="1" ht="16.15" customHeight="1" spans="1:25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</row>
    <row r="475" s="111" customFormat="1" ht="16.15" customHeight="1" spans="1:25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</row>
    <row r="476" s="111" customFormat="1" ht="16.15" customHeight="1" spans="1:25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</row>
    <row r="477" s="111" customFormat="1" ht="16.15" customHeight="1" spans="1:25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</row>
    <row r="478" s="111" customFormat="1" ht="16.15" customHeight="1" spans="1:25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</row>
    <row r="479" s="111" customFormat="1" ht="16.15" customHeight="1" spans="1:25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</row>
    <row r="480" s="111" customFormat="1" ht="16.15" customHeight="1" spans="1:25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</row>
    <row r="481" s="111" customFormat="1" ht="16.15" customHeight="1" spans="1:25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</row>
    <row r="482" s="111" customFormat="1" ht="16.15" customHeight="1" spans="1:25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</row>
    <row r="483" s="111" customFormat="1" ht="16.15" customHeight="1" spans="1:25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</row>
    <row r="484" s="111" customFormat="1" ht="16.15" customHeight="1" spans="1:25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</row>
    <row r="485" s="111" customFormat="1" ht="16.15" customHeight="1" spans="1:25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</row>
    <row r="486" s="111" customFormat="1" ht="16.15" customHeight="1" spans="1:25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</row>
    <row r="487" s="111" customFormat="1" ht="16.15" customHeight="1" spans="1:25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</row>
    <row r="488" s="111" customFormat="1" ht="16.15" customHeight="1" spans="1:25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</row>
    <row r="489" s="111" customFormat="1" ht="16.15" customHeight="1" spans="1:25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</row>
    <row r="490" s="111" customFormat="1" ht="16.15" customHeight="1" spans="1:25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</row>
    <row r="491" s="111" customFormat="1" ht="16.15" customHeight="1" spans="1:25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</row>
    <row r="492" s="111" customFormat="1" ht="16.15" customHeight="1" spans="1:25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</row>
    <row r="493" s="111" customFormat="1" ht="16.15" customHeight="1" spans="1:25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</row>
    <row r="494" s="111" customFormat="1" ht="16.15" customHeight="1" spans="1:25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</row>
    <row r="495" s="111" customFormat="1" ht="16.15" customHeight="1" spans="1:25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</row>
    <row r="496" s="111" customFormat="1" ht="16.15" customHeight="1" spans="1:25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</row>
    <row r="497" s="111" customFormat="1" ht="16.15" customHeight="1" spans="1:25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</row>
    <row r="498" s="111" customFormat="1" ht="16.15" customHeight="1" spans="1:25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</row>
    <row r="499" s="111" customFormat="1" ht="16.15" customHeight="1" spans="1:25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</row>
    <row r="500" s="111" customFormat="1" ht="16.15" customHeight="1" spans="1:25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</row>
    <row r="501" s="111" customFormat="1" ht="16.15" customHeight="1" spans="1:25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</row>
    <row r="502" s="111" customFormat="1" ht="16.15" customHeight="1" spans="1:25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</row>
    <row r="503" s="111" customFormat="1" ht="16.15" customHeight="1" spans="1:25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</row>
    <row r="504" s="111" customFormat="1" ht="16.15" customHeight="1" spans="1:25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</row>
    <row r="505" s="111" customFormat="1" ht="16.15" customHeight="1" spans="1:25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</row>
    <row r="506" s="111" customFormat="1" ht="16.15" customHeight="1" spans="1:25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</row>
    <row r="507" s="111" customFormat="1" ht="16.15" customHeight="1" spans="1:25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</row>
    <row r="508" s="111" customFormat="1" ht="16.15" customHeight="1" spans="1:25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</row>
    <row r="509" s="111" customFormat="1" ht="16.15" customHeight="1" spans="1:25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</row>
    <row r="510" s="111" customFormat="1" ht="16.15" customHeight="1" spans="1:25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</row>
    <row r="511" s="111" customFormat="1" ht="16.15" customHeight="1" spans="1:25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</row>
    <row r="512" s="111" customFormat="1" ht="16.15" customHeight="1" spans="1:25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</row>
    <row r="513" s="111" customFormat="1" ht="16.15" customHeight="1" spans="1:25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</row>
    <row r="514" s="111" customFormat="1" ht="16.15" customHeight="1" spans="1:25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</row>
    <row r="515" s="111" customFormat="1" ht="16.15" customHeight="1" spans="1:25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</row>
    <row r="516" s="111" customFormat="1" ht="16.15" customHeight="1" spans="1:25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</row>
    <row r="517" s="111" customFormat="1" ht="16.15" customHeight="1" spans="1:25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</row>
    <row r="518" s="111" customFormat="1" ht="16.15" customHeight="1" spans="1:25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</row>
    <row r="519" s="111" customFormat="1" ht="16.15" customHeight="1" spans="1:25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</row>
    <row r="520" s="111" customFormat="1" ht="16.15" customHeight="1" spans="1:25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</row>
    <row r="521" s="111" customFormat="1" ht="16.15" customHeight="1" spans="1:25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</row>
    <row r="522" s="111" customFormat="1" ht="16.15" customHeight="1" spans="1:25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</row>
    <row r="523" s="111" customFormat="1" ht="16.15" customHeight="1" spans="1:25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</row>
    <row r="524" s="111" customFormat="1" ht="16.15" customHeight="1" spans="1:25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</row>
    <row r="525" s="111" customFormat="1" ht="16.15" customHeight="1" spans="1:25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</row>
    <row r="526" s="111" customFormat="1" ht="16.15" customHeight="1" spans="1:25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</row>
    <row r="527" s="111" customFormat="1" ht="16.15" customHeight="1" spans="1:25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</row>
    <row r="528" s="111" customFormat="1" ht="16.15" customHeight="1" spans="1:25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</row>
    <row r="529" s="111" customFormat="1" ht="16.15" customHeight="1" spans="1:25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</row>
    <row r="530" s="111" customFormat="1" ht="16.15" customHeight="1" spans="1:25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</row>
    <row r="531" s="111" customFormat="1" ht="16.15" customHeight="1" spans="1:25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</row>
    <row r="532" s="111" customFormat="1" ht="16.15" customHeight="1" spans="1:25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</row>
    <row r="533" s="111" customFormat="1" ht="16.15" customHeight="1" spans="1:25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</row>
    <row r="534" s="111" customFormat="1" ht="16.15" customHeight="1" spans="1:25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</row>
    <row r="535" s="111" customFormat="1" ht="16.15" customHeight="1" spans="1:25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</row>
    <row r="536" s="111" customFormat="1" ht="16.15" customHeight="1" spans="1:25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</row>
    <row r="537" s="111" customFormat="1" ht="16.15" customHeight="1" spans="1:25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</row>
    <row r="538" s="111" customFormat="1" ht="16.15" customHeight="1" spans="1:25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</row>
    <row r="539" s="111" customFormat="1" ht="16.15" customHeight="1" spans="1:25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</row>
    <row r="540" s="111" customFormat="1" ht="16.15" customHeight="1" spans="1:25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</row>
    <row r="541" s="111" customFormat="1" ht="16.15" customHeight="1" spans="1:25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</row>
    <row r="542" s="111" customFormat="1" ht="16.15" customHeight="1" spans="1:25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</row>
    <row r="543" s="111" customFormat="1" ht="16.15" customHeight="1" spans="1:25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</row>
    <row r="544" s="111" customFormat="1" ht="16.15" customHeight="1" spans="1:25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</row>
    <row r="545" s="111" customFormat="1" ht="16.15" customHeight="1" spans="1:25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</row>
    <row r="546" s="111" customFormat="1" ht="16.15" customHeight="1" spans="1:25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</row>
    <row r="547" s="111" customFormat="1" ht="16.15" customHeight="1" spans="1:25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</row>
    <row r="548" s="111" customFormat="1" ht="16.15" customHeight="1" spans="1:25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</row>
    <row r="549" s="111" customFormat="1" ht="16.15" customHeight="1" spans="1:25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</row>
    <row r="550" s="111" customFormat="1" ht="16.15" customHeight="1" spans="1:25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</row>
    <row r="551" s="111" customFormat="1" ht="16.15" customHeight="1" spans="1:25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</row>
    <row r="552" s="111" customFormat="1" ht="16.15" customHeight="1" spans="1:25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</row>
    <row r="553" s="111" customFormat="1" ht="16.15" customHeight="1" spans="1:25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</row>
    <row r="554" s="111" customFormat="1" ht="16.15" customHeight="1" spans="1:25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</row>
    <row r="555" s="111" customFormat="1" ht="16.15" customHeight="1" spans="1:25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</row>
    <row r="556" s="111" customFormat="1" ht="16.15" customHeight="1" spans="1:25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</row>
    <row r="557" s="111" customFormat="1" ht="16.15" customHeight="1" spans="1:25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</row>
    <row r="558" s="111" customFormat="1" ht="16.15" customHeight="1" spans="1:25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</row>
    <row r="559" s="111" customFormat="1" ht="16.15" customHeight="1" spans="1:25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</row>
    <row r="560" s="111" customFormat="1" ht="16.15" customHeight="1" spans="1:25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</row>
    <row r="561" s="111" customFormat="1" ht="16.15" customHeight="1" spans="1:25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</row>
    <row r="562" s="111" customFormat="1" ht="16.15" customHeight="1" spans="1:25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</row>
    <row r="563" s="111" customFormat="1" ht="16.15" customHeight="1" spans="1:25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</row>
    <row r="564" s="111" customFormat="1" ht="16.15" customHeight="1" spans="1:25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</row>
    <row r="565" s="111" customFormat="1" ht="16.15" customHeight="1" spans="1:25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</row>
    <row r="566" s="111" customFormat="1" ht="16.15" customHeight="1" spans="1:25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</row>
    <row r="567" s="111" customFormat="1" ht="16.15" customHeight="1" spans="1:25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</row>
    <row r="568" s="111" customFormat="1" ht="16.15" customHeight="1" spans="1:25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</row>
    <row r="569" s="111" customFormat="1" ht="16.15" customHeight="1" spans="1:25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</row>
    <row r="570" s="111" customFormat="1" ht="16.15" customHeight="1" spans="1:25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</row>
    <row r="571" s="111" customFormat="1" ht="16.15" customHeight="1" spans="1:25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</row>
    <row r="572" s="111" customFormat="1" ht="16.15" customHeight="1" spans="1:25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</row>
    <row r="573" s="111" customFormat="1" ht="16.15" customHeight="1" spans="1:25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</row>
    <row r="574" s="111" customFormat="1" ht="16.15" customHeight="1" spans="1:25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</row>
    <row r="575" s="111" customFormat="1" ht="16.15" customHeight="1" spans="1:25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</row>
    <row r="576" s="111" customFormat="1" ht="16.15" customHeight="1" spans="1:25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</row>
    <row r="577" s="111" customFormat="1" ht="16.15" customHeight="1" spans="1:25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</row>
    <row r="578" s="111" customFormat="1" ht="16.15" customHeight="1" spans="1:25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</row>
    <row r="579" s="111" customFormat="1" ht="16.15" customHeight="1" spans="1:25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</row>
    <row r="580" s="111" customFormat="1" ht="16.15" customHeight="1" spans="1:25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</row>
    <row r="581" s="111" customFormat="1" ht="16.15" customHeight="1" spans="1:25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</row>
    <row r="582" s="111" customFormat="1" ht="16.15" customHeight="1" spans="1:25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</row>
    <row r="583" s="111" customFormat="1" ht="16.15" customHeight="1" spans="1:25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</row>
    <row r="584" s="111" customFormat="1" ht="16.15" customHeight="1" spans="1:25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</row>
    <row r="585" s="111" customFormat="1" ht="16.15" customHeight="1" spans="1:25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</row>
    <row r="586" s="111" customFormat="1" ht="16.15" customHeight="1" spans="1:25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</row>
    <row r="587" s="111" customFormat="1" ht="16.15" customHeight="1" spans="1:25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</row>
    <row r="588" s="111" customFormat="1" ht="16.15" customHeight="1" spans="1:25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</row>
    <row r="589" s="111" customFormat="1" ht="16.15" customHeight="1" spans="1:25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</row>
    <row r="590" s="111" customFormat="1" ht="16.15" customHeight="1" spans="1:25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</row>
    <row r="591" s="111" customFormat="1" ht="16.15" customHeight="1" spans="1:25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</row>
    <row r="592" s="111" customFormat="1" ht="16.15" customHeight="1" spans="1:25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</row>
    <row r="593" s="111" customFormat="1" ht="16.15" customHeight="1" spans="1:25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</row>
    <row r="594" s="111" customFormat="1" ht="16.15" customHeight="1" spans="1:25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</row>
    <row r="595" s="111" customFormat="1" ht="16.15" customHeight="1" spans="1:25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</row>
    <row r="596" s="111" customFormat="1" ht="16.15" customHeight="1" spans="1:25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</row>
    <row r="597" s="111" customFormat="1" ht="16.15" customHeight="1" spans="1:25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</row>
    <row r="598" s="111" customFormat="1" ht="16.15" customHeight="1" spans="1:25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</row>
    <row r="599" s="111" customFormat="1" ht="16.15" customHeight="1" spans="1:25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</row>
    <row r="600" s="111" customFormat="1" ht="16.15" customHeight="1" spans="1:25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</row>
    <row r="601" s="111" customFormat="1" ht="16.15" customHeight="1" spans="1:25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</row>
    <row r="602" s="111" customFormat="1" ht="16.15" customHeight="1" spans="1:25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</row>
    <row r="603" s="111" customFormat="1" ht="16.15" customHeight="1" spans="1:25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</row>
    <row r="604" s="111" customFormat="1" ht="16.15" customHeight="1" spans="1:25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</row>
    <row r="605" s="111" customFormat="1" ht="16.15" customHeight="1" spans="1:25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</row>
    <row r="606" s="111" customFormat="1" ht="16.15" customHeight="1" spans="1:25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</row>
    <row r="607" s="111" customFormat="1" ht="16.15" customHeight="1" spans="1:25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</row>
    <row r="608" s="111" customFormat="1" ht="16.15" customHeight="1" spans="1:25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</row>
    <row r="609" s="111" customFormat="1" ht="16.15" customHeight="1" spans="1:25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</row>
    <row r="610" s="111" customFormat="1" ht="16.15" customHeight="1" spans="1:25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</row>
    <row r="611" s="111" customFormat="1" ht="16.15" customHeight="1" spans="1:25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</row>
    <row r="612" s="111" customFormat="1" ht="16.15" customHeight="1" spans="1:25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</row>
    <row r="613" s="111" customFormat="1" ht="16.15" customHeight="1" spans="1:25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</row>
    <row r="614" s="111" customFormat="1" ht="16.15" customHeight="1" spans="1:25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</row>
    <row r="615" s="111" customFormat="1" ht="16.15" customHeight="1" spans="1:25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</row>
    <row r="616" s="111" customFormat="1" ht="16.15" customHeight="1" spans="1:25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</row>
    <row r="617" s="111" customFormat="1" ht="16.15" customHeight="1" spans="1:25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</row>
    <row r="618" s="111" customFormat="1" ht="16.15" customHeight="1" spans="1:25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</row>
    <row r="619" s="111" customFormat="1" ht="16.15" customHeight="1" spans="1:25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</row>
    <row r="620" s="111" customFormat="1" ht="16.15" customHeight="1" spans="1:25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</row>
    <row r="621" s="111" customFormat="1" ht="16.15" customHeight="1" spans="1:25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</row>
    <row r="622" s="111" customFormat="1" ht="16.15" customHeight="1" spans="1:25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</row>
    <row r="623" s="111" customFormat="1" ht="16.15" customHeight="1" spans="1:25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</row>
    <row r="624" s="111" customFormat="1" ht="16.15" customHeight="1" spans="1:25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</row>
    <row r="625" s="111" customFormat="1" ht="16.15" customHeight="1" spans="1:25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</row>
    <row r="626" s="111" customFormat="1" ht="16.15" customHeight="1" spans="1:25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</row>
    <row r="627" s="111" customFormat="1" ht="16.15" customHeight="1" spans="1:25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</row>
    <row r="628" s="111" customFormat="1" ht="16.15" customHeight="1" spans="1:25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</row>
    <row r="629" s="111" customFormat="1" ht="16.15" customHeight="1" spans="1:25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</row>
    <row r="630" s="111" customFormat="1" ht="16.15" customHeight="1" spans="1:25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</row>
    <row r="631" s="111" customFormat="1" ht="16.15" customHeight="1" spans="1:25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</row>
    <row r="632" s="111" customFormat="1" ht="16.15" customHeight="1" spans="1:25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</row>
    <row r="633" s="111" customFormat="1" ht="16.15" customHeight="1" spans="1:25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</row>
    <row r="634" s="111" customFormat="1" ht="16.15" customHeight="1" spans="1:25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</row>
    <row r="635" s="111" customFormat="1" ht="16.15" customHeight="1" spans="1:25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</row>
    <row r="636" s="111" customFormat="1" ht="16.15" customHeight="1" spans="1:25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</row>
    <row r="637" s="111" customFormat="1" ht="16.15" customHeight="1" spans="1:25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</row>
    <row r="638" s="111" customFormat="1" ht="16.15" customHeight="1" spans="1:25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</row>
    <row r="639" s="111" customFormat="1" ht="16.15" customHeight="1" spans="1:25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</row>
    <row r="640" s="111" customFormat="1" ht="16.15" customHeight="1" spans="1:25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</row>
    <row r="641" s="111" customFormat="1" ht="16.15" customHeight="1" spans="1:25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</row>
    <row r="642" s="111" customFormat="1" ht="16.15" customHeight="1" spans="1:25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</row>
    <row r="643" s="111" customFormat="1" ht="16.15" customHeight="1" spans="1:25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</row>
    <row r="644" s="111" customFormat="1" ht="16.15" customHeight="1" spans="1:25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</row>
    <row r="645" s="111" customFormat="1" ht="16.15" customHeight="1" spans="1:25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</row>
    <row r="646" s="111" customFormat="1" ht="16.15" customHeight="1" spans="1:25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</row>
    <row r="647" s="111" customFormat="1" ht="16.15" customHeight="1" spans="1:25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</row>
    <row r="648" s="111" customFormat="1" ht="16.15" customHeight="1" spans="1:25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</row>
    <row r="649" s="111" customFormat="1" ht="16.15" customHeight="1" spans="1:25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</row>
    <row r="650" s="111" customFormat="1" ht="16.15" customHeight="1" spans="1:25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</row>
    <row r="651" s="111" customFormat="1" ht="16.15" customHeight="1" spans="1:25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</row>
    <row r="652" s="111" customFormat="1" ht="16.15" customHeight="1" spans="1:25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</row>
    <row r="653" s="111" customFormat="1" ht="16.15" customHeight="1" spans="1:25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</row>
    <row r="654" s="111" customFormat="1" ht="16.15" customHeight="1" spans="1:25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</row>
    <row r="655" s="111" customFormat="1" ht="16.15" customHeight="1" spans="1:25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</row>
    <row r="656" s="111" customFormat="1" ht="16.15" customHeight="1" spans="1:25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</row>
    <row r="657" s="111" customFormat="1" ht="16.15" customHeight="1" spans="1:25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</row>
    <row r="658" s="111" customFormat="1" ht="16.15" customHeight="1" spans="1:25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</row>
    <row r="659" s="111" customFormat="1" ht="16.15" customHeight="1" spans="1:25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</row>
    <row r="660" s="111" customFormat="1" ht="16.15" customHeight="1" spans="1:25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</row>
    <row r="661" s="111" customFormat="1" ht="16.15" customHeight="1" spans="1:25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</row>
    <row r="662" s="111" customFormat="1" ht="16.15" customHeight="1" spans="1:25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</row>
    <row r="663" s="111" customFormat="1" ht="16.15" customHeight="1" spans="1:25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</row>
    <row r="664" s="111" customFormat="1" ht="16.15" customHeight="1" spans="1:25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</row>
    <row r="665" s="111" customFormat="1" ht="16.15" customHeight="1" spans="1:25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</row>
    <row r="666" s="111" customFormat="1" ht="16.15" customHeight="1" spans="1:25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</row>
    <row r="667" s="111" customFormat="1" ht="16.15" customHeight="1" spans="1:25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</row>
    <row r="668" s="111" customFormat="1" ht="16.15" customHeight="1" spans="1:25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</row>
    <row r="669" s="111" customFormat="1" ht="16.15" customHeight="1" spans="1:25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</row>
    <row r="670" s="111" customFormat="1" ht="16.15" customHeight="1" spans="1:25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</row>
    <row r="671" s="111" customFormat="1" ht="16.15" customHeight="1" spans="1:25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</row>
    <row r="672" s="111" customFormat="1" ht="16.15" customHeight="1" spans="1:25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</row>
    <row r="673" s="111" customFormat="1" ht="16.15" customHeight="1" spans="1:25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</row>
    <row r="674" s="111" customFormat="1" ht="16.15" customHeight="1" spans="1:25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</row>
    <row r="675" s="111" customFormat="1" ht="16.15" customHeight="1" spans="1:25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</row>
    <row r="676" s="111" customFormat="1" ht="16.15" customHeight="1" spans="1:25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</row>
    <row r="677" s="111" customFormat="1" ht="16.15" customHeight="1" spans="1:25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</row>
    <row r="678" s="111" customFormat="1" ht="16.15" customHeight="1" spans="1:25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</row>
    <row r="679" s="111" customFormat="1" ht="16.15" customHeight="1" spans="1:25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</row>
    <row r="680" s="111" customFormat="1" ht="16.15" customHeight="1" spans="1:25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</row>
    <row r="681" s="111" customFormat="1" ht="16.15" customHeight="1" spans="1:25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</row>
    <row r="682" s="111" customFormat="1" ht="16.15" customHeight="1" spans="1:25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</row>
    <row r="683" s="111" customFormat="1" ht="16.15" customHeight="1" spans="1:25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</row>
    <row r="684" s="111" customFormat="1" ht="16.15" customHeight="1" spans="1:25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</row>
    <row r="685" s="111" customFormat="1" ht="16.15" customHeight="1" spans="1:25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</row>
    <row r="686" s="111" customFormat="1" ht="16.15" customHeight="1" spans="1:25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</row>
    <row r="687" s="111" customFormat="1" ht="16.15" customHeight="1" spans="1:25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</row>
    <row r="688" s="111" customFormat="1" ht="16.15" customHeight="1" spans="1:25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</row>
    <row r="689" s="111" customFormat="1" ht="16.15" customHeight="1" spans="1:25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</row>
    <row r="690" s="111" customFormat="1" ht="16.15" customHeight="1" spans="1:25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</row>
    <row r="691" s="111" customFormat="1" ht="16.15" customHeight="1" spans="1:25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</row>
    <row r="692" s="111" customFormat="1" ht="16.15" customHeight="1" spans="1:25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</row>
    <row r="693" s="111" customFormat="1" ht="16.15" customHeight="1" spans="1:25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</row>
    <row r="694" s="111" customFormat="1" ht="16.15" customHeight="1" spans="1:25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</row>
    <row r="695" s="111" customFormat="1" ht="16.15" customHeight="1" spans="1:25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</row>
    <row r="696" s="111" customFormat="1" ht="16.15" customHeight="1" spans="1:25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</row>
    <row r="697" s="111" customFormat="1" ht="16.15" customHeight="1" spans="1:25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</row>
    <row r="698" s="111" customFormat="1" ht="16.15" customHeight="1" spans="1:25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</row>
    <row r="699" s="111" customFormat="1" ht="16.15" customHeight="1" spans="1:25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</row>
    <row r="700" s="111" customFormat="1" ht="16.15" customHeight="1" spans="1:25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</row>
    <row r="701" s="111" customFormat="1" ht="16.15" customHeight="1" spans="1:25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</row>
    <row r="702" s="111" customFormat="1" ht="16.15" customHeight="1" spans="1:25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</row>
    <row r="703" s="111" customFormat="1" ht="16.15" customHeight="1" spans="1:25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</row>
    <row r="704" s="111" customFormat="1" ht="16.15" customHeight="1" spans="1:25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</row>
    <row r="705" s="111" customFormat="1" ht="16.15" customHeight="1" spans="1:25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</row>
    <row r="706" s="111" customFormat="1" ht="16.15" customHeight="1" spans="1:25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</row>
    <row r="707" s="111" customFormat="1" ht="16.15" customHeight="1" spans="1:25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</row>
    <row r="708" s="111" customFormat="1" ht="16.15" customHeight="1" spans="1:25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</row>
    <row r="709" s="111" customFormat="1" ht="16.15" customHeight="1" spans="1:25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</row>
    <row r="710" s="111" customFormat="1" ht="16.15" customHeight="1" spans="1:25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</row>
    <row r="711" s="111" customFormat="1" ht="16.15" customHeight="1" spans="1:25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</row>
    <row r="712" s="111" customFormat="1" ht="16.15" customHeight="1" spans="1:25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</row>
    <row r="713" s="111" customFormat="1" ht="16.15" customHeight="1" spans="1:25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</row>
    <row r="714" s="111" customFormat="1" ht="16.15" customHeight="1" spans="1:25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</row>
    <row r="715" s="111" customFormat="1" ht="16.15" customHeight="1" spans="1:25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</row>
    <row r="716" s="111" customFormat="1" ht="16.15" customHeight="1" spans="1:25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</row>
    <row r="717" s="111" customFormat="1" ht="16.15" customHeight="1" spans="1:25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</row>
    <row r="718" s="111" customFormat="1" ht="16.15" customHeight="1" spans="1:25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</row>
    <row r="719" s="111" customFormat="1" ht="16.15" customHeight="1" spans="1:25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</row>
    <row r="720" s="111" customFormat="1" ht="16.15" customHeight="1" spans="1:25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</row>
    <row r="721" s="111" customFormat="1" ht="16.15" customHeight="1" spans="1:25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</row>
    <row r="722" s="111" customFormat="1" ht="16.15" customHeight="1" spans="1:25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</row>
    <row r="723" s="111" customFormat="1" ht="16.15" customHeight="1" spans="1:25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</row>
    <row r="724" s="111" customFormat="1" ht="16.15" customHeight="1" spans="1:25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</row>
    <row r="725" s="111" customFormat="1" ht="16.15" customHeight="1" spans="1:25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</row>
    <row r="726" s="111" customFormat="1" ht="16.15" customHeight="1" spans="1:25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</row>
    <row r="727" s="111" customFormat="1" ht="16.15" customHeight="1" spans="1:25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</row>
    <row r="728" s="111" customFormat="1" ht="16.15" customHeight="1" spans="1:25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</row>
    <row r="729" s="111" customFormat="1" ht="16.15" customHeight="1" spans="1:25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</row>
    <row r="730" s="111" customFormat="1" ht="16.15" customHeight="1" spans="1:25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</row>
    <row r="731" s="111" customFormat="1" ht="16.15" customHeight="1" spans="1:25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</row>
    <row r="732" s="111" customFormat="1" ht="16.15" customHeight="1" spans="1:25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</row>
    <row r="733" s="111" customFormat="1" ht="16.15" customHeight="1" spans="1:25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</row>
    <row r="734" s="111" customFormat="1" ht="16.15" customHeight="1" spans="1:25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</row>
    <row r="735" s="111" customFormat="1" ht="16.15" customHeight="1" spans="1:25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</row>
    <row r="736" s="111" customFormat="1" ht="16.15" customHeight="1" spans="1:25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</row>
    <row r="737" s="111" customFormat="1" ht="16.15" customHeight="1" spans="1:25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</row>
    <row r="738" s="111" customFormat="1" ht="16.15" customHeight="1" spans="1:25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</row>
    <row r="739" s="111" customFormat="1" ht="16.15" customHeight="1" spans="1:25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</row>
    <row r="740" s="111" customFormat="1" ht="16.15" customHeight="1" spans="1:25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</row>
    <row r="741" s="111" customFormat="1" ht="16.15" customHeight="1" spans="1:25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</row>
    <row r="742" s="111" customFormat="1" ht="16.15" customHeight="1" spans="1:25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</row>
    <row r="743" s="111" customFormat="1" ht="16.15" customHeight="1" spans="1:25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</row>
    <row r="744" s="111" customFormat="1" ht="16.15" customHeight="1" spans="1:25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</row>
    <row r="745" s="111" customFormat="1" ht="16.15" customHeight="1" spans="1:25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</row>
    <row r="746" s="111" customFormat="1" ht="16.15" customHeight="1" spans="1:25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</row>
    <row r="747" s="111" customFormat="1" ht="16.15" customHeight="1" spans="1:25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</row>
    <row r="748" s="111" customFormat="1" ht="16.15" customHeight="1" spans="1:25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</row>
    <row r="749" s="111" customFormat="1" ht="16.15" customHeight="1" spans="1:25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</row>
    <row r="750" s="111" customFormat="1" ht="16.15" customHeight="1" spans="1:25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</row>
    <row r="751" s="111" customFormat="1" ht="16.15" customHeight="1" spans="1:25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</row>
    <row r="752" s="111" customFormat="1" ht="16.15" customHeight="1" spans="1:25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</row>
    <row r="753" s="111" customFormat="1" ht="16.15" customHeight="1" spans="1:25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</row>
    <row r="754" s="111" customFormat="1" ht="16.15" customHeight="1" spans="1:25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</row>
    <row r="755" s="111" customFormat="1" ht="16.15" customHeight="1" spans="1:25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</row>
    <row r="756" s="111" customFormat="1" ht="16.15" customHeight="1" spans="1:25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</row>
    <row r="757" s="111" customFormat="1" ht="16.15" customHeight="1" spans="1:25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</row>
    <row r="758" s="111" customFormat="1" ht="16.15" customHeight="1" spans="1:25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</row>
    <row r="759" s="111" customFormat="1" ht="16.15" customHeight="1" spans="1:25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</row>
    <row r="760" s="111" customFormat="1" ht="16.15" customHeight="1" spans="1:25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</row>
    <row r="761" s="111" customFormat="1" ht="16.15" customHeight="1" spans="1:25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</row>
    <row r="762" s="111" customFormat="1" ht="16.15" customHeight="1" spans="1:25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</row>
    <row r="763" s="111" customFormat="1" ht="16.15" customHeight="1" spans="1:25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</row>
    <row r="764" s="111" customFormat="1" ht="16.15" customHeight="1" spans="1:25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</row>
    <row r="765" s="111" customFormat="1" ht="16.15" customHeight="1" spans="1:25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</row>
    <row r="766" s="111" customFormat="1" ht="16.15" customHeight="1" spans="1:25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</row>
    <row r="767" s="111" customFormat="1" ht="16.15" customHeight="1" spans="1:25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</row>
    <row r="768" s="111" customFormat="1" ht="16.15" customHeight="1" spans="1:25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</row>
    <row r="769" s="111" customFormat="1" ht="16.15" customHeight="1" spans="1:25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</row>
    <row r="770" s="111" customFormat="1" ht="16.15" customHeight="1" spans="1:25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</row>
    <row r="771" s="111" customFormat="1" ht="16.15" customHeight="1" spans="1:25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</row>
    <row r="772" s="111" customFormat="1" ht="16.15" customHeight="1" spans="1:25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</row>
    <row r="773" s="111" customFormat="1" ht="16.15" customHeight="1" spans="1:25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</row>
    <row r="774" s="111" customFormat="1" ht="16.15" customHeight="1" spans="1:25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</row>
    <row r="775" s="111" customFormat="1" ht="16.15" customHeight="1" spans="1:25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</row>
    <row r="776" s="111" customFormat="1" ht="16.15" customHeight="1" spans="1:25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</row>
    <row r="777" s="111" customFormat="1" ht="16.15" customHeight="1" spans="1:25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</row>
    <row r="778" s="111" customFormat="1" ht="16.15" customHeight="1" spans="1:25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</row>
    <row r="779" s="111" customFormat="1" ht="16.15" customHeight="1" spans="1:25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</row>
    <row r="780" s="111" customFormat="1" ht="16.15" customHeight="1" spans="1:25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</row>
    <row r="781" s="111" customFormat="1" ht="16.15" customHeight="1" spans="1:25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</row>
    <row r="782" s="111" customFormat="1" ht="16.15" customHeight="1" spans="1:25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</row>
    <row r="783" s="111" customFormat="1" ht="16.15" customHeight="1" spans="1:25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</row>
    <row r="784" s="111" customFormat="1" ht="16.15" customHeight="1" spans="1:25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</row>
    <row r="785" s="111" customFormat="1" ht="16.15" customHeight="1" spans="1:25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</row>
    <row r="786" s="111" customFormat="1" ht="16.15" customHeight="1" spans="1:25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</row>
    <row r="787" s="111" customFormat="1" ht="16.15" customHeight="1" spans="1:25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</row>
    <row r="788" s="111" customFormat="1" ht="16.15" customHeight="1" spans="1:25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</row>
    <row r="789" s="111" customFormat="1" ht="16.15" customHeight="1" spans="1:25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</row>
    <row r="790" s="111" customFormat="1" ht="16.15" customHeight="1" spans="1:25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</row>
    <row r="791" s="111" customFormat="1" ht="16.15" customHeight="1" spans="1:25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</row>
    <row r="792" s="111" customFormat="1" ht="16.15" customHeight="1" spans="1:25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</row>
    <row r="793" s="111" customFormat="1" ht="16.15" customHeight="1" spans="1:25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</row>
    <row r="794" s="111" customFormat="1" ht="16.15" customHeight="1" spans="1:25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</row>
    <row r="795" s="111" customFormat="1" ht="16.15" customHeight="1" spans="1:25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</row>
    <row r="796" s="111" customFormat="1" ht="16.15" customHeight="1" spans="1:25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</row>
    <row r="797" s="111" customFormat="1" ht="16.15" customHeight="1" spans="1:25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</row>
    <row r="798" s="111" customFormat="1" ht="16.15" customHeight="1" spans="1:25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</row>
    <row r="799" s="111" customFormat="1" ht="16.15" customHeight="1" spans="1:25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</row>
    <row r="800" s="111" customFormat="1" ht="16.15" customHeight="1" spans="1:25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</row>
    <row r="801" s="111" customFormat="1" ht="16.15" customHeight="1" spans="1:25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</row>
    <row r="802" s="111" customFormat="1" ht="16.15" customHeight="1" spans="1:25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</row>
    <row r="803" s="111" customFormat="1" ht="16.15" customHeight="1" spans="1:25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</row>
    <row r="804" s="111" customFormat="1" ht="16.15" customHeight="1" spans="1:25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</row>
    <row r="805" s="111" customFormat="1" ht="16.15" customHeight="1" spans="1:25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</row>
    <row r="806" s="111" customFormat="1" ht="16.15" customHeight="1" spans="1:25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</row>
    <row r="807" s="111" customFormat="1" ht="16.15" customHeight="1" spans="1:25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</row>
    <row r="808" s="111" customFormat="1" ht="16.15" customHeight="1" spans="1:25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</row>
    <row r="809" s="111" customFormat="1" ht="16.15" customHeight="1" spans="1:25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</row>
    <row r="810" s="111" customFormat="1" ht="16.15" customHeight="1" spans="1:25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</row>
    <row r="811" s="111" customFormat="1" ht="16.15" customHeight="1" spans="1:25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</row>
    <row r="812" s="111" customFormat="1" ht="16.15" customHeight="1" spans="1:25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</row>
    <row r="813" s="111" customFormat="1" ht="16.15" customHeight="1" spans="1:25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</row>
    <row r="814" s="111" customFormat="1" ht="16.15" customHeight="1" spans="1:25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</row>
    <row r="815" s="111" customFormat="1" ht="16.15" customHeight="1" spans="1:25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</row>
    <row r="816" s="111" customFormat="1" ht="16.15" customHeight="1" spans="1:25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</row>
    <row r="817" s="111" customFormat="1" ht="16.15" customHeight="1" spans="1:25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</row>
    <row r="818" s="111" customFormat="1" ht="16.15" customHeight="1" spans="1:25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</row>
    <row r="819" s="111" customFormat="1" ht="16.15" customHeight="1" spans="1:25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</row>
    <row r="820" s="111" customFormat="1" ht="16.15" customHeight="1" spans="1:25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</row>
    <row r="821" s="111" customFormat="1" ht="16.15" customHeight="1" spans="1:25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</row>
    <row r="822" s="111" customFormat="1" ht="16.15" customHeight="1" spans="1:25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</row>
    <row r="823" s="111" customFormat="1" ht="16.15" customHeight="1" spans="1:25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</row>
    <row r="824" s="111" customFormat="1" ht="16.15" customHeight="1" spans="1:25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</row>
    <row r="825" s="111" customFormat="1" ht="16.15" customHeight="1" spans="1:25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</row>
    <row r="826" s="111" customFormat="1" ht="16.15" customHeight="1" spans="1:25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</row>
    <row r="827" s="111" customFormat="1" ht="16.15" customHeight="1" spans="1:25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</row>
    <row r="828" s="111" customFormat="1" ht="16.15" customHeight="1" spans="1:25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</row>
    <row r="829" s="111" customFormat="1" ht="16.15" customHeight="1" spans="1:25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</row>
    <row r="830" s="111" customFormat="1" ht="16.15" customHeight="1" spans="1:25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</row>
    <row r="831" s="111" customFormat="1" ht="16.15" customHeight="1" spans="1:25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</row>
    <row r="832" s="111" customFormat="1" ht="16.15" customHeight="1" spans="1:25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</row>
    <row r="833" s="111" customFormat="1" ht="16.15" customHeight="1" spans="1:25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</row>
    <row r="834" s="111" customFormat="1" ht="16.15" customHeight="1" spans="1:25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</row>
    <row r="835" s="111" customFormat="1" ht="16.15" customHeight="1" spans="1:25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</row>
    <row r="836" s="111" customFormat="1" ht="16.15" customHeight="1" spans="1:25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</row>
    <row r="837" s="111" customFormat="1" ht="16.15" customHeight="1" spans="1:25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</row>
    <row r="838" s="111" customFormat="1" ht="16.15" customHeight="1" spans="1:25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</row>
    <row r="839" s="111" customFormat="1" ht="16.15" customHeight="1" spans="1:25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</row>
    <row r="840" s="111" customFormat="1" ht="16.15" customHeight="1" spans="1:25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</row>
    <row r="841" s="111" customFormat="1" ht="16.15" customHeight="1" spans="1:25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</row>
    <row r="842" s="111" customFormat="1" ht="16.15" customHeight="1" spans="1:25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</row>
    <row r="843" s="111" customFormat="1" ht="16.15" customHeight="1" spans="1:25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</row>
    <row r="844" s="111" customFormat="1" ht="16.15" customHeight="1" spans="1:25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</row>
    <row r="845" s="111" customFormat="1" ht="16.15" customHeight="1" spans="1:25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</row>
    <row r="846" s="111" customFormat="1" ht="16.15" customHeight="1" spans="1:25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</row>
    <row r="847" s="111" customFormat="1" ht="16.15" customHeight="1" spans="1:25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</row>
    <row r="848" s="111" customFormat="1" ht="16.15" customHeight="1" spans="1:25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</row>
    <row r="849" s="111" customFormat="1" ht="16.15" customHeight="1" spans="1:25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</row>
    <row r="850" s="111" customFormat="1" ht="16.15" customHeight="1" spans="1:25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</row>
    <row r="851" s="111" customFormat="1" ht="16.15" customHeight="1" spans="1:25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</row>
    <row r="852" s="111" customFormat="1" ht="16.15" customHeight="1" spans="1:25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</row>
    <row r="853" s="111" customFormat="1" ht="16.15" customHeight="1" spans="1:25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</row>
    <row r="854" s="111" customFormat="1" ht="16.15" customHeight="1" spans="1:25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</row>
    <row r="855" s="111" customFormat="1" ht="16.15" customHeight="1" spans="1:25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</row>
    <row r="856" s="111" customFormat="1" ht="16.15" customHeight="1" spans="1:25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</row>
    <row r="857" s="111" customFormat="1" ht="16.15" customHeight="1" spans="1:25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</row>
    <row r="858" s="111" customFormat="1" ht="16.15" customHeight="1" spans="1:25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</row>
    <row r="859" s="111" customFormat="1" ht="16.15" customHeight="1" spans="1:25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</row>
    <row r="860" s="111" customFormat="1" ht="16.15" customHeight="1" spans="1:25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</row>
    <row r="861" s="111" customFormat="1" ht="16.15" customHeight="1" spans="1:25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</row>
    <row r="862" s="111" customFormat="1" ht="16.15" customHeight="1" spans="1:25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</row>
    <row r="863" s="111" customFormat="1" ht="16.15" customHeight="1" spans="1:25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</row>
    <row r="864" s="111" customFormat="1" ht="16.15" customHeight="1" spans="1:25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</row>
    <row r="865" s="111" customFormat="1" ht="16.15" customHeight="1" spans="1:25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</row>
    <row r="866" s="111" customFormat="1" ht="16.15" customHeight="1" spans="1:25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</row>
    <row r="867" s="111" customFormat="1" ht="16.15" customHeight="1" spans="1:25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</row>
    <row r="868" s="111" customFormat="1" ht="16.15" customHeight="1" spans="1:25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</row>
    <row r="869" s="111" customFormat="1" ht="16.15" customHeight="1" spans="1:25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</row>
    <row r="870" s="111" customFormat="1" ht="16.15" customHeight="1" spans="1:25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</row>
    <row r="871" s="111" customFormat="1" ht="16.15" customHeight="1" spans="1:25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</row>
    <row r="872" s="111" customFormat="1" ht="16.15" customHeight="1" spans="1:25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</row>
    <row r="873" s="111" customFormat="1" ht="16.15" customHeight="1" spans="1:25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</row>
    <row r="874" s="111" customFormat="1" ht="16.15" customHeight="1" spans="1:25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</row>
    <row r="875" s="111" customFormat="1" ht="16.15" customHeight="1" spans="1:25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</row>
    <row r="876" s="111" customFormat="1" ht="16.15" customHeight="1" spans="1:25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</row>
    <row r="877" s="111" customFormat="1" ht="16.15" customHeight="1" spans="1:25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</row>
    <row r="878" s="111" customFormat="1" ht="16.15" customHeight="1" spans="1:25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</row>
    <row r="879" s="111" customFormat="1" ht="16.15" customHeight="1" spans="1:25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</row>
    <row r="880" s="111" customFormat="1" ht="16.15" customHeight="1" spans="1:25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</row>
    <row r="881" s="111" customFormat="1" ht="16.15" customHeight="1" spans="1:25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</row>
    <row r="882" s="111" customFormat="1" ht="16.15" customHeight="1" spans="1:25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</row>
    <row r="883" s="111" customFormat="1" ht="16.15" customHeight="1" spans="1:25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</row>
    <row r="884" s="111" customFormat="1" ht="16.15" customHeight="1" spans="1:25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</row>
    <row r="885" s="111" customFormat="1" ht="16.15" customHeight="1" spans="1:25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</row>
    <row r="886" s="111" customFormat="1" ht="16.15" customHeight="1" spans="1:25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</row>
    <row r="887" s="111" customFormat="1" ht="16.15" customHeight="1" spans="1:25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</row>
    <row r="888" s="111" customFormat="1" ht="16.15" customHeight="1" spans="1:25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</row>
    <row r="889" s="111" customFormat="1" ht="16.15" customHeight="1" spans="1:25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</row>
    <row r="890" s="111" customFormat="1" ht="16.15" customHeight="1" spans="1:25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</row>
    <row r="891" s="111" customFormat="1" ht="16.15" customHeight="1" spans="1:25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</row>
    <row r="892" s="111" customFormat="1" ht="16.15" customHeight="1" spans="1:25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</row>
    <row r="893" s="111" customFormat="1" ht="16.15" customHeight="1" spans="1:25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</row>
    <row r="894" s="111" customFormat="1" ht="16.15" customHeight="1" spans="1:25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</row>
    <row r="895" s="111" customFormat="1" ht="16.15" customHeight="1" spans="1:25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</row>
    <row r="896" s="111" customFormat="1" ht="16.15" customHeight="1" spans="1:25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</row>
    <row r="897" s="111" customFormat="1" ht="16.15" customHeight="1" spans="1:25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</row>
    <row r="898" s="111" customFormat="1" ht="16.15" customHeight="1" spans="1:25">
      <c r="A898" s="161"/>
      <c r="B898" s="161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1"/>
      <c r="U898" s="161"/>
      <c r="V898" s="161"/>
      <c r="W898" s="161"/>
      <c r="X898" s="161"/>
      <c r="Y898" s="161"/>
    </row>
    <row r="899" s="111" customFormat="1" ht="16.15" customHeight="1" spans="1:25">
      <c r="A899" s="161"/>
      <c r="B899" s="161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1"/>
      <c r="U899" s="161"/>
      <c r="V899" s="161"/>
      <c r="W899" s="161"/>
      <c r="X899" s="161"/>
      <c r="Y899" s="161"/>
    </row>
    <row r="900" s="111" customFormat="1" ht="16.15" customHeight="1" spans="1:25">
      <c r="A900" s="161"/>
      <c r="B900" s="161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1"/>
      <c r="U900" s="161"/>
      <c r="V900" s="161"/>
      <c r="W900" s="161"/>
      <c r="X900" s="161"/>
      <c r="Y900" s="161"/>
    </row>
    <row r="901" s="111" customFormat="1" ht="16.15" customHeight="1" spans="1:25">
      <c r="A901" s="161"/>
      <c r="B901" s="161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1"/>
      <c r="U901" s="161"/>
      <c r="V901" s="161"/>
      <c r="W901" s="161"/>
      <c r="X901" s="161"/>
      <c r="Y901" s="161"/>
    </row>
    <row r="902" s="111" customFormat="1" ht="16.15" customHeight="1" spans="1:25">
      <c r="A902" s="161"/>
      <c r="B902" s="161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1"/>
      <c r="U902" s="161"/>
      <c r="V902" s="161"/>
      <c r="W902" s="161"/>
      <c r="X902" s="161"/>
      <c r="Y902" s="161"/>
    </row>
    <row r="903" s="111" customFormat="1" ht="16.15" customHeight="1" spans="1:25">
      <c r="A903" s="161"/>
      <c r="B903" s="161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1"/>
      <c r="U903" s="161"/>
      <c r="V903" s="161"/>
      <c r="W903" s="161"/>
      <c r="X903" s="161"/>
      <c r="Y903" s="161"/>
    </row>
    <row r="904" s="111" customFormat="1" ht="16.15" customHeight="1" spans="1:25">
      <c r="A904" s="161"/>
      <c r="B904" s="161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1"/>
      <c r="U904" s="161"/>
      <c r="V904" s="161"/>
      <c r="W904" s="161"/>
      <c r="X904" s="161"/>
      <c r="Y904" s="161"/>
    </row>
    <row r="905" s="111" customFormat="1" ht="16.15" customHeight="1" spans="1:25">
      <c r="A905" s="161"/>
      <c r="B905" s="161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1"/>
      <c r="U905" s="161"/>
      <c r="V905" s="161"/>
      <c r="W905" s="161"/>
      <c r="X905" s="161"/>
      <c r="Y905" s="161"/>
    </row>
    <row r="906" s="111" customFormat="1" ht="16.15" customHeight="1" spans="1:25">
      <c r="A906" s="161"/>
      <c r="B906" s="161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1"/>
      <c r="U906" s="161"/>
      <c r="V906" s="161"/>
      <c r="W906" s="161"/>
      <c r="X906" s="161"/>
      <c r="Y906" s="161"/>
    </row>
    <row r="907" s="111" customFormat="1" ht="16.15" customHeight="1" spans="1:25">
      <c r="A907" s="161"/>
      <c r="B907" s="161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1"/>
      <c r="U907" s="161"/>
      <c r="V907" s="161"/>
      <c r="W907" s="161"/>
      <c r="X907" s="161"/>
      <c r="Y907" s="161"/>
    </row>
    <row r="908" s="111" customFormat="1" ht="16.15" customHeight="1" spans="1:25">
      <c r="A908" s="161"/>
      <c r="B908" s="161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1"/>
      <c r="U908" s="161"/>
      <c r="V908" s="161"/>
      <c r="W908" s="161"/>
      <c r="X908" s="161"/>
      <c r="Y908" s="161"/>
    </row>
  </sheetData>
  <mergeCells count="17">
    <mergeCell ref="A1:E1"/>
    <mergeCell ref="G1:L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B7:E8"/>
    <mergeCell ref="G2:L6"/>
  </mergeCells>
  <conditionalFormatting sqref="I9:L9">
    <cfRule type="notContainsBlanks" dxfId="0" priority="3">
      <formula>LEN(TRIM(I9))&gt;0</formula>
    </cfRule>
  </conditionalFormatting>
  <conditionalFormatting sqref="M9">
    <cfRule type="notContainsBlanks" dxfId="0" priority="10">
      <formula>LEN(TRIM(M9))&gt;0</formula>
    </cfRule>
  </conditionalFormatting>
  <conditionalFormatting sqref="Q9">
    <cfRule type="notContainsBlanks" dxfId="0" priority="11">
      <formula>LEN(TRIM(Q9))&gt;0</formula>
    </cfRule>
  </conditionalFormatting>
  <conditionalFormatting sqref="U9">
    <cfRule type="notContainsBlanks" dxfId="0" priority="12">
      <formula>LEN(TRIM(U9))&gt;0</formula>
    </cfRule>
  </conditionalFormatting>
  <conditionalFormatting sqref="I12:L12">
    <cfRule type="notContainsBlanks" dxfId="0" priority="2">
      <formula>LEN(TRIM(I12))&gt;0</formula>
    </cfRule>
  </conditionalFormatting>
  <conditionalFormatting sqref="I17:L17">
    <cfRule type="notContainsBlanks" dxfId="0" priority="1">
      <formula>LEN(TRIM(I17))&gt;0</formula>
    </cfRule>
  </conditionalFormatting>
  <conditionalFormatting sqref="I19:L19">
    <cfRule type="notContainsBlanks" dxfId="0" priority="6">
      <formula>LEN(TRIM(I19))&gt;0</formula>
    </cfRule>
  </conditionalFormatting>
  <conditionalFormatting sqref="I25:L25">
    <cfRule type="notContainsBlanks" dxfId="0" priority="7">
      <formula>LEN(TRIM(I25))&gt;0</formula>
    </cfRule>
  </conditionalFormatting>
  <conditionalFormatting sqref="I10:L11 I13:L16 I18:L18 I23:L24">
    <cfRule type="notContainsBlanks" dxfId="0" priority="9">
      <formula>LEN(TRIM(I10))&gt;0</formula>
    </cfRule>
  </conditionalFormatting>
  <conditionalFormatting sqref="I20:L22">
    <cfRule type="notContainsBlanks" dxfId="0" priority="5">
      <formula>LEN(TRIM(I20))&gt;0</formula>
    </cfRule>
  </conditionalFormatting>
  <conditionalFormatting sqref="K21:L22">
    <cfRule type="notContainsBlanks" dxfId="0" priority="4">
      <formula>LEN(TRIM(K21))&gt;0</formula>
    </cfRule>
  </conditionalFormatting>
  <pageMargins left="0.700694444444445" right="0.700694444444445" top="0.357638888888889" bottom="0.357638888888889" header="0.298611111111111" footer="0.298611111111111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8"/>
  <sheetViews>
    <sheetView view="pageBreakPreview" zoomScale="70" zoomScaleNormal="100" topLeftCell="A8" workbookViewId="0">
      <selection activeCell="R24" sqref="R24"/>
    </sheetView>
  </sheetViews>
  <sheetFormatPr defaultColWidth="11.9469026548673" defaultRowHeight="15" customHeight="1"/>
  <cols>
    <col min="1" max="1" width="4.38053097345133" style="111" customWidth="1"/>
    <col min="2" max="2" width="8.3716814159292" style="111" customWidth="1"/>
    <col min="3" max="3" width="23.0442477876106" style="111" customWidth="1"/>
    <col min="4" max="4" width="18.3893805309735" style="111" customWidth="1"/>
    <col min="5" max="5" width="39.8318584070796" style="111" customWidth="1"/>
    <col min="6" max="6" width="9.55752212389381" style="111" customWidth="1"/>
    <col min="7" max="10" width="9.29203539823009" style="111" customWidth="1"/>
    <col min="11" max="11" width="9.96460176991151" style="111" customWidth="1"/>
    <col min="12" max="12" width="11.0884955752212" style="111" customWidth="1"/>
    <col min="13" max="13" width="5.97345132743363" style="111" customWidth="1"/>
    <col min="14" max="16" width="9.15929203539823" style="111" customWidth="1"/>
    <col min="17" max="17" width="5.84070796460177" style="111" customWidth="1"/>
    <col min="18" max="18" width="9.15929203539823" style="111" customWidth="1"/>
    <col min="19" max="20" width="9.02654867256637" style="111" customWidth="1"/>
    <col min="21" max="21" width="7.0353982300885" style="111" customWidth="1"/>
    <col min="22" max="22" width="10.7522123893805" style="111" customWidth="1"/>
    <col min="23" max="23" width="30.3982300884956" style="111" customWidth="1"/>
    <col min="24" max="25" width="12.7433628318584" style="111" customWidth="1"/>
    <col min="26" max="16384" width="11.9469026548673" style="111"/>
  </cols>
  <sheetData>
    <row r="1" s="111" customFormat="1" ht="30" customHeight="1" spans="1:25">
      <c r="A1" s="112" t="s">
        <v>0</v>
      </c>
      <c r="B1" s="113"/>
      <c r="C1" s="113"/>
      <c r="D1" s="113"/>
      <c r="E1" s="114"/>
      <c r="F1" s="115" t="s">
        <v>1</v>
      </c>
      <c r="G1" s="116"/>
      <c r="H1" s="117"/>
      <c r="I1" s="117"/>
      <c r="J1" s="117"/>
      <c r="K1" s="117"/>
      <c r="L1" s="162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1"/>
      <c r="X1" s="161"/>
      <c r="Y1" s="161"/>
    </row>
    <row r="2" s="111" customFormat="1" ht="16.15" customHeight="1" spans="1:25">
      <c r="A2" s="7" t="s">
        <v>2</v>
      </c>
      <c r="B2" s="118"/>
      <c r="C2" s="119" t="s">
        <v>3</v>
      </c>
      <c r="D2" s="10" t="s">
        <v>4</v>
      </c>
      <c r="E2" s="120" t="s">
        <v>5</v>
      </c>
      <c r="F2" s="121"/>
      <c r="G2" s="14"/>
      <c r="H2" s="14"/>
      <c r="I2" s="14"/>
      <c r="J2" s="14"/>
      <c r="K2" s="14"/>
      <c r="L2" s="80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1"/>
      <c r="X2" s="161"/>
      <c r="Y2" s="161"/>
    </row>
    <row r="3" s="111" customFormat="1" ht="16.15" customHeight="1" spans="1:25">
      <c r="A3" s="15" t="s">
        <v>6</v>
      </c>
      <c r="B3" s="122"/>
      <c r="C3" s="123"/>
      <c r="D3" s="18" t="s">
        <v>7</v>
      </c>
      <c r="E3" s="124"/>
      <c r="F3" s="125"/>
      <c r="G3" s="22"/>
      <c r="H3" s="22"/>
      <c r="I3" s="22"/>
      <c r="J3" s="22"/>
      <c r="K3" s="22"/>
      <c r="L3" s="82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1"/>
      <c r="X3" s="161"/>
      <c r="Y3" s="161"/>
    </row>
    <row r="4" s="111" customFormat="1" ht="16.15" customHeight="1" spans="1:25">
      <c r="A4" s="15" t="s">
        <v>8</v>
      </c>
      <c r="B4" s="122"/>
      <c r="C4" s="123"/>
      <c r="D4" s="18" t="s">
        <v>9</v>
      </c>
      <c r="E4" s="124" t="s">
        <v>10</v>
      </c>
      <c r="F4" s="125"/>
      <c r="G4" s="22"/>
      <c r="H4" s="22"/>
      <c r="I4" s="22"/>
      <c r="J4" s="22"/>
      <c r="K4" s="22"/>
      <c r="L4" s="82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1"/>
      <c r="X4" s="161"/>
      <c r="Y4" s="161"/>
    </row>
    <row r="5" s="111" customFormat="1" ht="16.15" customHeight="1" spans="1:25">
      <c r="A5" s="15" t="s">
        <v>11</v>
      </c>
      <c r="B5" s="122"/>
      <c r="C5" s="123"/>
      <c r="D5" s="18" t="s">
        <v>12</v>
      </c>
      <c r="E5" s="124" t="s">
        <v>13</v>
      </c>
      <c r="F5" s="125"/>
      <c r="G5" s="126"/>
      <c r="H5" s="126"/>
      <c r="I5" s="126"/>
      <c r="J5" s="126"/>
      <c r="K5" s="126"/>
      <c r="L5" s="165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1"/>
      <c r="X5" s="161"/>
      <c r="Y5" s="161"/>
    </row>
    <row r="6" s="111" customFormat="1" ht="16.15" customHeight="1" spans="1:25">
      <c r="A6" s="15" t="s">
        <v>14</v>
      </c>
      <c r="B6" s="122"/>
      <c r="C6" s="123" t="s">
        <v>15</v>
      </c>
      <c r="D6" s="18" t="s">
        <v>16</v>
      </c>
      <c r="E6" s="124" t="s">
        <v>17</v>
      </c>
      <c r="F6" s="125"/>
      <c r="G6" s="26"/>
      <c r="H6" s="26"/>
      <c r="I6" s="26"/>
      <c r="J6" s="26"/>
      <c r="K6" s="26"/>
      <c r="L6" s="83"/>
      <c r="M6" s="164"/>
      <c r="N6" s="164"/>
      <c r="O6" s="164"/>
      <c r="P6" s="164"/>
      <c r="Q6" s="164"/>
      <c r="R6" s="164"/>
      <c r="S6" s="164"/>
      <c r="T6" s="164"/>
      <c r="U6" s="164"/>
      <c r="V6" s="173"/>
      <c r="W6" s="161"/>
      <c r="X6" s="161"/>
      <c r="Y6" s="161"/>
    </row>
    <row r="7" s="111" customFormat="1" ht="16.15" customHeight="1" spans="1:25">
      <c r="A7" s="127"/>
      <c r="B7" s="28" t="s">
        <v>18</v>
      </c>
      <c r="C7" s="128"/>
      <c r="D7" s="128"/>
      <c r="E7" s="129"/>
      <c r="F7" s="130" t="s">
        <v>19</v>
      </c>
      <c r="G7" s="130" t="s">
        <v>20</v>
      </c>
      <c r="H7" s="131" t="s">
        <v>21</v>
      </c>
      <c r="I7" s="166" t="s">
        <v>22</v>
      </c>
      <c r="J7" s="130" t="s">
        <v>23</v>
      </c>
      <c r="K7" s="130" t="s">
        <v>24</v>
      </c>
      <c r="L7" s="130" t="s">
        <v>25</v>
      </c>
      <c r="M7" s="167"/>
      <c r="N7" s="167"/>
      <c r="O7" s="168"/>
      <c r="P7" s="167"/>
      <c r="Q7" s="167"/>
      <c r="R7" s="167"/>
      <c r="S7" s="168"/>
      <c r="T7" s="167"/>
      <c r="U7" s="167"/>
      <c r="V7" s="168"/>
      <c r="W7" s="170"/>
      <c r="X7" s="161"/>
      <c r="Y7" s="161"/>
    </row>
    <row r="8" s="111" customFormat="1" customHeight="1" spans="1:25">
      <c r="A8" s="132"/>
      <c r="B8" s="133"/>
      <c r="C8" s="134"/>
      <c r="D8" s="134"/>
      <c r="E8" s="135"/>
      <c r="F8" s="136"/>
      <c r="G8" s="136"/>
      <c r="H8" s="136"/>
      <c r="I8" s="136"/>
      <c r="J8" s="136"/>
      <c r="K8" s="136"/>
      <c r="L8" s="136"/>
      <c r="M8" s="169"/>
      <c r="N8" s="170"/>
      <c r="O8" s="170"/>
      <c r="P8" s="170"/>
      <c r="Q8" s="169"/>
      <c r="R8" s="170"/>
      <c r="S8" s="170"/>
      <c r="T8" s="170"/>
      <c r="U8" s="169"/>
      <c r="V8" s="170"/>
      <c r="W8" s="170"/>
      <c r="X8" s="161"/>
      <c r="Y8" s="161"/>
    </row>
    <row r="9" s="111" customFormat="1" ht="30" customHeight="1" spans="1:25">
      <c r="A9" s="137"/>
      <c r="B9" s="138" t="s">
        <v>26</v>
      </c>
      <c r="C9" s="139"/>
      <c r="D9" s="139"/>
      <c r="E9" s="52" t="s">
        <v>27</v>
      </c>
      <c r="F9" s="140">
        <v>44930</v>
      </c>
      <c r="G9" s="141">
        <f>'XS-XXL'!G9*2.54</f>
        <v>19.685</v>
      </c>
      <c r="H9" s="141">
        <f>'XS-XXL'!H9*2.54</f>
        <v>20.0025</v>
      </c>
      <c r="I9" s="141">
        <f>'XS-XXL'!I9*2.54</f>
        <v>20.32</v>
      </c>
      <c r="J9" s="141">
        <f>'XS-XXL'!J9*2.54</f>
        <v>20.6375</v>
      </c>
      <c r="K9" s="141">
        <f>'XS-XXL'!K9*2.54</f>
        <v>20.955</v>
      </c>
      <c r="L9" s="141">
        <f>'XS-XXL'!L9*2.54</f>
        <v>21.2725</v>
      </c>
      <c r="M9" s="171"/>
      <c r="N9" s="171"/>
      <c r="O9" s="171"/>
      <c r="P9" s="172"/>
      <c r="Q9" s="171"/>
      <c r="R9" s="171"/>
      <c r="S9" s="171"/>
      <c r="T9" s="172"/>
      <c r="U9" s="171"/>
      <c r="V9" s="171"/>
      <c r="W9" s="174"/>
      <c r="X9" s="161"/>
      <c r="Y9" s="161"/>
    </row>
    <row r="10" s="111" customFormat="1" ht="30" customHeight="1" spans="1:25">
      <c r="A10" s="137"/>
      <c r="B10" s="55" t="s">
        <v>28</v>
      </c>
      <c r="C10" s="56"/>
      <c r="D10" s="56"/>
      <c r="E10" s="52" t="s">
        <v>29</v>
      </c>
      <c r="F10" s="142">
        <v>44928</v>
      </c>
      <c r="G10" s="141">
        <f>'XS-XXL'!G10*2.54</f>
        <v>113.665</v>
      </c>
      <c r="H10" s="141">
        <f>'XS-XXL'!H10*2.54</f>
        <v>114.3</v>
      </c>
      <c r="I10" s="141">
        <f>'XS-XXL'!I10*2.54</f>
        <v>114.935</v>
      </c>
      <c r="J10" s="141">
        <f>'XS-XXL'!J10*2.54</f>
        <v>115.57</v>
      </c>
      <c r="K10" s="141">
        <f>'XS-XXL'!K10*2.54</f>
        <v>115.57</v>
      </c>
      <c r="L10" s="141">
        <f>'XS-XXL'!L10*2.54</f>
        <v>115.57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s="111" customFormat="1" ht="30" customHeight="1" spans="1:25">
      <c r="A11" s="137"/>
      <c r="B11" s="55" t="s">
        <v>30</v>
      </c>
      <c r="C11" s="56"/>
      <c r="D11" s="56"/>
      <c r="E11" s="52" t="s">
        <v>31</v>
      </c>
      <c r="F11" s="143">
        <v>0.125</v>
      </c>
      <c r="G11" s="141">
        <f>'XS-XXL'!G11*2.54</f>
        <v>5.08</v>
      </c>
      <c r="H11" s="141">
        <f>'XS-XXL'!H11*2.54</f>
        <v>5.08</v>
      </c>
      <c r="I11" s="141">
        <f>'XS-XXL'!I11*2.54</f>
        <v>5.08</v>
      </c>
      <c r="J11" s="141">
        <f>'XS-XXL'!J11*2.54</f>
        <v>5.08</v>
      </c>
      <c r="K11" s="141">
        <f>'XS-XXL'!K11*2.54</f>
        <v>5.08</v>
      </c>
      <c r="L11" s="141">
        <f>'XS-XXL'!L11*2.54</f>
        <v>5.08</v>
      </c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="111" customFormat="1" ht="30" customHeight="1" spans="1:25">
      <c r="A12" s="137"/>
      <c r="B12" s="55" t="s">
        <v>32</v>
      </c>
      <c r="C12" s="56"/>
      <c r="D12" s="56"/>
      <c r="E12" s="52" t="s">
        <v>33</v>
      </c>
      <c r="F12" s="142">
        <v>44928</v>
      </c>
      <c r="G12" s="141">
        <f>'XS-XXL'!G12*2.54</f>
        <v>76.2</v>
      </c>
      <c r="H12" s="141">
        <f>'XS-XXL'!H12*2.54</f>
        <v>81.28</v>
      </c>
      <c r="I12" s="141">
        <f>'XS-XXL'!I12*2.54</f>
        <v>86.36</v>
      </c>
      <c r="J12" s="141">
        <f>'XS-XXL'!J12*2.54</f>
        <v>92.71</v>
      </c>
      <c r="K12" s="141">
        <f>'XS-XXL'!K12*2.54</f>
        <v>97.79</v>
      </c>
      <c r="L12" s="141">
        <f>'XS-XXL'!L12*2.54</f>
        <v>102.87</v>
      </c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s="111" customFormat="1" ht="30" customHeight="1" spans="1:25">
      <c r="A13" s="137"/>
      <c r="B13" s="55" t="s">
        <v>34</v>
      </c>
      <c r="C13" s="56"/>
      <c r="D13" s="56"/>
      <c r="E13" s="52" t="s">
        <v>35</v>
      </c>
      <c r="F13" s="142">
        <v>44928</v>
      </c>
      <c r="G13" s="141">
        <f>'XS-XXL'!G13*2.54</f>
        <v>78.74</v>
      </c>
      <c r="H13" s="141">
        <f>'XS-XXL'!H13*2.54</f>
        <v>83.82</v>
      </c>
      <c r="I13" s="141">
        <f>'XS-XXL'!I13*2.54</f>
        <v>88.9</v>
      </c>
      <c r="J13" s="141">
        <f>'XS-XXL'!J13*2.54</f>
        <v>95.25</v>
      </c>
      <c r="K13" s="141">
        <f>'XS-XXL'!K13*2.54</f>
        <v>100.33</v>
      </c>
      <c r="L13" s="141">
        <f>'XS-XXL'!L13*2.54</f>
        <v>105.41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s="111" customFormat="1" ht="30" customHeight="1" spans="1:25">
      <c r="A14" s="137"/>
      <c r="B14" s="55" t="s">
        <v>36</v>
      </c>
      <c r="C14" s="56"/>
      <c r="D14" s="56"/>
      <c r="E14" s="52" t="s">
        <v>37</v>
      </c>
      <c r="F14" s="142">
        <v>44928</v>
      </c>
      <c r="G14" s="141">
        <f>'XS-XXL'!G14*2.54</f>
        <v>66.9925</v>
      </c>
      <c r="H14" s="141">
        <f>'XS-XXL'!H14*2.54</f>
        <v>72.0725</v>
      </c>
      <c r="I14" s="141">
        <f>'XS-XXL'!I14*2.54</f>
        <v>77.1525</v>
      </c>
      <c r="J14" s="141">
        <f>'XS-XXL'!J14*2.54</f>
        <v>83.5025</v>
      </c>
      <c r="K14" s="141">
        <f>'XS-XXL'!K14*2.54</f>
        <v>88.5825</v>
      </c>
      <c r="L14" s="141">
        <f>'XS-XXL'!L14*2.54</f>
        <v>93.6625</v>
      </c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s="111" customFormat="1" ht="30" customHeight="1" spans="1:25">
      <c r="A15" s="137"/>
      <c r="B15" s="55" t="s">
        <v>38</v>
      </c>
      <c r="C15" s="56"/>
      <c r="D15" s="56"/>
      <c r="E15" s="52" t="s">
        <v>39</v>
      </c>
      <c r="F15" s="142">
        <v>44928</v>
      </c>
      <c r="G15" s="141">
        <f>'XS-XXL'!G15*2.54</f>
        <v>109.22</v>
      </c>
      <c r="H15" s="141">
        <f>'XS-XXL'!H15*2.54</f>
        <v>114.3</v>
      </c>
      <c r="I15" s="141">
        <f>'XS-XXL'!I15*2.54</f>
        <v>119.38</v>
      </c>
      <c r="J15" s="141">
        <f>'XS-XXL'!J15*2.54</f>
        <v>125.73</v>
      </c>
      <c r="K15" s="141">
        <f>'XS-XXL'!K15*2.54</f>
        <v>130.81</v>
      </c>
      <c r="L15" s="141">
        <f>'XS-XXL'!L15*2.54</f>
        <v>135.89</v>
      </c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s="111" customFormat="1" ht="30" customHeight="1" spans="1:25">
      <c r="A16" s="137"/>
      <c r="B16" s="55" t="s">
        <v>40</v>
      </c>
      <c r="C16" s="56"/>
      <c r="D16" s="56"/>
      <c r="E16" s="52" t="s">
        <v>41</v>
      </c>
      <c r="F16" s="142">
        <v>44928</v>
      </c>
      <c r="G16" s="141">
        <f>'XS-XXL'!G16*2.54</f>
        <v>228.6</v>
      </c>
      <c r="H16" s="141">
        <f>'XS-XXL'!H16*2.54</f>
        <v>233.68</v>
      </c>
      <c r="I16" s="141">
        <f>'XS-XXL'!I16*2.54</f>
        <v>238.76</v>
      </c>
      <c r="J16" s="141">
        <f>'XS-XXL'!J16*2.54</f>
        <v>245.11</v>
      </c>
      <c r="K16" s="141">
        <f>'XS-XXL'!K16*2.54</f>
        <v>250.19</v>
      </c>
      <c r="L16" s="141">
        <f>'XS-XXL'!L16*2.54</f>
        <v>255.27</v>
      </c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="111" customFormat="1" ht="30" customHeight="1" spans="1:25">
      <c r="A17" s="137"/>
      <c r="B17" s="55" t="s">
        <v>42</v>
      </c>
      <c r="C17" s="56"/>
      <c r="D17" s="56"/>
      <c r="E17" s="52" t="s">
        <v>43</v>
      </c>
      <c r="F17" s="142">
        <v>44928</v>
      </c>
      <c r="G17" s="141">
        <f>'XS-XXL'!G17*2.54</f>
        <v>175.26</v>
      </c>
      <c r="H17" s="141">
        <f>'XS-XXL'!H17*2.54</f>
        <v>180.34</v>
      </c>
      <c r="I17" s="141">
        <f>'XS-XXL'!I17*2.54</f>
        <v>185.42</v>
      </c>
      <c r="J17" s="141">
        <f>'XS-XXL'!J17*2.54</f>
        <v>191.77</v>
      </c>
      <c r="K17" s="141">
        <f>'XS-XXL'!K17*2.54</f>
        <v>196.85</v>
      </c>
      <c r="L17" s="141">
        <f>'XS-XXL'!L17*2.54</f>
        <v>201.93</v>
      </c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</row>
    <row r="18" s="111" customFormat="1" ht="30" customHeight="1" spans="1:25">
      <c r="A18" s="137"/>
      <c r="B18" s="55" t="s">
        <v>44</v>
      </c>
      <c r="C18" s="56"/>
      <c r="D18" s="56"/>
      <c r="E18" s="52" t="s">
        <v>45</v>
      </c>
      <c r="F18" s="144">
        <v>0.25</v>
      </c>
      <c r="G18" s="141">
        <f>'XS-XXL'!G18*2.54</f>
        <v>78.105</v>
      </c>
      <c r="H18" s="141">
        <f>'XS-XXL'!H18*2.54</f>
        <v>78.74</v>
      </c>
      <c r="I18" s="141">
        <f>'XS-XXL'!I18*2.54</f>
        <v>79.375</v>
      </c>
      <c r="J18" s="141">
        <f>'XS-XXL'!J18*2.54</f>
        <v>80.01</v>
      </c>
      <c r="K18" s="141">
        <f>'XS-XXL'!K18*2.54</f>
        <v>80.01</v>
      </c>
      <c r="L18" s="141">
        <f>'XS-XXL'!L18*2.54</f>
        <v>80.01</v>
      </c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</row>
    <row r="19" s="111" customFormat="1" ht="30" customHeight="1" spans="1:25">
      <c r="A19" s="137"/>
      <c r="B19" s="55" t="s">
        <v>46</v>
      </c>
      <c r="C19" s="56"/>
      <c r="D19" s="56"/>
      <c r="E19" s="52" t="s">
        <v>47</v>
      </c>
      <c r="F19" s="145">
        <v>0.125</v>
      </c>
      <c r="G19" s="141">
        <f>'XS-XXL'!G19*2.54</f>
        <v>18.0975</v>
      </c>
      <c r="H19" s="141">
        <f>'XS-XXL'!H19*2.54</f>
        <v>19.3675</v>
      </c>
      <c r="I19" s="141">
        <f>'XS-XXL'!I19*2.54</f>
        <v>20.6375</v>
      </c>
      <c r="J19" s="141">
        <f>'XS-XXL'!J19*2.54</f>
        <v>22.225</v>
      </c>
      <c r="K19" s="141">
        <f>'XS-XXL'!K19*2.54</f>
        <v>23.495</v>
      </c>
      <c r="L19" s="141">
        <f>'XS-XXL'!L19*2.54</f>
        <v>24.765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</row>
    <row r="20" s="111" customFormat="1" ht="30" customHeight="1" spans="1:25">
      <c r="A20" s="137"/>
      <c r="B20" s="45" t="s">
        <v>48</v>
      </c>
      <c r="C20" s="56"/>
      <c r="D20" s="56"/>
      <c r="E20" s="48" t="s">
        <v>49</v>
      </c>
      <c r="F20" s="146">
        <v>0.125</v>
      </c>
      <c r="G20" s="141">
        <f>'XS-XXL'!G20*2.54</f>
        <v>30.48</v>
      </c>
      <c r="H20" s="141">
        <f>'XS-XXL'!H20*2.54</f>
        <v>30.48</v>
      </c>
      <c r="I20" s="141">
        <f>'XS-XXL'!I20*2.54</f>
        <v>30.48</v>
      </c>
      <c r="J20" s="141">
        <f>'XS-XXL'!J20*2.54</f>
        <v>30.48</v>
      </c>
      <c r="K20" s="141">
        <f>'XS-XXL'!K20*2.54</f>
        <v>30.48</v>
      </c>
      <c r="L20" s="141">
        <f>'XS-XXL'!L20*2.54</f>
        <v>30.48</v>
      </c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</row>
    <row r="21" s="111" customFormat="1" ht="30" customHeight="1" spans="1:25">
      <c r="A21" s="137"/>
      <c r="B21" s="45" t="s">
        <v>50</v>
      </c>
      <c r="C21" s="56"/>
      <c r="D21" s="56"/>
      <c r="E21" s="48" t="s">
        <v>51</v>
      </c>
      <c r="F21" s="147">
        <v>0.375</v>
      </c>
      <c r="G21" s="141">
        <f>'XS-XXL'!G21*2.54</f>
        <v>190.5</v>
      </c>
      <c r="H21" s="141">
        <f>'XS-XXL'!H21*2.54</f>
        <v>190.5</v>
      </c>
      <c r="I21" s="141">
        <f>'XS-XXL'!I21*2.54</f>
        <v>190.5</v>
      </c>
      <c r="J21" s="141">
        <f>'XS-XXL'!J21*2.54</f>
        <v>193.04</v>
      </c>
      <c r="K21" s="141">
        <f>'XS-XXL'!K21*2.54</f>
        <v>193.04</v>
      </c>
      <c r="L21" s="141">
        <f>'XS-XXL'!L21*2.54</f>
        <v>193.04</v>
      </c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</row>
    <row r="22" s="111" customFormat="1" ht="30" customHeight="1" spans="1:25">
      <c r="A22" s="137"/>
      <c r="B22" s="45" t="s">
        <v>52</v>
      </c>
      <c r="C22" s="56"/>
      <c r="D22" s="56"/>
      <c r="E22" s="48" t="s">
        <v>53</v>
      </c>
      <c r="F22" s="147">
        <v>0.375</v>
      </c>
      <c r="G22" s="141">
        <f>'XS-XXL'!G22*2.54</f>
        <v>187.96</v>
      </c>
      <c r="H22" s="141">
        <f>'XS-XXL'!H22*2.54</f>
        <v>187.96</v>
      </c>
      <c r="I22" s="141">
        <f>'XS-XXL'!I22*2.54</f>
        <v>187.96</v>
      </c>
      <c r="J22" s="141">
        <f>'XS-XXL'!J22*2.54</f>
        <v>190.5</v>
      </c>
      <c r="K22" s="141">
        <f>'XS-XXL'!K22*2.54</f>
        <v>190.5</v>
      </c>
      <c r="L22" s="141">
        <f>'XS-XXL'!L22*2.54</f>
        <v>190.5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</row>
    <row r="23" s="111" customFormat="1" ht="30" customHeight="1" spans="1:25">
      <c r="A23" s="137"/>
      <c r="B23" s="55" t="s">
        <v>54</v>
      </c>
      <c r="C23" s="56"/>
      <c r="D23" s="56"/>
      <c r="E23" s="52" t="s">
        <v>55</v>
      </c>
      <c r="F23" s="144">
        <v>0.25</v>
      </c>
      <c r="G23" s="141">
        <f>'XS-XXL'!G23*2.54</f>
        <v>31.75</v>
      </c>
      <c r="H23" s="141">
        <f>'XS-XXL'!H23*2.54</f>
        <v>31.75</v>
      </c>
      <c r="I23" s="141">
        <f>'XS-XXL'!I23*2.54</f>
        <v>33.02</v>
      </c>
      <c r="J23" s="141">
        <f>'XS-XXL'!J23*2.54</f>
        <v>33.02</v>
      </c>
      <c r="K23" s="141">
        <f>'XS-XXL'!K23*2.54</f>
        <v>34.29</v>
      </c>
      <c r="L23" s="141">
        <f>'XS-XXL'!L23*2.54</f>
        <v>34.29</v>
      </c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</row>
    <row r="24" s="111" customFormat="1" ht="30" customHeight="1" spans="1:25">
      <c r="A24" s="137"/>
      <c r="B24" s="55" t="s">
        <v>56</v>
      </c>
      <c r="C24" s="56"/>
      <c r="D24" s="56"/>
      <c r="E24" s="52" t="s">
        <v>57</v>
      </c>
      <c r="F24" s="140">
        <v>44930</v>
      </c>
      <c r="G24" s="141">
        <f>'XS-XXL'!G24*2.54</f>
        <v>5.08</v>
      </c>
      <c r="H24" s="141">
        <f>'XS-XXL'!H24*2.54</f>
        <v>5.08</v>
      </c>
      <c r="I24" s="141">
        <f>'XS-XXL'!I24*2.54</f>
        <v>5.08</v>
      </c>
      <c r="J24" s="141">
        <f>'XS-XXL'!J24*2.54</f>
        <v>5.08</v>
      </c>
      <c r="K24" s="141">
        <f>'XS-XXL'!K24*2.54</f>
        <v>5.08</v>
      </c>
      <c r="L24" s="141">
        <f>'XS-XXL'!L24*2.54</f>
        <v>5.08</v>
      </c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</row>
    <row r="25" s="111" customFormat="1" ht="30" customHeight="1" spans="1:25">
      <c r="A25" s="148"/>
      <c r="B25" s="65" t="s">
        <v>58</v>
      </c>
      <c r="C25" s="149"/>
      <c r="D25" s="149"/>
      <c r="E25" s="48" t="s">
        <v>59</v>
      </c>
      <c r="F25" s="145">
        <v>0.125</v>
      </c>
      <c r="G25" s="141">
        <f>'XS-XXL'!G25*2.54</f>
        <v>37.465</v>
      </c>
      <c r="H25" s="141">
        <f>'XS-XXL'!H25*2.54</f>
        <v>38.1</v>
      </c>
      <c r="I25" s="141">
        <f>'XS-XXL'!I25*2.54</f>
        <v>38.735</v>
      </c>
      <c r="J25" s="141">
        <f>'XS-XXL'!J25*2.54</f>
        <v>39.37</v>
      </c>
      <c r="K25" s="141">
        <f>'XS-XXL'!K25*2.54</f>
        <v>40.005</v>
      </c>
      <c r="L25" s="141">
        <f>'XS-XXL'!L25*2.54</f>
        <v>40.64</v>
      </c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="111" customFormat="1" ht="30" customHeight="1" spans="1:25">
      <c r="A26" s="150"/>
      <c r="B26" s="151" t="s">
        <v>60</v>
      </c>
      <c r="C26" s="152"/>
      <c r="D26" s="153"/>
      <c r="E26" s="154" t="s">
        <v>61</v>
      </c>
      <c r="F26" s="150"/>
      <c r="G26" s="155">
        <f>'XS-XXL'!G26*2.54</f>
        <v>22.5425</v>
      </c>
      <c r="H26" s="155">
        <f>'XS-XXL'!H26*2.54</f>
        <v>22.86</v>
      </c>
      <c r="I26" s="155">
        <f>'XS-XXL'!I26*2.54</f>
        <v>23.1775</v>
      </c>
      <c r="J26" s="155">
        <f>'XS-XXL'!J26*2.54</f>
        <v>23.495</v>
      </c>
      <c r="K26" s="155">
        <f>'XS-XXL'!K26*2.54</f>
        <v>24.13</v>
      </c>
      <c r="L26" s="155">
        <f>'XS-XXL'!L26*2.54</f>
        <v>24.765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="111" customFormat="1" ht="30" customHeight="1" spans="1:25">
      <c r="A27" s="156"/>
      <c r="B27" s="157" t="s">
        <v>62</v>
      </c>
      <c r="C27" s="158"/>
      <c r="D27" s="159"/>
      <c r="E27" s="154" t="s">
        <v>63</v>
      </c>
      <c r="F27" s="156"/>
      <c r="G27" s="155">
        <f>'XS-XXL'!G27*2.54</f>
        <v>16.51</v>
      </c>
      <c r="H27" s="155">
        <f>'XS-XXL'!H27*2.54</f>
        <v>16.51</v>
      </c>
      <c r="I27" s="155">
        <f>'XS-XXL'!I27*2.54</f>
        <v>16.51</v>
      </c>
      <c r="J27" s="155">
        <f>'XS-XXL'!J27*2.54</f>
        <v>16.51</v>
      </c>
      <c r="K27" s="155">
        <f>'XS-XXL'!K27*2.54</f>
        <v>16.51</v>
      </c>
      <c r="L27" s="155">
        <f>'XS-XXL'!L27*2.54</f>
        <v>16.51</v>
      </c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s="111" customFormat="1" ht="30" customHeight="1" spans="1:25">
      <c r="A28" s="156"/>
      <c r="B28" s="157" t="s">
        <v>64</v>
      </c>
      <c r="C28" s="158"/>
      <c r="D28" s="159"/>
      <c r="E28" s="160" t="s">
        <v>65</v>
      </c>
      <c r="F28" s="156"/>
      <c r="G28" s="155">
        <f>'XS-XXL'!G28*2.54</f>
        <v>16.1925</v>
      </c>
      <c r="H28" s="155">
        <f>'XS-XXL'!H28*2.54</f>
        <v>16.1925</v>
      </c>
      <c r="I28" s="155">
        <f>'XS-XXL'!I28*2.54</f>
        <v>16.1925</v>
      </c>
      <c r="J28" s="155">
        <f>'XS-XXL'!J28*2.54</f>
        <v>16.1925</v>
      </c>
      <c r="K28" s="155">
        <f>'XS-XXL'!K28*2.54</f>
        <v>16.1925</v>
      </c>
      <c r="L28" s="155">
        <f>'XS-XXL'!L28*2.54</f>
        <v>16.1925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="111" customFormat="1" ht="16.15" customHeight="1" spans="1:25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s="111" customFormat="1" ht="16.15" customHeight="1" spans="1:2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s="111" customFormat="1" ht="16.15" customHeight="1" spans="1:2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</row>
    <row r="32" s="111" customFormat="1" ht="16.15" customHeight="1" spans="1:25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</row>
    <row r="33" s="111" customFormat="1" ht="16.15" customHeight="1" spans="1:2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</row>
    <row r="34" s="111" customFormat="1" ht="16.15" customHeight="1" spans="1:2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</row>
    <row r="35" s="111" customFormat="1" ht="16.15" customHeight="1" spans="1:25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</row>
    <row r="36" s="111" customFormat="1" ht="16.15" customHeight="1" spans="1: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</row>
    <row r="37" s="111" customFormat="1" ht="16.15" customHeight="1" spans="1:25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</row>
    <row r="38" s="111" customFormat="1" ht="16.15" customHeight="1" spans="1:25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</row>
    <row r="39" s="111" customFormat="1" ht="16.15" customHeight="1" spans="1:2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</row>
    <row r="40" s="111" customFormat="1" ht="16.15" customHeight="1" spans="1:25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</row>
    <row r="41" s="111" customFormat="1" ht="16.15" customHeight="1" spans="1:25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</row>
    <row r="42" s="111" customFormat="1" ht="16.15" customHeight="1" spans="1:25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</row>
    <row r="43" s="111" customFormat="1" ht="16.15" customHeight="1" spans="1:25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</row>
    <row r="44" s="111" customFormat="1" ht="16.15" customHeight="1" spans="1:25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</row>
    <row r="45" s="111" customFormat="1" ht="16.15" customHeight="1" spans="1:2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</row>
    <row r="46" s="111" customFormat="1" ht="16.15" customHeight="1" spans="1:2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="111" customFormat="1" ht="16.15" customHeight="1" spans="1:2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="111" customFormat="1" ht="16.15" customHeight="1" spans="1:2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="111" customFormat="1" ht="16.15" customHeight="1" spans="1:25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="111" customFormat="1" ht="16.15" customHeight="1" spans="1:2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="111" customFormat="1" ht="16.15" customHeight="1" spans="1:2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</row>
    <row r="52" s="111" customFormat="1" ht="16.15" customHeight="1" spans="1:25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s="111" customFormat="1" ht="16.15" customHeight="1" spans="1:2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</row>
    <row r="54" s="111" customFormat="1" ht="16.15" customHeight="1" spans="1:2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</row>
    <row r="55" s="111" customFormat="1" ht="16.15" customHeight="1" spans="1:2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="111" customFormat="1" ht="16.15" customHeight="1" spans="1:25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s="111" customFormat="1" ht="16.15" customHeight="1" spans="1:2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</row>
    <row r="58" s="111" customFormat="1" ht="16.15" customHeight="1" spans="1:2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</row>
    <row r="59" s="111" customFormat="1" ht="16.15" customHeight="1" spans="1:2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</row>
    <row r="60" s="111" customFormat="1" ht="16.15" customHeight="1" spans="1:25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</row>
    <row r="61" s="111" customFormat="1" ht="16.15" customHeight="1" spans="1:25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</row>
    <row r="62" s="111" customFormat="1" ht="16.15" customHeight="1" spans="1:25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</row>
    <row r="63" s="111" customFormat="1" ht="16.15" customHeight="1" spans="1:25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</row>
    <row r="64" s="111" customFormat="1" ht="16.15" customHeight="1" spans="1:25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</row>
    <row r="65" s="111" customFormat="1" ht="16.15" customHeight="1" spans="1:25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</row>
    <row r="66" s="111" customFormat="1" ht="16.15" customHeight="1" spans="1:25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</row>
    <row r="67" s="111" customFormat="1" ht="16.15" customHeight="1" spans="1:2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</row>
    <row r="68" s="111" customFormat="1" ht="16.15" customHeight="1" spans="1:25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</row>
    <row r="69" s="111" customFormat="1" ht="16.15" customHeight="1" spans="1:25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</row>
    <row r="70" s="111" customFormat="1" ht="16.15" customHeight="1" spans="1:25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</row>
    <row r="71" s="111" customFormat="1" ht="16.15" customHeight="1" spans="1:2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</row>
    <row r="72" s="111" customFormat="1" ht="16.15" customHeight="1" spans="1:25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</row>
    <row r="73" s="111" customFormat="1" ht="16.15" customHeight="1" spans="1:25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</row>
    <row r="74" s="111" customFormat="1" ht="16.15" customHeight="1" spans="1:25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</row>
    <row r="75" s="111" customFormat="1" ht="16.15" customHeight="1" spans="1:25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</row>
    <row r="76" s="111" customFormat="1" ht="16.15" customHeight="1" spans="1:25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</row>
    <row r="77" s="111" customFormat="1" ht="16.15" customHeight="1" spans="1:25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</row>
    <row r="78" s="111" customFormat="1" ht="16.15" customHeight="1" spans="1:25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</row>
    <row r="79" s="111" customFormat="1" ht="16.15" customHeight="1" spans="1:25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</row>
    <row r="80" s="111" customFormat="1" ht="16.15" customHeight="1" spans="1:25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</row>
    <row r="81" s="111" customFormat="1" ht="16.15" customHeight="1" spans="1:25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</row>
    <row r="82" s="111" customFormat="1" ht="16.15" customHeight="1" spans="1:25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</row>
    <row r="83" s="111" customFormat="1" ht="16.15" customHeight="1" spans="1:25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</row>
    <row r="84" s="111" customFormat="1" ht="16.15" customHeight="1" spans="1:25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</row>
    <row r="85" s="111" customFormat="1" ht="16.15" customHeight="1" spans="1:25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</row>
    <row r="86" s="111" customFormat="1" ht="16.15" customHeight="1" spans="1:25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</row>
    <row r="87" s="111" customFormat="1" ht="16.15" customHeight="1" spans="1:25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</row>
    <row r="88" s="111" customFormat="1" ht="16.15" customHeight="1" spans="1:25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</row>
    <row r="89" s="111" customFormat="1" ht="16.15" customHeight="1" spans="1:25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</row>
    <row r="90" s="111" customFormat="1" ht="16.15" customHeight="1" spans="1:25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</row>
    <row r="91" s="111" customFormat="1" ht="16.15" customHeight="1" spans="1:25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</row>
    <row r="92" s="111" customFormat="1" ht="16.15" customHeight="1" spans="1:25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</row>
    <row r="93" s="111" customFormat="1" ht="16.15" customHeight="1" spans="1:25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</row>
    <row r="94" s="111" customFormat="1" ht="16.15" customHeight="1" spans="1:25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</row>
    <row r="95" s="111" customFormat="1" ht="16.15" customHeight="1" spans="1:25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</row>
    <row r="96" s="111" customFormat="1" ht="16.15" customHeight="1" spans="1:25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</row>
    <row r="97" s="111" customFormat="1" ht="16.15" customHeight="1" spans="1:25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</row>
    <row r="98" s="111" customFormat="1" ht="16.15" customHeight="1" spans="1:25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</row>
    <row r="99" s="111" customFormat="1" ht="16.15" customHeight="1" spans="1:25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</row>
    <row r="100" s="111" customFormat="1" ht="16.15" customHeight="1" spans="1:25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</row>
    <row r="101" s="111" customFormat="1" ht="16.15" customHeight="1" spans="1:25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</row>
    <row r="102" s="111" customFormat="1" ht="16.15" customHeight="1" spans="1:25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</row>
    <row r="103" s="111" customFormat="1" ht="16.15" customHeight="1" spans="1:25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</row>
    <row r="104" s="111" customFormat="1" ht="16.15" customHeight="1" spans="1:25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</row>
    <row r="105" s="111" customFormat="1" ht="16.15" customHeight="1" spans="1:25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</row>
    <row r="106" s="111" customFormat="1" ht="16.15" customHeight="1" spans="1:25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</row>
    <row r="107" s="111" customFormat="1" ht="16.15" customHeight="1" spans="1:25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</row>
    <row r="108" s="111" customFormat="1" ht="16.15" customHeight="1" spans="1:25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</row>
    <row r="109" s="111" customFormat="1" ht="16.15" customHeight="1" spans="1:25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</row>
    <row r="110" s="111" customFormat="1" ht="16.15" customHeight="1" spans="1:25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</row>
    <row r="111" s="111" customFormat="1" ht="16.15" customHeight="1" spans="1:25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</row>
    <row r="112" s="111" customFormat="1" ht="16.15" customHeight="1" spans="1:25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</row>
    <row r="113" s="111" customFormat="1" ht="16.15" customHeight="1" spans="1:25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</row>
    <row r="114" s="111" customFormat="1" ht="16.15" customHeight="1" spans="1:25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</row>
    <row r="115" s="111" customFormat="1" ht="16.15" customHeight="1" spans="1:2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</row>
    <row r="116" s="111" customFormat="1" ht="16.15" customHeight="1" spans="1:25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</row>
    <row r="117" s="111" customFormat="1" ht="16.15" customHeight="1" spans="1:25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</row>
    <row r="118" s="111" customFormat="1" ht="16.15" customHeight="1" spans="1:25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</row>
    <row r="119" s="111" customFormat="1" ht="16.15" customHeight="1" spans="1:25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</row>
    <row r="120" s="111" customFormat="1" ht="16.15" customHeight="1" spans="1:25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</row>
    <row r="121" s="111" customFormat="1" ht="16.15" customHeight="1" spans="1:25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</row>
    <row r="122" s="111" customFormat="1" ht="16.15" customHeight="1" spans="1:25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</row>
    <row r="123" s="111" customFormat="1" ht="16.15" customHeight="1" spans="1:25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</row>
    <row r="124" s="111" customFormat="1" ht="16.15" customHeight="1" spans="1:25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</row>
    <row r="125" s="111" customFormat="1" ht="16.15" customHeight="1" spans="1:25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</row>
    <row r="126" s="111" customFormat="1" ht="16.15" customHeight="1" spans="1:25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</row>
    <row r="127" s="111" customFormat="1" ht="16.15" customHeight="1" spans="1:25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</row>
    <row r="128" s="111" customFormat="1" ht="16.15" customHeight="1" spans="1:25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</row>
    <row r="129" s="111" customFormat="1" ht="16.15" customHeight="1" spans="1:25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</row>
    <row r="130" s="111" customFormat="1" ht="16.15" customHeight="1" spans="1:25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</row>
    <row r="131" s="111" customFormat="1" ht="16.15" customHeight="1" spans="1:25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</row>
    <row r="132" s="111" customFormat="1" ht="16.15" customHeight="1" spans="1:25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</row>
    <row r="133" s="111" customFormat="1" ht="16.15" customHeight="1" spans="1:25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</row>
    <row r="134" s="111" customFormat="1" ht="16.15" customHeight="1" spans="1:25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</row>
    <row r="135" s="111" customFormat="1" ht="16.15" customHeight="1" spans="1:2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</row>
    <row r="136" s="111" customFormat="1" ht="16.15" customHeight="1" spans="1:25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</row>
    <row r="137" s="111" customFormat="1" ht="16.15" customHeight="1" spans="1:25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</row>
    <row r="138" s="111" customFormat="1" ht="16.15" customHeight="1" spans="1:25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</row>
    <row r="139" s="111" customFormat="1" ht="16.15" customHeight="1" spans="1:25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</row>
    <row r="140" s="111" customFormat="1" ht="16.15" customHeight="1" spans="1:25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</row>
    <row r="141" s="111" customFormat="1" ht="16.15" customHeight="1" spans="1:25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</row>
    <row r="142" s="111" customFormat="1" ht="16.15" customHeight="1" spans="1:25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</row>
    <row r="143" s="111" customFormat="1" ht="16.15" customHeight="1" spans="1:25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</row>
    <row r="144" s="111" customFormat="1" ht="16.15" customHeight="1" spans="1:25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</row>
    <row r="145" s="111" customFormat="1" ht="16.15" customHeight="1" spans="1:25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</row>
    <row r="146" s="111" customFormat="1" ht="16.15" customHeight="1" spans="1:25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</row>
    <row r="147" s="111" customFormat="1" ht="16.15" customHeight="1" spans="1:25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</row>
    <row r="148" s="111" customFormat="1" ht="16.15" customHeight="1" spans="1:25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</row>
    <row r="149" s="111" customFormat="1" ht="16.15" customHeight="1" spans="1:25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</row>
    <row r="150" s="111" customFormat="1" ht="16.15" customHeight="1" spans="1:25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</row>
    <row r="151" s="111" customFormat="1" ht="16.15" customHeight="1" spans="1:25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</row>
    <row r="152" s="111" customFormat="1" ht="16.15" customHeight="1" spans="1:25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</row>
    <row r="153" s="111" customFormat="1" ht="16.15" customHeight="1" spans="1:25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</row>
    <row r="154" s="111" customFormat="1" ht="16.15" customHeight="1" spans="1:25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</row>
    <row r="155" s="111" customFormat="1" ht="16.15" customHeight="1" spans="1:25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</row>
    <row r="156" s="111" customFormat="1" ht="16.15" customHeight="1" spans="1:25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</row>
    <row r="157" s="111" customFormat="1" ht="16.15" customHeight="1" spans="1:25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</row>
    <row r="158" s="111" customFormat="1" ht="16.15" customHeight="1" spans="1:25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</row>
    <row r="159" s="111" customFormat="1" ht="16.15" customHeight="1" spans="1:25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</row>
    <row r="160" s="111" customFormat="1" ht="16.15" customHeight="1" spans="1:25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</row>
    <row r="161" s="111" customFormat="1" ht="16.15" customHeight="1" spans="1:25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</row>
    <row r="162" s="111" customFormat="1" ht="16.15" customHeight="1" spans="1:25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</row>
    <row r="163" s="111" customFormat="1" ht="16.15" customHeight="1" spans="1:25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</row>
    <row r="164" s="111" customFormat="1" ht="16.15" customHeight="1" spans="1:25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</row>
    <row r="165" s="111" customFormat="1" ht="16.15" customHeight="1" spans="1:25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</row>
    <row r="166" s="111" customFormat="1" ht="16.15" customHeight="1" spans="1:25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</row>
    <row r="167" s="111" customFormat="1" ht="16.15" customHeight="1" spans="1:25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</row>
    <row r="168" s="111" customFormat="1" ht="16.15" customHeight="1" spans="1:25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</row>
    <row r="169" s="111" customFormat="1" ht="16.15" customHeight="1" spans="1:25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</row>
    <row r="170" s="111" customFormat="1" ht="16.15" customHeight="1" spans="1:25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</row>
    <row r="171" s="111" customFormat="1" ht="16.15" customHeight="1" spans="1:25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</row>
    <row r="172" s="111" customFormat="1" ht="16.15" customHeight="1" spans="1:25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</row>
    <row r="173" s="111" customFormat="1" ht="16.15" customHeight="1" spans="1:25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</row>
    <row r="174" s="111" customFormat="1" ht="16.15" customHeight="1" spans="1:25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</row>
    <row r="175" s="111" customFormat="1" ht="16.15" customHeight="1" spans="1:25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</row>
    <row r="176" s="111" customFormat="1" ht="16.15" customHeight="1" spans="1:25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="111" customFormat="1" ht="16.15" customHeight="1" spans="1:25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="111" customFormat="1" ht="16.15" customHeight="1" spans="1:25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</row>
    <row r="179" s="111" customFormat="1" ht="16.15" customHeight="1" spans="1:25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</row>
    <row r="180" s="111" customFormat="1" ht="16.15" customHeight="1" spans="1:25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</row>
    <row r="181" s="111" customFormat="1" ht="16.15" customHeight="1" spans="1:25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</row>
    <row r="182" s="111" customFormat="1" ht="16.15" customHeight="1" spans="1:25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</row>
    <row r="183" s="111" customFormat="1" ht="16.15" customHeight="1" spans="1:25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</row>
    <row r="184" s="111" customFormat="1" ht="16.15" customHeight="1" spans="1:25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</row>
    <row r="185" s="111" customFormat="1" ht="16.15" customHeight="1" spans="1:25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</row>
    <row r="186" s="111" customFormat="1" ht="16.15" customHeight="1" spans="1:25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</row>
    <row r="187" s="111" customFormat="1" ht="16.15" customHeight="1" spans="1:25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</row>
    <row r="188" s="111" customFormat="1" ht="16.15" customHeight="1" spans="1:25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</row>
    <row r="189" s="111" customFormat="1" ht="16.15" customHeight="1" spans="1:25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</row>
    <row r="190" s="111" customFormat="1" ht="16.15" customHeight="1" spans="1:25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</row>
    <row r="191" s="111" customFormat="1" ht="16.15" customHeight="1" spans="1:25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</row>
    <row r="192" s="111" customFormat="1" ht="16.15" customHeight="1" spans="1:25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</row>
    <row r="193" s="111" customFormat="1" ht="16.15" customHeight="1" spans="1:25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</row>
    <row r="194" s="111" customFormat="1" ht="16.15" customHeight="1" spans="1:25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</row>
    <row r="195" s="111" customFormat="1" ht="16.15" customHeight="1" spans="1:25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</row>
    <row r="196" s="111" customFormat="1" ht="16.15" customHeight="1" spans="1:25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</row>
    <row r="197" s="111" customFormat="1" ht="16.15" customHeight="1" spans="1:25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</row>
    <row r="198" s="111" customFormat="1" ht="16.15" customHeight="1" spans="1:25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</row>
    <row r="199" s="111" customFormat="1" ht="16.15" customHeight="1" spans="1:25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</row>
    <row r="200" s="111" customFormat="1" ht="16.15" customHeight="1" spans="1:25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</row>
    <row r="201" s="111" customFormat="1" ht="16.15" customHeight="1" spans="1:25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</row>
    <row r="202" s="111" customFormat="1" ht="16.15" customHeight="1" spans="1:25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</row>
    <row r="203" s="111" customFormat="1" ht="16.15" customHeight="1" spans="1:25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</row>
    <row r="204" s="111" customFormat="1" ht="16.15" customHeight="1" spans="1:25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</row>
    <row r="205" s="111" customFormat="1" ht="16.15" customHeight="1" spans="1:25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</row>
    <row r="206" s="111" customFormat="1" ht="16.15" customHeight="1" spans="1:25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</row>
    <row r="207" s="111" customFormat="1" ht="16.15" customHeight="1" spans="1:25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</row>
    <row r="208" s="111" customFormat="1" ht="16.15" customHeight="1" spans="1:25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</row>
    <row r="209" s="111" customFormat="1" ht="16.15" customHeight="1" spans="1:25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</row>
    <row r="210" s="111" customFormat="1" ht="16.15" customHeight="1" spans="1:25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</row>
    <row r="211" s="111" customFormat="1" ht="16.15" customHeight="1" spans="1:25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</row>
    <row r="212" s="111" customFormat="1" ht="16.15" customHeight="1" spans="1:25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</row>
    <row r="213" s="111" customFormat="1" ht="16.15" customHeight="1" spans="1:25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</row>
    <row r="214" s="111" customFormat="1" ht="16.15" customHeight="1" spans="1:25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</row>
    <row r="215" s="111" customFormat="1" ht="16.15" customHeight="1" spans="1:25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</row>
    <row r="216" s="111" customFormat="1" ht="16.15" customHeight="1" spans="1:25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</row>
    <row r="217" s="111" customFormat="1" ht="16.15" customHeight="1" spans="1:25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</row>
    <row r="218" s="111" customFormat="1" ht="16.15" customHeight="1" spans="1:25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</row>
    <row r="219" s="111" customFormat="1" ht="16.15" customHeight="1" spans="1:25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</row>
    <row r="220" s="111" customFormat="1" ht="16.15" customHeight="1" spans="1:25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</row>
    <row r="221" s="111" customFormat="1" ht="16.15" customHeight="1" spans="1:25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</row>
    <row r="222" s="111" customFormat="1" ht="16.15" customHeight="1" spans="1:25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</row>
    <row r="223" s="111" customFormat="1" ht="16.15" customHeight="1" spans="1:25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</row>
    <row r="224" s="111" customFormat="1" ht="16.15" customHeight="1" spans="1:25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</row>
    <row r="225" s="111" customFormat="1" ht="16.15" customHeight="1" spans="1:25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</row>
    <row r="226" s="111" customFormat="1" ht="16.15" customHeight="1" spans="1:25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</row>
    <row r="227" s="111" customFormat="1" ht="16.15" customHeight="1" spans="1:25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</row>
    <row r="228" s="111" customFormat="1" ht="16.15" customHeight="1" spans="1:25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</row>
    <row r="229" s="111" customFormat="1" ht="16.15" customHeight="1" spans="1:25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</row>
    <row r="230" s="111" customFormat="1" ht="16.15" customHeight="1" spans="1:25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</row>
    <row r="231" s="111" customFormat="1" ht="16.15" customHeight="1" spans="1:25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</row>
    <row r="232" s="111" customFormat="1" ht="16.15" customHeight="1" spans="1:25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</row>
    <row r="233" s="111" customFormat="1" ht="16.15" customHeight="1" spans="1:25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</row>
    <row r="234" s="111" customFormat="1" ht="16.15" customHeight="1" spans="1:25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</row>
    <row r="235" s="111" customFormat="1" ht="16.15" customHeight="1" spans="1:25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</row>
    <row r="236" s="111" customFormat="1" ht="16.15" customHeight="1" spans="1:25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</row>
    <row r="237" s="111" customFormat="1" ht="16.15" customHeight="1" spans="1:25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</row>
    <row r="238" s="111" customFormat="1" ht="16.15" customHeight="1" spans="1:25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</row>
    <row r="239" s="111" customFormat="1" ht="16.15" customHeight="1" spans="1:25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</row>
    <row r="240" s="111" customFormat="1" ht="16.15" customHeight="1" spans="1:25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</row>
    <row r="241" s="111" customFormat="1" ht="16.15" customHeight="1" spans="1:25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</row>
    <row r="242" s="111" customFormat="1" ht="16.15" customHeight="1" spans="1:25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</row>
    <row r="243" s="111" customFormat="1" ht="16.15" customHeight="1" spans="1:25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</row>
    <row r="244" s="111" customFormat="1" ht="16.15" customHeight="1" spans="1:25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</row>
    <row r="245" s="111" customFormat="1" ht="16.15" customHeight="1" spans="1:25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</row>
    <row r="246" s="111" customFormat="1" ht="16.15" customHeight="1" spans="1:25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</row>
    <row r="247" s="111" customFormat="1" ht="16.15" customHeight="1" spans="1:25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</row>
    <row r="248" s="111" customFormat="1" ht="16.15" customHeight="1" spans="1:25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</row>
    <row r="249" s="111" customFormat="1" ht="16.15" customHeight="1" spans="1:25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</row>
    <row r="250" s="111" customFormat="1" ht="16.15" customHeight="1" spans="1:25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</row>
    <row r="251" s="111" customFormat="1" ht="16.15" customHeight="1" spans="1:25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</row>
    <row r="252" s="111" customFormat="1" ht="16.15" customHeight="1" spans="1:25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</row>
    <row r="253" s="111" customFormat="1" ht="16.15" customHeight="1" spans="1:25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</row>
    <row r="254" s="111" customFormat="1" ht="16.15" customHeight="1" spans="1:25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</row>
    <row r="255" s="111" customFormat="1" ht="16.15" customHeight="1" spans="1:25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</row>
    <row r="256" s="111" customFormat="1" ht="16.15" customHeight="1" spans="1:25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</row>
    <row r="257" s="111" customFormat="1" ht="16.15" customHeight="1" spans="1:25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</row>
    <row r="258" s="111" customFormat="1" ht="16.15" customHeight="1" spans="1:25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</row>
    <row r="259" s="111" customFormat="1" ht="16.15" customHeight="1" spans="1:25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</row>
    <row r="260" s="111" customFormat="1" ht="16.15" customHeight="1" spans="1:25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</row>
    <row r="261" s="111" customFormat="1" ht="16.15" customHeight="1" spans="1:25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</row>
    <row r="262" s="111" customFormat="1" ht="16.15" customHeight="1" spans="1:25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</row>
    <row r="263" s="111" customFormat="1" ht="16.15" customHeight="1" spans="1:25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</row>
    <row r="264" s="111" customFormat="1" ht="16.15" customHeight="1" spans="1:25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</row>
    <row r="265" s="111" customFormat="1" ht="16.15" customHeight="1" spans="1:25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</row>
    <row r="266" s="111" customFormat="1" ht="16.15" customHeight="1" spans="1:25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</row>
    <row r="267" s="111" customFormat="1" ht="16.15" customHeight="1" spans="1:25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</row>
    <row r="268" s="111" customFormat="1" ht="16.15" customHeight="1" spans="1:25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</row>
    <row r="269" s="111" customFormat="1" ht="16.15" customHeight="1" spans="1:25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</row>
    <row r="270" s="111" customFormat="1" ht="16.15" customHeight="1" spans="1:25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</row>
    <row r="271" s="111" customFormat="1" ht="16.15" customHeight="1" spans="1:25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</row>
    <row r="272" s="111" customFormat="1" ht="16.15" customHeight="1" spans="1:25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</row>
    <row r="273" s="111" customFormat="1" ht="16.15" customHeight="1" spans="1:25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</row>
    <row r="274" s="111" customFormat="1" ht="16.15" customHeight="1" spans="1:25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</row>
    <row r="275" s="111" customFormat="1" ht="16.15" customHeight="1" spans="1:25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</row>
    <row r="276" s="111" customFormat="1" ht="16.15" customHeight="1" spans="1:25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</row>
    <row r="277" s="111" customFormat="1" ht="16.15" customHeight="1" spans="1:25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</row>
    <row r="278" s="111" customFormat="1" ht="16.15" customHeight="1" spans="1:25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</row>
    <row r="279" s="111" customFormat="1" ht="16.15" customHeight="1" spans="1:25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</row>
    <row r="280" s="111" customFormat="1" ht="16.15" customHeight="1" spans="1:25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</row>
    <row r="281" s="111" customFormat="1" ht="16.15" customHeight="1" spans="1:25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</row>
    <row r="282" s="111" customFormat="1" ht="16.15" customHeight="1" spans="1:25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</row>
    <row r="283" s="111" customFormat="1" ht="16.15" customHeight="1" spans="1:25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</row>
    <row r="284" s="111" customFormat="1" ht="16.15" customHeight="1" spans="1:25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</row>
    <row r="285" s="111" customFormat="1" ht="16.15" customHeight="1" spans="1:25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</row>
    <row r="286" s="111" customFormat="1" ht="16.15" customHeight="1" spans="1:25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</row>
    <row r="287" s="111" customFormat="1" ht="16.15" customHeight="1" spans="1:25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</row>
    <row r="288" s="111" customFormat="1" ht="16.15" customHeight="1" spans="1:25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</row>
    <row r="289" s="111" customFormat="1" ht="16.15" customHeight="1" spans="1:25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</row>
    <row r="290" s="111" customFormat="1" ht="16.15" customHeight="1" spans="1:25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</row>
    <row r="291" s="111" customFormat="1" ht="16.15" customHeight="1" spans="1:25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</row>
    <row r="292" s="111" customFormat="1" ht="16.15" customHeight="1" spans="1:25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</row>
    <row r="293" s="111" customFormat="1" ht="16.15" customHeight="1" spans="1:25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</row>
    <row r="294" s="111" customFormat="1" ht="16.15" customHeight="1" spans="1:25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</row>
    <row r="295" s="111" customFormat="1" ht="16.15" customHeight="1" spans="1:25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</row>
    <row r="296" s="111" customFormat="1" ht="16.15" customHeight="1" spans="1:25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</row>
    <row r="297" s="111" customFormat="1" ht="16.15" customHeight="1" spans="1:25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</row>
    <row r="298" s="111" customFormat="1" ht="16.15" customHeight="1" spans="1:25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</row>
    <row r="299" s="111" customFormat="1" ht="16.15" customHeight="1" spans="1:25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</row>
    <row r="300" s="111" customFormat="1" ht="16.15" customHeight="1" spans="1:25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</row>
    <row r="301" s="111" customFormat="1" ht="16.15" customHeight="1" spans="1:25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</row>
    <row r="302" s="111" customFormat="1" ht="16.15" customHeight="1" spans="1:25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</row>
    <row r="303" s="111" customFormat="1" ht="16.15" customHeight="1" spans="1:25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</row>
    <row r="304" s="111" customFormat="1" ht="16.15" customHeight="1" spans="1:25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</row>
    <row r="305" s="111" customFormat="1" ht="16.15" customHeight="1" spans="1:25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</row>
    <row r="306" s="111" customFormat="1" ht="16.15" customHeight="1" spans="1:25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</row>
    <row r="307" s="111" customFormat="1" ht="16.15" customHeight="1" spans="1:25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</row>
    <row r="308" s="111" customFormat="1" ht="16.15" customHeight="1" spans="1:25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</row>
    <row r="309" s="111" customFormat="1" ht="16.15" customHeight="1" spans="1:25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</row>
    <row r="310" s="111" customFormat="1" ht="16.15" customHeight="1" spans="1:25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</row>
    <row r="311" s="111" customFormat="1" ht="16.15" customHeight="1" spans="1:25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</row>
    <row r="312" s="111" customFormat="1" ht="16.15" customHeight="1" spans="1:25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</row>
    <row r="313" s="111" customFormat="1" ht="16.15" customHeight="1" spans="1:25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</row>
    <row r="314" s="111" customFormat="1" ht="16.15" customHeight="1" spans="1:25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</row>
    <row r="315" s="111" customFormat="1" ht="16.15" customHeight="1" spans="1:25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</row>
    <row r="316" s="111" customFormat="1" ht="16.15" customHeight="1" spans="1:25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</row>
    <row r="317" s="111" customFormat="1" ht="16.15" customHeight="1" spans="1:25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</row>
    <row r="318" s="111" customFormat="1" ht="16.15" customHeight="1" spans="1:25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</row>
    <row r="319" s="111" customFormat="1" ht="16.15" customHeight="1" spans="1:25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</row>
    <row r="320" s="111" customFormat="1" ht="16.15" customHeight="1" spans="1:25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</row>
    <row r="321" s="111" customFormat="1" ht="16.15" customHeight="1" spans="1:25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</row>
    <row r="322" s="111" customFormat="1" ht="16.15" customHeight="1" spans="1:25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</row>
    <row r="323" s="111" customFormat="1" ht="16.15" customHeight="1" spans="1:25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</row>
    <row r="324" s="111" customFormat="1" ht="16.15" customHeight="1" spans="1:25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</row>
    <row r="325" s="111" customFormat="1" ht="16.15" customHeight="1" spans="1:25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</row>
    <row r="326" s="111" customFormat="1" ht="16.15" customHeight="1" spans="1:25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</row>
    <row r="327" s="111" customFormat="1" ht="16.15" customHeight="1" spans="1:25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</row>
    <row r="328" s="111" customFormat="1" ht="16.15" customHeight="1" spans="1:25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</row>
    <row r="329" s="111" customFormat="1" ht="16.15" customHeight="1" spans="1:25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</row>
    <row r="330" s="111" customFormat="1" ht="16.15" customHeight="1" spans="1:25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</row>
    <row r="331" s="111" customFormat="1" ht="16.15" customHeight="1" spans="1:25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</row>
    <row r="332" s="111" customFormat="1" ht="16.15" customHeight="1" spans="1:25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</row>
    <row r="333" s="111" customFormat="1" ht="16.15" customHeight="1" spans="1:25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</row>
    <row r="334" s="111" customFormat="1" ht="16.15" customHeight="1" spans="1:25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</row>
    <row r="335" s="111" customFormat="1" ht="16.15" customHeight="1" spans="1:25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</row>
    <row r="336" s="111" customFormat="1" ht="16.15" customHeight="1" spans="1:25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</row>
    <row r="337" s="111" customFormat="1" ht="16.15" customHeight="1" spans="1:25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</row>
    <row r="338" s="111" customFormat="1" ht="16.15" customHeight="1" spans="1:25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</row>
    <row r="339" s="111" customFormat="1" ht="16.15" customHeight="1" spans="1:25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</row>
    <row r="340" s="111" customFormat="1" ht="16.15" customHeight="1" spans="1:25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</row>
    <row r="341" s="111" customFormat="1" ht="16.15" customHeight="1" spans="1:25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</row>
    <row r="342" s="111" customFormat="1" ht="16.15" customHeight="1" spans="1:25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</row>
    <row r="343" s="111" customFormat="1" ht="16.15" customHeight="1" spans="1:25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</row>
    <row r="344" s="111" customFormat="1" ht="16.15" customHeight="1" spans="1:25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</row>
    <row r="345" s="111" customFormat="1" ht="16.15" customHeight="1" spans="1:25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</row>
    <row r="346" s="111" customFormat="1" ht="16.15" customHeight="1" spans="1:25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</row>
    <row r="347" s="111" customFormat="1" ht="16.15" customHeight="1" spans="1:25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</row>
    <row r="348" s="111" customFormat="1" ht="16.15" customHeight="1" spans="1:25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</row>
    <row r="349" s="111" customFormat="1" ht="16.15" customHeight="1" spans="1:25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</row>
    <row r="350" s="111" customFormat="1" ht="16.15" customHeight="1" spans="1:25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</row>
    <row r="351" s="111" customFormat="1" ht="16.15" customHeight="1" spans="1:25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</row>
    <row r="352" s="111" customFormat="1" ht="16.15" customHeight="1" spans="1:25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</row>
    <row r="353" s="111" customFormat="1" ht="16.15" customHeight="1" spans="1:25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</row>
    <row r="354" s="111" customFormat="1" ht="16.15" customHeight="1" spans="1:25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</row>
    <row r="355" s="111" customFormat="1" ht="16.15" customHeight="1" spans="1:25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</row>
    <row r="356" s="111" customFormat="1" ht="16.15" customHeight="1" spans="1:25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</row>
    <row r="357" s="111" customFormat="1" ht="16.15" customHeight="1" spans="1:25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</row>
    <row r="358" s="111" customFormat="1" ht="16.15" customHeight="1" spans="1:25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</row>
    <row r="359" s="111" customFormat="1" ht="16.15" customHeight="1" spans="1:25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</row>
    <row r="360" s="111" customFormat="1" ht="16.15" customHeight="1" spans="1:25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</row>
    <row r="361" s="111" customFormat="1" ht="16.15" customHeight="1" spans="1:25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</row>
    <row r="362" s="111" customFormat="1" ht="16.15" customHeight="1" spans="1:25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</row>
    <row r="363" s="111" customFormat="1" ht="16.15" customHeight="1" spans="1:25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</row>
    <row r="364" s="111" customFormat="1" ht="16.15" customHeight="1" spans="1:25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</row>
    <row r="365" s="111" customFormat="1" ht="16.15" customHeight="1" spans="1:25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</row>
    <row r="366" s="111" customFormat="1" ht="16.15" customHeight="1" spans="1:25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</row>
    <row r="367" s="111" customFormat="1" ht="16.15" customHeight="1" spans="1:25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</row>
    <row r="368" s="111" customFormat="1" ht="16.15" customHeight="1" spans="1:25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</row>
    <row r="369" s="111" customFormat="1" ht="16.15" customHeight="1" spans="1:25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</row>
    <row r="370" s="111" customFormat="1" ht="16.15" customHeight="1" spans="1:25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</row>
    <row r="371" s="111" customFormat="1" ht="16.15" customHeight="1" spans="1:25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</row>
    <row r="372" s="111" customFormat="1" ht="16.15" customHeight="1" spans="1:25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</row>
    <row r="373" s="111" customFormat="1" ht="16.15" customHeight="1" spans="1:25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</row>
    <row r="374" s="111" customFormat="1" ht="16.15" customHeight="1" spans="1:25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</row>
    <row r="375" s="111" customFormat="1" ht="16.15" customHeight="1" spans="1:25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</row>
    <row r="376" s="111" customFormat="1" ht="16.15" customHeight="1" spans="1:25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</row>
    <row r="377" s="111" customFormat="1" ht="16.15" customHeight="1" spans="1:25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</row>
    <row r="378" s="111" customFormat="1" ht="16.15" customHeight="1" spans="1:25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</row>
    <row r="379" s="111" customFormat="1" ht="16.15" customHeight="1" spans="1:25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</row>
    <row r="380" s="111" customFormat="1" ht="16.15" customHeight="1" spans="1:25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</row>
    <row r="381" s="111" customFormat="1" ht="16.15" customHeight="1" spans="1:25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</row>
    <row r="382" s="111" customFormat="1" ht="16.15" customHeight="1" spans="1:25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</row>
    <row r="383" s="111" customFormat="1" ht="16.15" customHeight="1" spans="1:25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</row>
    <row r="384" s="111" customFormat="1" ht="16.15" customHeight="1" spans="1:25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</row>
    <row r="385" s="111" customFormat="1" ht="16.15" customHeight="1" spans="1:25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</row>
    <row r="386" s="111" customFormat="1" ht="16.15" customHeight="1" spans="1:25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</row>
    <row r="387" s="111" customFormat="1" ht="16.15" customHeight="1" spans="1:25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</row>
    <row r="388" s="111" customFormat="1" ht="16.15" customHeight="1" spans="1:25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</row>
    <row r="389" s="111" customFormat="1" ht="16.15" customHeight="1" spans="1:25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</row>
    <row r="390" s="111" customFormat="1" ht="16.15" customHeight="1" spans="1:25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</row>
    <row r="391" s="111" customFormat="1" ht="16.15" customHeight="1" spans="1:25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</row>
    <row r="392" s="111" customFormat="1" ht="16.15" customHeight="1" spans="1:25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</row>
    <row r="393" s="111" customFormat="1" ht="16.15" customHeight="1" spans="1:25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</row>
    <row r="394" s="111" customFormat="1" ht="16.15" customHeight="1" spans="1:25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</row>
    <row r="395" s="111" customFormat="1" ht="16.15" customHeight="1" spans="1:25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</row>
    <row r="396" s="111" customFormat="1" ht="16.15" customHeight="1" spans="1:25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</row>
    <row r="397" s="111" customFormat="1" ht="16.15" customHeight="1" spans="1:25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</row>
    <row r="398" s="111" customFormat="1" ht="16.15" customHeight="1" spans="1:25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</row>
    <row r="399" s="111" customFormat="1" ht="16.15" customHeight="1" spans="1:25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</row>
    <row r="400" s="111" customFormat="1" ht="16.15" customHeight="1" spans="1:25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</row>
    <row r="401" s="111" customFormat="1" ht="16.15" customHeight="1" spans="1:25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</row>
    <row r="402" s="111" customFormat="1" ht="16.15" customHeight="1" spans="1:25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</row>
    <row r="403" s="111" customFormat="1" ht="16.15" customHeight="1" spans="1:25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</row>
    <row r="404" s="111" customFormat="1" ht="16.15" customHeight="1" spans="1:25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</row>
    <row r="405" s="111" customFormat="1" ht="16.15" customHeight="1" spans="1:25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</row>
    <row r="406" s="111" customFormat="1" ht="16.15" customHeight="1" spans="1:25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</row>
    <row r="407" s="111" customFormat="1" ht="16.15" customHeight="1" spans="1:25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</row>
    <row r="408" s="111" customFormat="1" ht="16.15" customHeight="1" spans="1:25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</row>
    <row r="409" s="111" customFormat="1" ht="16.15" customHeight="1" spans="1:25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</row>
    <row r="410" s="111" customFormat="1" ht="16.15" customHeight="1" spans="1:25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</row>
    <row r="411" s="111" customFormat="1" ht="16.15" customHeight="1" spans="1:25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</row>
    <row r="412" s="111" customFormat="1" ht="16.15" customHeight="1" spans="1:25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</row>
    <row r="413" s="111" customFormat="1" ht="16.15" customHeight="1" spans="1:25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</row>
    <row r="414" s="111" customFormat="1" ht="16.15" customHeight="1" spans="1:25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</row>
    <row r="415" s="111" customFormat="1" ht="16.15" customHeight="1" spans="1:25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</row>
    <row r="416" s="111" customFormat="1" ht="16.15" customHeight="1" spans="1:25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</row>
    <row r="417" s="111" customFormat="1" ht="16.15" customHeight="1" spans="1:25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</row>
    <row r="418" s="111" customFormat="1" ht="16.15" customHeight="1" spans="1:25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</row>
    <row r="419" s="111" customFormat="1" ht="16.15" customHeight="1" spans="1:25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</row>
    <row r="420" s="111" customFormat="1" ht="16.15" customHeight="1" spans="1:25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</row>
    <row r="421" s="111" customFormat="1" ht="16.15" customHeight="1" spans="1:25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</row>
    <row r="422" s="111" customFormat="1" ht="16.15" customHeight="1" spans="1:25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</row>
    <row r="423" s="111" customFormat="1" ht="16.15" customHeight="1" spans="1:25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</row>
    <row r="424" s="111" customFormat="1" ht="16.15" customHeight="1" spans="1:25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</row>
    <row r="425" s="111" customFormat="1" ht="16.15" customHeight="1" spans="1:25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</row>
    <row r="426" s="111" customFormat="1" ht="16.15" customHeight="1" spans="1:25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</row>
    <row r="427" s="111" customFormat="1" ht="16.15" customHeight="1" spans="1:25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</row>
    <row r="428" s="111" customFormat="1" ht="16.15" customHeight="1" spans="1:25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</row>
    <row r="429" s="111" customFormat="1" ht="16.15" customHeight="1" spans="1:25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</row>
    <row r="430" s="111" customFormat="1" ht="16.15" customHeight="1" spans="1:25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</row>
    <row r="431" s="111" customFormat="1" ht="16.15" customHeight="1" spans="1:25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</row>
    <row r="432" s="111" customFormat="1" ht="16.15" customHeight="1" spans="1:25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</row>
    <row r="433" s="111" customFormat="1" ht="16.15" customHeight="1" spans="1:25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</row>
    <row r="434" s="111" customFormat="1" ht="16.15" customHeight="1" spans="1:25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</row>
    <row r="435" s="111" customFormat="1" ht="16.15" customHeight="1" spans="1:25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</row>
    <row r="436" s="111" customFormat="1" ht="16.15" customHeight="1" spans="1:25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</row>
    <row r="437" s="111" customFormat="1" ht="16.15" customHeight="1" spans="1:25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</row>
    <row r="438" s="111" customFormat="1" ht="16.15" customHeight="1" spans="1:25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</row>
    <row r="439" s="111" customFormat="1" ht="16.15" customHeight="1" spans="1:25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</row>
    <row r="440" s="111" customFormat="1" ht="16.15" customHeight="1" spans="1:25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</row>
    <row r="441" s="111" customFormat="1" ht="16.15" customHeight="1" spans="1:25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</row>
    <row r="442" s="111" customFormat="1" ht="16.15" customHeight="1" spans="1:25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</row>
    <row r="443" s="111" customFormat="1" ht="16.15" customHeight="1" spans="1:25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</row>
    <row r="444" s="111" customFormat="1" ht="16.15" customHeight="1" spans="1:25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</row>
    <row r="445" s="111" customFormat="1" ht="16.15" customHeight="1" spans="1:25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</row>
    <row r="446" s="111" customFormat="1" ht="16.15" customHeight="1" spans="1:25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</row>
    <row r="447" s="111" customFormat="1" ht="16.15" customHeight="1" spans="1:25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</row>
    <row r="448" s="111" customFormat="1" ht="16.15" customHeight="1" spans="1:25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</row>
    <row r="449" s="111" customFormat="1" ht="16.15" customHeight="1" spans="1:25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</row>
    <row r="450" s="111" customFormat="1" ht="16.15" customHeight="1" spans="1:25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</row>
    <row r="451" s="111" customFormat="1" ht="16.15" customHeight="1" spans="1:25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</row>
    <row r="452" s="111" customFormat="1" ht="16.15" customHeight="1" spans="1:25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</row>
    <row r="453" s="111" customFormat="1" ht="16.15" customHeight="1" spans="1:25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</row>
    <row r="454" s="111" customFormat="1" ht="16.15" customHeight="1" spans="1:25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</row>
    <row r="455" s="111" customFormat="1" ht="16.15" customHeight="1" spans="1:25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</row>
    <row r="456" s="111" customFormat="1" ht="16.15" customHeight="1" spans="1:25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</row>
    <row r="457" s="111" customFormat="1" ht="16.15" customHeight="1" spans="1:25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</row>
    <row r="458" s="111" customFormat="1" ht="16.15" customHeight="1" spans="1:25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</row>
    <row r="459" s="111" customFormat="1" ht="16.15" customHeight="1" spans="1:25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</row>
    <row r="460" s="111" customFormat="1" ht="16.15" customHeight="1" spans="1:25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</row>
    <row r="461" s="111" customFormat="1" ht="16.15" customHeight="1" spans="1:25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</row>
    <row r="462" s="111" customFormat="1" ht="16.15" customHeight="1" spans="1:25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</row>
    <row r="463" s="111" customFormat="1" ht="16.15" customHeight="1" spans="1:25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</row>
    <row r="464" s="111" customFormat="1" ht="16.15" customHeight="1" spans="1:25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</row>
    <row r="465" s="111" customFormat="1" ht="16.15" customHeight="1" spans="1:25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</row>
    <row r="466" s="111" customFormat="1" ht="16.15" customHeight="1" spans="1:25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</row>
    <row r="467" s="111" customFormat="1" ht="16.15" customHeight="1" spans="1:25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</row>
    <row r="468" s="111" customFormat="1" ht="16.15" customHeight="1" spans="1:25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</row>
    <row r="469" s="111" customFormat="1" ht="16.15" customHeight="1" spans="1:25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</row>
    <row r="470" s="111" customFormat="1" ht="16.15" customHeight="1" spans="1:25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</row>
    <row r="471" s="111" customFormat="1" ht="16.15" customHeight="1" spans="1:25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</row>
    <row r="472" s="111" customFormat="1" ht="16.15" customHeight="1" spans="1:25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</row>
    <row r="473" s="111" customFormat="1" ht="16.15" customHeight="1" spans="1:25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</row>
    <row r="474" s="111" customFormat="1" ht="16.15" customHeight="1" spans="1:25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</row>
    <row r="475" s="111" customFormat="1" ht="16.15" customHeight="1" spans="1:25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</row>
    <row r="476" s="111" customFormat="1" ht="16.15" customHeight="1" spans="1:25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</row>
    <row r="477" s="111" customFormat="1" ht="16.15" customHeight="1" spans="1:25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</row>
    <row r="478" s="111" customFormat="1" ht="16.15" customHeight="1" spans="1:25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</row>
    <row r="479" s="111" customFormat="1" ht="16.15" customHeight="1" spans="1:25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</row>
    <row r="480" s="111" customFormat="1" ht="16.15" customHeight="1" spans="1:25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</row>
    <row r="481" s="111" customFormat="1" ht="16.15" customHeight="1" spans="1:25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</row>
    <row r="482" s="111" customFormat="1" ht="16.15" customHeight="1" spans="1:25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</row>
    <row r="483" s="111" customFormat="1" ht="16.15" customHeight="1" spans="1:25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</row>
    <row r="484" s="111" customFormat="1" ht="16.15" customHeight="1" spans="1:25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</row>
    <row r="485" s="111" customFormat="1" ht="16.15" customHeight="1" spans="1:25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</row>
    <row r="486" s="111" customFormat="1" ht="16.15" customHeight="1" spans="1:25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</row>
    <row r="487" s="111" customFormat="1" ht="16.15" customHeight="1" spans="1:25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</row>
    <row r="488" s="111" customFormat="1" ht="16.15" customHeight="1" spans="1:25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</row>
    <row r="489" s="111" customFormat="1" ht="16.15" customHeight="1" spans="1:25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</row>
    <row r="490" s="111" customFormat="1" ht="16.15" customHeight="1" spans="1:25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</row>
    <row r="491" s="111" customFormat="1" ht="16.15" customHeight="1" spans="1:25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</row>
    <row r="492" s="111" customFormat="1" ht="16.15" customHeight="1" spans="1:25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</row>
    <row r="493" s="111" customFormat="1" ht="16.15" customHeight="1" spans="1:25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</row>
    <row r="494" s="111" customFormat="1" ht="16.15" customHeight="1" spans="1:25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</row>
    <row r="495" s="111" customFormat="1" ht="16.15" customHeight="1" spans="1:25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</row>
    <row r="496" s="111" customFormat="1" ht="16.15" customHeight="1" spans="1:25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</row>
    <row r="497" s="111" customFormat="1" ht="16.15" customHeight="1" spans="1:25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</row>
    <row r="498" s="111" customFormat="1" ht="16.15" customHeight="1" spans="1:25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</row>
    <row r="499" s="111" customFormat="1" ht="16.15" customHeight="1" spans="1:25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</row>
    <row r="500" s="111" customFormat="1" ht="16.15" customHeight="1" spans="1:25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</row>
    <row r="501" s="111" customFormat="1" ht="16.15" customHeight="1" spans="1:25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</row>
    <row r="502" s="111" customFormat="1" ht="16.15" customHeight="1" spans="1:25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</row>
    <row r="503" s="111" customFormat="1" ht="16.15" customHeight="1" spans="1:25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</row>
    <row r="504" s="111" customFormat="1" ht="16.15" customHeight="1" spans="1:25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</row>
    <row r="505" s="111" customFormat="1" ht="16.15" customHeight="1" spans="1:25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</row>
    <row r="506" s="111" customFormat="1" ht="16.15" customHeight="1" spans="1:25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</row>
    <row r="507" s="111" customFormat="1" ht="16.15" customHeight="1" spans="1:25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</row>
    <row r="508" s="111" customFormat="1" ht="16.15" customHeight="1" spans="1:25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</row>
    <row r="509" s="111" customFormat="1" ht="16.15" customHeight="1" spans="1:25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</row>
    <row r="510" s="111" customFormat="1" ht="16.15" customHeight="1" spans="1:25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</row>
    <row r="511" s="111" customFormat="1" ht="16.15" customHeight="1" spans="1:25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</row>
    <row r="512" s="111" customFormat="1" ht="16.15" customHeight="1" spans="1:25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</row>
    <row r="513" s="111" customFormat="1" ht="16.15" customHeight="1" spans="1:25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</row>
    <row r="514" s="111" customFormat="1" ht="16.15" customHeight="1" spans="1:25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</row>
    <row r="515" s="111" customFormat="1" ht="16.15" customHeight="1" spans="1:25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</row>
    <row r="516" s="111" customFormat="1" ht="16.15" customHeight="1" spans="1:25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</row>
    <row r="517" s="111" customFormat="1" ht="16.15" customHeight="1" spans="1:25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</row>
    <row r="518" s="111" customFormat="1" ht="16.15" customHeight="1" spans="1:25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</row>
    <row r="519" s="111" customFormat="1" ht="16.15" customHeight="1" spans="1:25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</row>
    <row r="520" s="111" customFormat="1" ht="16.15" customHeight="1" spans="1:25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</row>
    <row r="521" s="111" customFormat="1" ht="16.15" customHeight="1" spans="1:25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</row>
    <row r="522" s="111" customFormat="1" ht="16.15" customHeight="1" spans="1:25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</row>
    <row r="523" s="111" customFormat="1" ht="16.15" customHeight="1" spans="1:25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</row>
    <row r="524" s="111" customFormat="1" ht="16.15" customHeight="1" spans="1:25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</row>
    <row r="525" s="111" customFormat="1" ht="16.15" customHeight="1" spans="1:25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</row>
    <row r="526" s="111" customFormat="1" ht="16.15" customHeight="1" spans="1:25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</row>
    <row r="527" s="111" customFormat="1" ht="16.15" customHeight="1" spans="1:25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</row>
    <row r="528" s="111" customFormat="1" ht="16.15" customHeight="1" spans="1:25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</row>
    <row r="529" s="111" customFormat="1" ht="16.15" customHeight="1" spans="1:25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</row>
    <row r="530" s="111" customFormat="1" ht="16.15" customHeight="1" spans="1:25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</row>
    <row r="531" s="111" customFormat="1" ht="16.15" customHeight="1" spans="1:25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</row>
    <row r="532" s="111" customFormat="1" ht="16.15" customHeight="1" spans="1:25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</row>
    <row r="533" s="111" customFormat="1" ht="16.15" customHeight="1" spans="1:25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</row>
    <row r="534" s="111" customFormat="1" ht="16.15" customHeight="1" spans="1:25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</row>
    <row r="535" s="111" customFormat="1" ht="16.15" customHeight="1" spans="1:25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</row>
    <row r="536" s="111" customFormat="1" ht="16.15" customHeight="1" spans="1:25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</row>
    <row r="537" s="111" customFormat="1" ht="16.15" customHeight="1" spans="1:25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</row>
    <row r="538" s="111" customFormat="1" ht="16.15" customHeight="1" spans="1:25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</row>
    <row r="539" s="111" customFormat="1" ht="16.15" customHeight="1" spans="1:25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</row>
    <row r="540" s="111" customFormat="1" ht="16.15" customHeight="1" spans="1:25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</row>
    <row r="541" s="111" customFormat="1" ht="16.15" customHeight="1" spans="1:25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</row>
    <row r="542" s="111" customFormat="1" ht="16.15" customHeight="1" spans="1:25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</row>
    <row r="543" s="111" customFormat="1" ht="16.15" customHeight="1" spans="1:25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</row>
    <row r="544" s="111" customFormat="1" ht="16.15" customHeight="1" spans="1:25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</row>
    <row r="545" s="111" customFormat="1" ht="16.15" customHeight="1" spans="1:25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</row>
    <row r="546" s="111" customFormat="1" ht="16.15" customHeight="1" spans="1:25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</row>
    <row r="547" s="111" customFormat="1" ht="16.15" customHeight="1" spans="1:25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</row>
    <row r="548" s="111" customFormat="1" ht="16.15" customHeight="1" spans="1:25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</row>
    <row r="549" s="111" customFormat="1" ht="16.15" customHeight="1" spans="1:25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</row>
    <row r="550" s="111" customFormat="1" ht="16.15" customHeight="1" spans="1:25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</row>
    <row r="551" s="111" customFormat="1" ht="16.15" customHeight="1" spans="1:25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</row>
    <row r="552" s="111" customFormat="1" ht="16.15" customHeight="1" spans="1:25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</row>
    <row r="553" s="111" customFormat="1" ht="16.15" customHeight="1" spans="1:25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</row>
    <row r="554" s="111" customFormat="1" ht="16.15" customHeight="1" spans="1:25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</row>
    <row r="555" s="111" customFormat="1" ht="16.15" customHeight="1" spans="1:25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</row>
    <row r="556" s="111" customFormat="1" ht="16.15" customHeight="1" spans="1:25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</row>
    <row r="557" s="111" customFormat="1" ht="16.15" customHeight="1" spans="1:25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</row>
    <row r="558" s="111" customFormat="1" ht="16.15" customHeight="1" spans="1:25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</row>
    <row r="559" s="111" customFormat="1" ht="16.15" customHeight="1" spans="1:25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</row>
    <row r="560" s="111" customFormat="1" ht="16.15" customHeight="1" spans="1:25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</row>
    <row r="561" s="111" customFormat="1" ht="16.15" customHeight="1" spans="1:25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</row>
    <row r="562" s="111" customFormat="1" ht="16.15" customHeight="1" spans="1:25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</row>
    <row r="563" s="111" customFormat="1" ht="16.15" customHeight="1" spans="1:25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</row>
    <row r="564" s="111" customFormat="1" ht="16.15" customHeight="1" spans="1:25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</row>
    <row r="565" s="111" customFormat="1" ht="16.15" customHeight="1" spans="1:25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</row>
    <row r="566" s="111" customFormat="1" ht="16.15" customHeight="1" spans="1:25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</row>
    <row r="567" s="111" customFormat="1" ht="16.15" customHeight="1" spans="1:25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</row>
    <row r="568" s="111" customFormat="1" ht="16.15" customHeight="1" spans="1:25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</row>
    <row r="569" s="111" customFormat="1" ht="16.15" customHeight="1" spans="1:25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</row>
    <row r="570" s="111" customFormat="1" ht="16.15" customHeight="1" spans="1:25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</row>
    <row r="571" s="111" customFormat="1" ht="16.15" customHeight="1" spans="1:25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</row>
    <row r="572" s="111" customFormat="1" ht="16.15" customHeight="1" spans="1:25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</row>
    <row r="573" s="111" customFormat="1" ht="16.15" customHeight="1" spans="1:25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</row>
    <row r="574" s="111" customFormat="1" ht="16.15" customHeight="1" spans="1:25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</row>
    <row r="575" s="111" customFormat="1" ht="16.15" customHeight="1" spans="1:25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</row>
    <row r="576" s="111" customFormat="1" ht="16.15" customHeight="1" spans="1:25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</row>
    <row r="577" s="111" customFormat="1" ht="16.15" customHeight="1" spans="1:25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</row>
    <row r="578" s="111" customFormat="1" ht="16.15" customHeight="1" spans="1:25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</row>
    <row r="579" s="111" customFormat="1" ht="16.15" customHeight="1" spans="1:25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</row>
    <row r="580" s="111" customFormat="1" ht="16.15" customHeight="1" spans="1:25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</row>
    <row r="581" s="111" customFormat="1" ht="16.15" customHeight="1" spans="1:25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</row>
    <row r="582" s="111" customFormat="1" ht="16.15" customHeight="1" spans="1:25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</row>
    <row r="583" s="111" customFormat="1" ht="16.15" customHeight="1" spans="1:25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</row>
    <row r="584" s="111" customFormat="1" ht="16.15" customHeight="1" spans="1:25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</row>
    <row r="585" s="111" customFormat="1" ht="16.15" customHeight="1" spans="1:25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</row>
    <row r="586" s="111" customFormat="1" ht="16.15" customHeight="1" spans="1:25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</row>
    <row r="587" s="111" customFormat="1" ht="16.15" customHeight="1" spans="1:25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</row>
    <row r="588" s="111" customFormat="1" ht="16.15" customHeight="1" spans="1:25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</row>
    <row r="589" s="111" customFormat="1" ht="16.15" customHeight="1" spans="1:25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</row>
    <row r="590" s="111" customFormat="1" ht="16.15" customHeight="1" spans="1:25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</row>
    <row r="591" s="111" customFormat="1" ht="16.15" customHeight="1" spans="1:25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</row>
    <row r="592" s="111" customFormat="1" ht="16.15" customHeight="1" spans="1:25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</row>
    <row r="593" s="111" customFormat="1" ht="16.15" customHeight="1" spans="1:25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</row>
    <row r="594" s="111" customFormat="1" ht="16.15" customHeight="1" spans="1:25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</row>
    <row r="595" s="111" customFormat="1" ht="16.15" customHeight="1" spans="1:25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</row>
    <row r="596" s="111" customFormat="1" ht="16.15" customHeight="1" spans="1:25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</row>
    <row r="597" s="111" customFormat="1" ht="16.15" customHeight="1" spans="1:25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</row>
    <row r="598" s="111" customFormat="1" ht="16.15" customHeight="1" spans="1:25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</row>
    <row r="599" s="111" customFormat="1" ht="16.15" customHeight="1" spans="1:25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</row>
    <row r="600" s="111" customFormat="1" ht="16.15" customHeight="1" spans="1:25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</row>
    <row r="601" s="111" customFormat="1" ht="16.15" customHeight="1" spans="1:25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</row>
    <row r="602" s="111" customFormat="1" ht="16.15" customHeight="1" spans="1:25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</row>
    <row r="603" s="111" customFormat="1" ht="16.15" customHeight="1" spans="1:25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</row>
    <row r="604" s="111" customFormat="1" ht="16.15" customHeight="1" spans="1:25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</row>
    <row r="605" s="111" customFormat="1" ht="16.15" customHeight="1" spans="1:25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</row>
    <row r="606" s="111" customFormat="1" ht="16.15" customHeight="1" spans="1:25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</row>
    <row r="607" s="111" customFormat="1" ht="16.15" customHeight="1" spans="1:25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</row>
    <row r="608" s="111" customFormat="1" ht="16.15" customHeight="1" spans="1:25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</row>
    <row r="609" s="111" customFormat="1" ht="16.15" customHeight="1" spans="1:25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</row>
    <row r="610" s="111" customFormat="1" ht="16.15" customHeight="1" spans="1:25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</row>
    <row r="611" s="111" customFormat="1" ht="16.15" customHeight="1" spans="1:25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</row>
    <row r="612" s="111" customFormat="1" ht="16.15" customHeight="1" spans="1:25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</row>
    <row r="613" s="111" customFormat="1" ht="16.15" customHeight="1" spans="1:25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</row>
    <row r="614" s="111" customFormat="1" ht="16.15" customHeight="1" spans="1:25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</row>
    <row r="615" s="111" customFormat="1" ht="16.15" customHeight="1" spans="1:25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</row>
    <row r="616" s="111" customFormat="1" ht="16.15" customHeight="1" spans="1:25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</row>
    <row r="617" s="111" customFormat="1" ht="16.15" customHeight="1" spans="1:25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</row>
    <row r="618" s="111" customFormat="1" ht="16.15" customHeight="1" spans="1:25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</row>
    <row r="619" s="111" customFormat="1" ht="16.15" customHeight="1" spans="1:25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</row>
    <row r="620" s="111" customFormat="1" ht="16.15" customHeight="1" spans="1:25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</row>
    <row r="621" s="111" customFormat="1" ht="16.15" customHeight="1" spans="1:25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</row>
    <row r="622" s="111" customFormat="1" ht="16.15" customHeight="1" spans="1:25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</row>
    <row r="623" s="111" customFormat="1" ht="16.15" customHeight="1" spans="1:25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</row>
    <row r="624" s="111" customFormat="1" ht="16.15" customHeight="1" spans="1:25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</row>
    <row r="625" s="111" customFormat="1" ht="16.15" customHeight="1" spans="1:25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</row>
    <row r="626" s="111" customFormat="1" ht="16.15" customHeight="1" spans="1:25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</row>
    <row r="627" s="111" customFormat="1" ht="16.15" customHeight="1" spans="1:25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</row>
    <row r="628" s="111" customFormat="1" ht="16.15" customHeight="1" spans="1:25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</row>
    <row r="629" s="111" customFormat="1" ht="16.15" customHeight="1" spans="1:25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</row>
    <row r="630" s="111" customFormat="1" ht="16.15" customHeight="1" spans="1:25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</row>
    <row r="631" s="111" customFormat="1" ht="16.15" customHeight="1" spans="1:25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</row>
    <row r="632" s="111" customFormat="1" ht="16.15" customHeight="1" spans="1:25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</row>
    <row r="633" s="111" customFormat="1" ht="16.15" customHeight="1" spans="1:25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</row>
    <row r="634" s="111" customFormat="1" ht="16.15" customHeight="1" spans="1:25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</row>
    <row r="635" s="111" customFormat="1" ht="16.15" customHeight="1" spans="1:25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</row>
    <row r="636" s="111" customFormat="1" ht="16.15" customHeight="1" spans="1:25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</row>
    <row r="637" s="111" customFormat="1" ht="16.15" customHeight="1" spans="1:25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</row>
    <row r="638" s="111" customFormat="1" ht="16.15" customHeight="1" spans="1:25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</row>
    <row r="639" s="111" customFormat="1" ht="16.15" customHeight="1" spans="1:25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</row>
    <row r="640" s="111" customFormat="1" ht="16.15" customHeight="1" spans="1:25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</row>
    <row r="641" s="111" customFormat="1" ht="16.15" customHeight="1" spans="1:25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</row>
    <row r="642" s="111" customFormat="1" ht="16.15" customHeight="1" spans="1:25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</row>
    <row r="643" s="111" customFormat="1" ht="16.15" customHeight="1" spans="1:25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</row>
    <row r="644" s="111" customFormat="1" ht="16.15" customHeight="1" spans="1:25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</row>
    <row r="645" s="111" customFormat="1" ht="16.15" customHeight="1" spans="1:25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</row>
    <row r="646" s="111" customFormat="1" ht="16.15" customHeight="1" spans="1:25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</row>
    <row r="647" s="111" customFormat="1" ht="16.15" customHeight="1" spans="1:25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</row>
    <row r="648" s="111" customFormat="1" ht="16.15" customHeight="1" spans="1:25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</row>
    <row r="649" s="111" customFormat="1" ht="16.15" customHeight="1" spans="1:25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</row>
    <row r="650" s="111" customFormat="1" ht="16.15" customHeight="1" spans="1:25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</row>
    <row r="651" s="111" customFormat="1" ht="16.15" customHeight="1" spans="1:25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</row>
    <row r="652" s="111" customFormat="1" ht="16.15" customHeight="1" spans="1:25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</row>
    <row r="653" s="111" customFormat="1" ht="16.15" customHeight="1" spans="1:25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</row>
    <row r="654" s="111" customFormat="1" ht="16.15" customHeight="1" spans="1:25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</row>
    <row r="655" s="111" customFormat="1" ht="16.15" customHeight="1" spans="1:25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</row>
    <row r="656" s="111" customFormat="1" ht="16.15" customHeight="1" spans="1:25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</row>
    <row r="657" s="111" customFormat="1" ht="16.15" customHeight="1" spans="1:25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</row>
    <row r="658" s="111" customFormat="1" ht="16.15" customHeight="1" spans="1:25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</row>
    <row r="659" s="111" customFormat="1" ht="16.15" customHeight="1" spans="1:25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</row>
    <row r="660" s="111" customFormat="1" ht="16.15" customHeight="1" spans="1:25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</row>
    <row r="661" s="111" customFormat="1" ht="16.15" customHeight="1" spans="1:25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</row>
    <row r="662" s="111" customFormat="1" ht="16.15" customHeight="1" spans="1:25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</row>
    <row r="663" s="111" customFormat="1" ht="16.15" customHeight="1" spans="1:25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</row>
    <row r="664" s="111" customFormat="1" ht="16.15" customHeight="1" spans="1:25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</row>
    <row r="665" s="111" customFormat="1" ht="16.15" customHeight="1" spans="1:25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</row>
    <row r="666" s="111" customFormat="1" ht="16.15" customHeight="1" spans="1:25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</row>
    <row r="667" s="111" customFormat="1" ht="16.15" customHeight="1" spans="1:25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</row>
    <row r="668" s="111" customFormat="1" ht="16.15" customHeight="1" spans="1:25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</row>
    <row r="669" s="111" customFormat="1" ht="16.15" customHeight="1" spans="1:25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</row>
    <row r="670" s="111" customFormat="1" ht="16.15" customHeight="1" spans="1:25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</row>
    <row r="671" s="111" customFormat="1" ht="16.15" customHeight="1" spans="1:25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</row>
    <row r="672" s="111" customFormat="1" ht="16.15" customHeight="1" spans="1:25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</row>
    <row r="673" s="111" customFormat="1" ht="16.15" customHeight="1" spans="1:25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</row>
    <row r="674" s="111" customFormat="1" ht="16.15" customHeight="1" spans="1:25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</row>
    <row r="675" s="111" customFormat="1" ht="16.15" customHeight="1" spans="1:25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</row>
    <row r="676" s="111" customFormat="1" ht="16.15" customHeight="1" spans="1:25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</row>
    <row r="677" s="111" customFormat="1" ht="16.15" customHeight="1" spans="1:25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</row>
    <row r="678" s="111" customFormat="1" ht="16.15" customHeight="1" spans="1:25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</row>
    <row r="679" s="111" customFormat="1" ht="16.15" customHeight="1" spans="1:25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</row>
    <row r="680" s="111" customFormat="1" ht="16.15" customHeight="1" spans="1:25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</row>
    <row r="681" s="111" customFormat="1" ht="16.15" customHeight="1" spans="1:25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</row>
    <row r="682" s="111" customFormat="1" ht="16.15" customHeight="1" spans="1:25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</row>
    <row r="683" s="111" customFormat="1" ht="16.15" customHeight="1" spans="1:25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</row>
    <row r="684" s="111" customFormat="1" ht="16.15" customHeight="1" spans="1:25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</row>
    <row r="685" s="111" customFormat="1" ht="16.15" customHeight="1" spans="1:25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</row>
    <row r="686" s="111" customFormat="1" ht="16.15" customHeight="1" spans="1:25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</row>
    <row r="687" s="111" customFormat="1" ht="16.15" customHeight="1" spans="1:25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</row>
    <row r="688" s="111" customFormat="1" ht="16.15" customHeight="1" spans="1:25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</row>
    <row r="689" s="111" customFormat="1" ht="16.15" customHeight="1" spans="1:25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</row>
    <row r="690" s="111" customFormat="1" ht="16.15" customHeight="1" spans="1:25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</row>
    <row r="691" s="111" customFormat="1" ht="16.15" customHeight="1" spans="1:25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</row>
    <row r="692" s="111" customFormat="1" ht="16.15" customHeight="1" spans="1:25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</row>
    <row r="693" s="111" customFormat="1" ht="16.15" customHeight="1" spans="1:25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</row>
    <row r="694" s="111" customFormat="1" ht="16.15" customHeight="1" spans="1:25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</row>
    <row r="695" s="111" customFormat="1" ht="16.15" customHeight="1" spans="1:25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</row>
    <row r="696" s="111" customFormat="1" ht="16.15" customHeight="1" spans="1:25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</row>
    <row r="697" s="111" customFormat="1" ht="16.15" customHeight="1" spans="1:25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</row>
    <row r="698" s="111" customFormat="1" ht="16.15" customHeight="1" spans="1:25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</row>
    <row r="699" s="111" customFormat="1" ht="16.15" customHeight="1" spans="1:25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</row>
    <row r="700" s="111" customFormat="1" ht="16.15" customHeight="1" spans="1:25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</row>
    <row r="701" s="111" customFormat="1" ht="16.15" customHeight="1" spans="1:25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</row>
    <row r="702" s="111" customFormat="1" ht="16.15" customHeight="1" spans="1:25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</row>
    <row r="703" s="111" customFormat="1" ht="16.15" customHeight="1" spans="1:25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</row>
    <row r="704" s="111" customFormat="1" ht="16.15" customHeight="1" spans="1:25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</row>
    <row r="705" s="111" customFormat="1" ht="16.15" customHeight="1" spans="1:25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</row>
    <row r="706" s="111" customFormat="1" ht="16.15" customHeight="1" spans="1:25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</row>
    <row r="707" s="111" customFormat="1" ht="16.15" customHeight="1" spans="1:25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</row>
    <row r="708" s="111" customFormat="1" ht="16.15" customHeight="1" spans="1:25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</row>
    <row r="709" s="111" customFormat="1" ht="16.15" customHeight="1" spans="1:25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</row>
    <row r="710" s="111" customFormat="1" ht="16.15" customHeight="1" spans="1:25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</row>
    <row r="711" s="111" customFormat="1" ht="16.15" customHeight="1" spans="1:25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</row>
    <row r="712" s="111" customFormat="1" ht="16.15" customHeight="1" spans="1:25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</row>
    <row r="713" s="111" customFormat="1" ht="16.15" customHeight="1" spans="1:25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</row>
    <row r="714" s="111" customFormat="1" ht="16.15" customHeight="1" spans="1:25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</row>
    <row r="715" s="111" customFormat="1" ht="16.15" customHeight="1" spans="1:25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</row>
    <row r="716" s="111" customFormat="1" ht="16.15" customHeight="1" spans="1:25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</row>
    <row r="717" s="111" customFormat="1" ht="16.15" customHeight="1" spans="1:25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</row>
    <row r="718" s="111" customFormat="1" ht="16.15" customHeight="1" spans="1:25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</row>
    <row r="719" s="111" customFormat="1" ht="16.15" customHeight="1" spans="1:25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</row>
    <row r="720" s="111" customFormat="1" ht="16.15" customHeight="1" spans="1:25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</row>
    <row r="721" s="111" customFormat="1" ht="16.15" customHeight="1" spans="1:25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</row>
    <row r="722" s="111" customFormat="1" ht="16.15" customHeight="1" spans="1:25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</row>
    <row r="723" s="111" customFormat="1" ht="16.15" customHeight="1" spans="1:25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</row>
    <row r="724" s="111" customFormat="1" ht="16.15" customHeight="1" spans="1:25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</row>
    <row r="725" s="111" customFormat="1" ht="16.15" customHeight="1" spans="1:25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</row>
    <row r="726" s="111" customFormat="1" ht="16.15" customHeight="1" spans="1:25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</row>
    <row r="727" s="111" customFormat="1" ht="16.15" customHeight="1" spans="1:25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</row>
    <row r="728" s="111" customFormat="1" ht="16.15" customHeight="1" spans="1:25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</row>
    <row r="729" s="111" customFormat="1" ht="16.15" customHeight="1" spans="1:25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</row>
    <row r="730" s="111" customFormat="1" ht="16.15" customHeight="1" spans="1:25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</row>
    <row r="731" s="111" customFormat="1" ht="16.15" customHeight="1" spans="1:25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</row>
    <row r="732" s="111" customFormat="1" ht="16.15" customHeight="1" spans="1:25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</row>
    <row r="733" s="111" customFormat="1" ht="16.15" customHeight="1" spans="1:25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</row>
    <row r="734" s="111" customFormat="1" ht="16.15" customHeight="1" spans="1:25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</row>
    <row r="735" s="111" customFormat="1" ht="16.15" customHeight="1" spans="1:25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</row>
    <row r="736" s="111" customFormat="1" ht="16.15" customHeight="1" spans="1:25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</row>
    <row r="737" s="111" customFormat="1" ht="16.15" customHeight="1" spans="1:25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</row>
    <row r="738" s="111" customFormat="1" ht="16.15" customHeight="1" spans="1:25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</row>
    <row r="739" s="111" customFormat="1" ht="16.15" customHeight="1" spans="1:25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</row>
    <row r="740" s="111" customFormat="1" ht="16.15" customHeight="1" spans="1:25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</row>
    <row r="741" s="111" customFormat="1" ht="16.15" customHeight="1" spans="1:25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</row>
    <row r="742" s="111" customFormat="1" ht="16.15" customHeight="1" spans="1:25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</row>
    <row r="743" s="111" customFormat="1" ht="16.15" customHeight="1" spans="1:25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</row>
    <row r="744" s="111" customFormat="1" ht="16.15" customHeight="1" spans="1:25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</row>
    <row r="745" s="111" customFormat="1" ht="16.15" customHeight="1" spans="1:25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</row>
    <row r="746" s="111" customFormat="1" ht="16.15" customHeight="1" spans="1:25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</row>
    <row r="747" s="111" customFormat="1" ht="16.15" customHeight="1" spans="1:25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</row>
    <row r="748" s="111" customFormat="1" ht="16.15" customHeight="1" spans="1:25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</row>
    <row r="749" s="111" customFormat="1" ht="16.15" customHeight="1" spans="1:25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</row>
    <row r="750" s="111" customFormat="1" ht="16.15" customHeight="1" spans="1:25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</row>
    <row r="751" s="111" customFormat="1" ht="16.15" customHeight="1" spans="1:25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</row>
    <row r="752" s="111" customFormat="1" ht="16.15" customHeight="1" spans="1:25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</row>
    <row r="753" s="111" customFormat="1" ht="16.15" customHeight="1" spans="1:25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</row>
    <row r="754" s="111" customFormat="1" ht="16.15" customHeight="1" spans="1:25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</row>
    <row r="755" s="111" customFormat="1" ht="16.15" customHeight="1" spans="1:25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</row>
    <row r="756" s="111" customFormat="1" ht="16.15" customHeight="1" spans="1:25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</row>
    <row r="757" s="111" customFormat="1" ht="16.15" customHeight="1" spans="1:25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</row>
    <row r="758" s="111" customFormat="1" ht="16.15" customHeight="1" spans="1:25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</row>
    <row r="759" s="111" customFormat="1" ht="16.15" customHeight="1" spans="1:25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</row>
    <row r="760" s="111" customFormat="1" ht="16.15" customHeight="1" spans="1:25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</row>
    <row r="761" s="111" customFormat="1" ht="16.15" customHeight="1" spans="1:25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</row>
    <row r="762" s="111" customFormat="1" ht="16.15" customHeight="1" spans="1:25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</row>
    <row r="763" s="111" customFormat="1" ht="16.15" customHeight="1" spans="1:25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</row>
    <row r="764" s="111" customFormat="1" ht="16.15" customHeight="1" spans="1:25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</row>
    <row r="765" s="111" customFormat="1" ht="16.15" customHeight="1" spans="1:25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</row>
    <row r="766" s="111" customFormat="1" ht="16.15" customHeight="1" spans="1:25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</row>
    <row r="767" s="111" customFormat="1" ht="16.15" customHeight="1" spans="1:25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</row>
    <row r="768" s="111" customFormat="1" ht="16.15" customHeight="1" spans="1:25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</row>
    <row r="769" s="111" customFormat="1" ht="16.15" customHeight="1" spans="1:25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</row>
    <row r="770" s="111" customFormat="1" ht="16.15" customHeight="1" spans="1:25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</row>
    <row r="771" s="111" customFormat="1" ht="16.15" customHeight="1" spans="1:25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</row>
    <row r="772" s="111" customFormat="1" ht="16.15" customHeight="1" spans="1:25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</row>
    <row r="773" s="111" customFormat="1" ht="16.15" customHeight="1" spans="1:25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</row>
    <row r="774" s="111" customFormat="1" ht="16.15" customHeight="1" spans="1:25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</row>
    <row r="775" s="111" customFormat="1" ht="16.15" customHeight="1" spans="1:25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</row>
    <row r="776" s="111" customFormat="1" ht="16.15" customHeight="1" spans="1:25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</row>
    <row r="777" s="111" customFormat="1" ht="16.15" customHeight="1" spans="1:25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</row>
    <row r="778" s="111" customFormat="1" ht="16.15" customHeight="1" spans="1:25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</row>
    <row r="779" s="111" customFormat="1" ht="16.15" customHeight="1" spans="1:25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</row>
    <row r="780" s="111" customFormat="1" ht="16.15" customHeight="1" spans="1:25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</row>
    <row r="781" s="111" customFormat="1" ht="16.15" customHeight="1" spans="1:25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</row>
    <row r="782" s="111" customFormat="1" ht="16.15" customHeight="1" spans="1:25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</row>
    <row r="783" s="111" customFormat="1" ht="16.15" customHeight="1" spans="1:25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</row>
    <row r="784" s="111" customFormat="1" ht="16.15" customHeight="1" spans="1:25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</row>
    <row r="785" s="111" customFormat="1" ht="16.15" customHeight="1" spans="1:25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</row>
    <row r="786" s="111" customFormat="1" ht="16.15" customHeight="1" spans="1:25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</row>
    <row r="787" s="111" customFormat="1" ht="16.15" customHeight="1" spans="1:25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</row>
    <row r="788" s="111" customFormat="1" ht="16.15" customHeight="1" spans="1:25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</row>
    <row r="789" s="111" customFormat="1" ht="16.15" customHeight="1" spans="1:25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</row>
    <row r="790" s="111" customFormat="1" ht="16.15" customHeight="1" spans="1:25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</row>
    <row r="791" s="111" customFormat="1" ht="16.15" customHeight="1" spans="1:25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</row>
    <row r="792" s="111" customFormat="1" ht="16.15" customHeight="1" spans="1:25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</row>
    <row r="793" s="111" customFormat="1" ht="16.15" customHeight="1" spans="1:25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</row>
    <row r="794" s="111" customFormat="1" ht="16.15" customHeight="1" spans="1:25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</row>
    <row r="795" s="111" customFormat="1" ht="16.15" customHeight="1" spans="1:25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</row>
    <row r="796" s="111" customFormat="1" ht="16.15" customHeight="1" spans="1:25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</row>
    <row r="797" s="111" customFormat="1" ht="16.15" customHeight="1" spans="1:25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</row>
    <row r="798" s="111" customFormat="1" ht="16.15" customHeight="1" spans="1:25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</row>
    <row r="799" s="111" customFormat="1" ht="16.15" customHeight="1" spans="1:25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</row>
    <row r="800" s="111" customFormat="1" ht="16.15" customHeight="1" spans="1:25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</row>
    <row r="801" s="111" customFormat="1" ht="16.15" customHeight="1" spans="1:25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</row>
    <row r="802" s="111" customFormat="1" ht="16.15" customHeight="1" spans="1:25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</row>
    <row r="803" s="111" customFormat="1" ht="16.15" customHeight="1" spans="1:25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</row>
    <row r="804" s="111" customFormat="1" ht="16.15" customHeight="1" spans="1:25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</row>
    <row r="805" s="111" customFormat="1" ht="16.15" customHeight="1" spans="1:25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</row>
    <row r="806" s="111" customFormat="1" ht="16.15" customHeight="1" spans="1:25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</row>
    <row r="807" s="111" customFormat="1" ht="16.15" customHeight="1" spans="1:25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</row>
    <row r="808" s="111" customFormat="1" ht="16.15" customHeight="1" spans="1:25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</row>
    <row r="809" s="111" customFormat="1" ht="16.15" customHeight="1" spans="1:25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</row>
    <row r="810" s="111" customFormat="1" ht="16.15" customHeight="1" spans="1:25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</row>
    <row r="811" s="111" customFormat="1" ht="16.15" customHeight="1" spans="1:25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</row>
    <row r="812" s="111" customFormat="1" ht="16.15" customHeight="1" spans="1:25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</row>
    <row r="813" s="111" customFormat="1" ht="16.15" customHeight="1" spans="1:25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</row>
    <row r="814" s="111" customFormat="1" ht="16.15" customHeight="1" spans="1:25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</row>
    <row r="815" s="111" customFormat="1" ht="16.15" customHeight="1" spans="1:25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</row>
    <row r="816" s="111" customFormat="1" ht="16.15" customHeight="1" spans="1:25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</row>
    <row r="817" s="111" customFormat="1" ht="16.15" customHeight="1" spans="1:25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</row>
    <row r="818" s="111" customFormat="1" ht="16.15" customHeight="1" spans="1:25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</row>
    <row r="819" s="111" customFormat="1" ht="16.15" customHeight="1" spans="1:25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</row>
    <row r="820" s="111" customFormat="1" ht="16.15" customHeight="1" spans="1:25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</row>
    <row r="821" s="111" customFormat="1" ht="16.15" customHeight="1" spans="1:25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</row>
    <row r="822" s="111" customFormat="1" ht="16.15" customHeight="1" spans="1:25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</row>
    <row r="823" s="111" customFormat="1" ht="16.15" customHeight="1" spans="1:25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</row>
    <row r="824" s="111" customFormat="1" ht="16.15" customHeight="1" spans="1:25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</row>
    <row r="825" s="111" customFormat="1" ht="16.15" customHeight="1" spans="1:25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</row>
    <row r="826" s="111" customFormat="1" ht="16.15" customHeight="1" spans="1:25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</row>
    <row r="827" s="111" customFormat="1" ht="16.15" customHeight="1" spans="1:25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</row>
    <row r="828" s="111" customFormat="1" ht="16.15" customHeight="1" spans="1:25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</row>
    <row r="829" s="111" customFormat="1" ht="16.15" customHeight="1" spans="1:25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</row>
    <row r="830" s="111" customFormat="1" ht="16.15" customHeight="1" spans="1:25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</row>
    <row r="831" s="111" customFormat="1" ht="16.15" customHeight="1" spans="1:25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</row>
    <row r="832" s="111" customFormat="1" ht="16.15" customHeight="1" spans="1:25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</row>
    <row r="833" s="111" customFormat="1" ht="16.15" customHeight="1" spans="1:25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</row>
    <row r="834" s="111" customFormat="1" ht="16.15" customHeight="1" spans="1:25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</row>
    <row r="835" s="111" customFormat="1" ht="16.15" customHeight="1" spans="1:25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</row>
    <row r="836" s="111" customFormat="1" ht="16.15" customHeight="1" spans="1:25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</row>
    <row r="837" s="111" customFormat="1" ht="16.15" customHeight="1" spans="1:25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</row>
    <row r="838" s="111" customFormat="1" ht="16.15" customHeight="1" spans="1:25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</row>
    <row r="839" s="111" customFormat="1" ht="16.15" customHeight="1" spans="1:25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</row>
    <row r="840" s="111" customFormat="1" ht="16.15" customHeight="1" spans="1:25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</row>
    <row r="841" s="111" customFormat="1" ht="16.15" customHeight="1" spans="1:25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</row>
    <row r="842" s="111" customFormat="1" ht="16.15" customHeight="1" spans="1:25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</row>
    <row r="843" s="111" customFormat="1" ht="16.15" customHeight="1" spans="1:25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</row>
    <row r="844" s="111" customFormat="1" ht="16.15" customHeight="1" spans="1:25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</row>
    <row r="845" s="111" customFormat="1" ht="16.15" customHeight="1" spans="1:25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</row>
    <row r="846" s="111" customFormat="1" ht="16.15" customHeight="1" spans="1:25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</row>
    <row r="847" s="111" customFormat="1" ht="16.15" customHeight="1" spans="1:25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</row>
    <row r="848" s="111" customFormat="1" ht="16.15" customHeight="1" spans="1:25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</row>
    <row r="849" s="111" customFormat="1" ht="16.15" customHeight="1" spans="1:25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</row>
    <row r="850" s="111" customFormat="1" ht="16.15" customHeight="1" spans="1:25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</row>
    <row r="851" s="111" customFormat="1" ht="16.15" customHeight="1" spans="1:25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</row>
    <row r="852" s="111" customFormat="1" ht="16.15" customHeight="1" spans="1:25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</row>
    <row r="853" s="111" customFormat="1" ht="16.15" customHeight="1" spans="1:25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</row>
    <row r="854" s="111" customFormat="1" ht="16.15" customHeight="1" spans="1:25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</row>
    <row r="855" s="111" customFormat="1" ht="16.15" customHeight="1" spans="1:25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</row>
    <row r="856" s="111" customFormat="1" ht="16.15" customHeight="1" spans="1:25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</row>
    <row r="857" s="111" customFormat="1" ht="16.15" customHeight="1" spans="1:25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</row>
    <row r="858" s="111" customFormat="1" ht="16.15" customHeight="1" spans="1:25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</row>
    <row r="859" s="111" customFormat="1" ht="16.15" customHeight="1" spans="1:25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</row>
    <row r="860" s="111" customFormat="1" ht="16.15" customHeight="1" spans="1:25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</row>
    <row r="861" s="111" customFormat="1" ht="16.15" customHeight="1" spans="1:25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</row>
    <row r="862" s="111" customFormat="1" ht="16.15" customHeight="1" spans="1:25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</row>
    <row r="863" s="111" customFormat="1" ht="16.15" customHeight="1" spans="1:25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</row>
    <row r="864" s="111" customFormat="1" ht="16.15" customHeight="1" spans="1:25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</row>
    <row r="865" s="111" customFormat="1" ht="16.15" customHeight="1" spans="1:25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</row>
    <row r="866" s="111" customFormat="1" ht="16.15" customHeight="1" spans="1:25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</row>
    <row r="867" s="111" customFormat="1" ht="16.15" customHeight="1" spans="1:25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</row>
    <row r="868" s="111" customFormat="1" ht="16.15" customHeight="1" spans="1:25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</row>
    <row r="869" s="111" customFormat="1" ht="16.15" customHeight="1" spans="1:25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</row>
    <row r="870" s="111" customFormat="1" ht="16.15" customHeight="1" spans="1:25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</row>
    <row r="871" s="111" customFormat="1" ht="16.15" customHeight="1" spans="1:25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</row>
    <row r="872" s="111" customFormat="1" ht="16.15" customHeight="1" spans="1:25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</row>
    <row r="873" s="111" customFormat="1" ht="16.15" customHeight="1" spans="1:25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</row>
    <row r="874" s="111" customFormat="1" ht="16.15" customHeight="1" spans="1:25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</row>
    <row r="875" s="111" customFormat="1" ht="16.15" customHeight="1" spans="1:25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</row>
    <row r="876" s="111" customFormat="1" ht="16.15" customHeight="1" spans="1:25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</row>
    <row r="877" s="111" customFormat="1" ht="16.15" customHeight="1" spans="1:25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</row>
    <row r="878" s="111" customFormat="1" ht="16.15" customHeight="1" spans="1:25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</row>
    <row r="879" s="111" customFormat="1" ht="16.15" customHeight="1" spans="1:25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</row>
    <row r="880" s="111" customFormat="1" ht="16.15" customHeight="1" spans="1:25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</row>
    <row r="881" s="111" customFormat="1" ht="16.15" customHeight="1" spans="1:25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</row>
    <row r="882" s="111" customFormat="1" ht="16.15" customHeight="1" spans="1:25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</row>
    <row r="883" s="111" customFormat="1" ht="16.15" customHeight="1" spans="1:25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</row>
    <row r="884" s="111" customFormat="1" ht="16.15" customHeight="1" spans="1:25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</row>
    <row r="885" s="111" customFormat="1" ht="16.15" customHeight="1" spans="1:25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</row>
    <row r="886" s="111" customFormat="1" ht="16.15" customHeight="1" spans="1:25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</row>
    <row r="887" s="111" customFormat="1" ht="16.15" customHeight="1" spans="1:25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</row>
    <row r="888" s="111" customFormat="1" ht="16.15" customHeight="1" spans="1:25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</row>
    <row r="889" s="111" customFormat="1" ht="16.15" customHeight="1" spans="1:25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</row>
    <row r="890" s="111" customFormat="1" ht="16.15" customHeight="1" spans="1:25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</row>
    <row r="891" s="111" customFormat="1" ht="16.15" customHeight="1" spans="1:25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</row>
    <row r="892" s="111" customFormat="1" ht="16.15" customHeight="1" spans="1:25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</row>
    <row r="893" s="111" customFormat="1" ht="16.15" customHeight="1" spans="1:25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</row>
    <row r="894" s="111" customFormat="1" ht="16.15" customHeight="1" spans="1:25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</row>
    <row r="895" s="111" customFormat="1" ht="16.15" customHeight="1" spans="1:25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</row>
    <row r="896" s="111" customFormat="1" ht="16.15" customHeight="1" spans="1:25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</row>
    <row r="897" s="111" customFormat="1" ht="16.15" customHeight="1" spans="1:25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</row>
    <row r="898" s="111" customFormat="1" ht="16.15" customHeight="1" spans="1:25">
      <c r="A898" s="161"/>
      <c r="B898" s="161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1"/>
      <c r="U898" s="161"/>
      <c r="V898" s="161"/>
      <c r="W898" s="161"/>
      <c r="X898" s="161"/>
      <c r="Y898" s="161"/>
    </row>
    <row r="899" s="111" customFormat="1" ht="16.15" customHeight="1" spans="1:25">
      <c r="A899" s="161"/>
      <c r="B899" s="161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1"/>
      <c r="U899" s="161"/>
      <c r="V899" s="161"/>
      <c r="W899" s="161"/>
      <c r="X899" s="161"/>
      <c r="Y899" s="161"/>
    </row>
    <row r="900" s="111" customFormat="1" ht="16.15" customHeight="1" spans="1:25">
      <c r="A900" s="161"/>
      <c r="B900" s="161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1"/>
      <c r="U900" s="161"/>
      <c r="V900" s="161"/>
      <c r="W900" s="161"/>
      <c r="X900" s="161"/>
      <c r="Y900" s="161"/>
    </row>
    <row r="901" s="111" customFormat="1" ht="16.15" customHeight="1" spans="1:25">
      <c r="A901" s="161"/>
      <c r="B901" s="161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1"/>
      <c r="U901" s="161"/>
      <c r="V901" s="161"/>
      <c r="W901" s="161"/>
      <c r="X901" s="161"/>
      <c r="Y901" s="161"/>
    </row>
    <row r="902" s="111" customFormat="1" ht="16.15" customHeight="1" spans="1:25">
      <c r="A902" s="161"/>
      <c r="B902" s="161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1"/>
      <c r="U902" s="161"/>
      <c r="V902" s="161"/>
      <c r="W902" s="161"/>
      <c r="X902" s="161"/>
      <c r="Y902" s="161"/>
    </row>
    <row r="903" s="111" customFormat="1" ht="16.15" customHeight="1" spans="1:25">
      <c r="A903" s="161"/>
      <c r="B903" s="161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1"/>
      <c r="U903" s="161"/>
      <c r="V903" s="161"/>
      <c r="W903" s="161"/>
      <c r="X903" s="161"/>
      <c r="Y903" s="161"/>
    </row>
    <row r="904" s="111" customFormat="1" ht="16.15" customHeight="1" spans="1:25">
      <c r="A904" s="161"/>
      <c r="B904" s="161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1"/>
      <c r="U904" s="161"/>
      <c r="V904" s="161"/>
      <c r="W904" s="161"/>
      <c r="X904" s="161"/>
      <c r="Y904" s="161"/>
    </row>
    <row r="905" s="111" customFormat="1" ht="16.15" customHeight="1" spans="1:25">
      <c r="A905" s="161"/>
      <c r="B905" s="161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1"/>
      <c r="U905" s="161"/>
      <c r="V905" s="161"/>
      <c r="W905" s="161"/>
      <c r="X905" s="161"/>
      <c r="Y905" s="161"/>
    </row>
    <row r="906" s="111" customFormat="1" ht="16.15" customHeight="1" spans="1:25">
      <c r="A906" s="161"/>
      <c r="B906" s="161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1"/>
      <c r="U906" s="161"/>
      <c r="V906" s="161"/>
      <c r="W906" s="161"/>
      <c r="X906" s="161"/>
      <c r="Y906" s="161"/>
    </row>
    <row r="907" s="111" customFormat="1" ht="16.15" customHeight="1" spans="1:25">
      <c r="A907" s="161"/>
      <c r="B907" s="161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1"/>
      <c r="U907" s="161"/>
      <c r="V907" s="161"/>
      <c r="W907" s="161"/>
      <c r="X907" s="161"/>
      <c r="Y907" s="161"/>
    </row>
    <row r="908" s="111" customFormat="1" ht="16.15" customHeight="1" spans="1:25">
      <c r="A908" s="161"/>
      <c r="B908" s="161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1"/>
      <c r="U908" s="161"/>
      <c r="V908" s="161"/>
      <c r="W908" s="161"/>
      <c r="X908" s="161"/>
      <c r="Y908" s="161"/>
    </row>
  </sheetData>
  <mergeCells count="17">
    <mergeCell ref="A1:E1"/>
    <mergeCell ref="G1:L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M9">
    <cfRule type="notContainsBlanks" dxfId="0" priority="9">
      <formula>LEN(TRIM(M9))&gt;0</formula>
    </cfRule>
  </conditionalFormatting>
  <conditionalFormatting sqref="Q9">
    <cfRule type="notContainsBlanks" dxfId="0" priority="10">
      <formula>LEN(TRIM(Q9))&gt;0</formula>
    </cfRule>
  </conditionalFormatting>
  <conditionalFormatting sqref="U9">
    <cfRule type="notContainsBlanks" dxfId="0" priority="11">
      <formula>LEN(TRIM(U9))&gt;0</formula>
    </cfRule>
  </conditionalFormatting>
  <pageMargins left="0.700694444444445" right="0.700694444444445" top="0.357638888888889" bottom="0.357638888888889" header="0.298611111111111" footer="0.298611111111111"/>
  <pageSetup paperSize="9" scale="7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1"/>
  <sheetViews>
    <sheetView tabSelected="1" view="pageBreakPreview" zoomScale="70" zoomScaleNormal="70" topLeftCell="A8" workbookViewId="0">
      <selection activeCell="J41" sqref="J41"/>
    </sheetView>
  </sheetViews>
  <sheetFormatPr defaultColWidth="11.6814159292035" defaultRowHeight="15.05" customHeight="1"/>
  <cols>
    <col min="1" max="1" width="4.0353982300885" style="1" customWidth="1"/>
    <col min="2" max="2" width="16.9911504424779" style="1" customWidth="1"/>
    <col min="3" max="3" width="25.1681415929204" style="1" customWidth="1"/>
    <col min="4" max="4" width="18.7964601769912" style="1" customWidth="1"/>
    <col min="5" max="5" width="41.2477876106195" style="1" customWidth="1"/>
    <col min="6" max="6" width="9.34513274336283" style="1" customWidth="1"/>
    <col min="7" max="9" width="13.3451327433628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69026548672566" style="1" customWidth="1"/>
    <col min="18" max="18" width="10.4070796460177" style="1" customWidth="1"/>
    <col min="19" max="19" width="29.7345132743363" style="1" customWidth="1"/>
    <col min="20" max="26" width="12.4247787610619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9"/>
      <c r="K1" s="79"/>
      <c r="L1" s="79"/>
      <c r="M1" s="79"/>
      <c r="N1" s="79"/>
      <c r="O1" s="79"/>
      <c r="P1" s="79"/>
      <c r="Q1" s="79"/>
      <c r="R1" s="79"/>
      <c r="S1" s="78"/>
      <c r="T1" s="78"/>
      <c r="U1" s="78"/>
      <c r="V1" s="78"/>
      <c r="W1" s="78"/>
      <c r="X1" s="78"/>
      <c r="Y1" s="78"/>
      <c r="Z1" s="78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80"/>
      <c r="J2" s="81"/>
      <c r="K2" s="81"/>
      <c r="L2" s="81"/>
      <c r="M2" s="81"/>
      <c r="N2" s="81"/>
      <c r="O2" s="81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82"/>
      <c r="J3" s="81"/>
      <c r="K3" s="81"/>
      <c r="L3" s="81"/>
      <c r="M3" s="81"/>
      <c r="N3" s="81"/>
      <c r="O3" s="81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82"/>
      <c r="J4" s="81"/>
      <c r="K4" s="81"/>
      <c r="L4" s="81"/>
      <c r="M4" s="81"/>
      <c r="N4" s="81"/>
      <c r="O4" s="81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66</v>
      </c>
      <c r="F5" s="20"/>
      <c r="G5" s="21"/>
      <c r="H5" s="22"/>
      <c r="I5" s="82"/>
      <c r="J5" s="81"/>
      <c r="K5" s="81"/>
      <c r="L5" s="81"/>
      <c r="M5" s="81"/>
      <c r="N5" s="81"/>
      <c r="O5" s="81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="1" customFormat="1" ht="16.3" customHeight="1" spans="1:26">
      <c r="A6" s="15" t="s">
        <v>14</v>
      </c>
      <c r="B6" s="16"/>
      <c r="C6" s="24" t="s">
        <v>67</v>
      </c>
      <c r="D6" s="18" t="s">
        <v>16</v>
      </c>
      <c r="E6" s="19" t="s">
        <v>68</v>
      </c>
      <c r="F6" s="20"/>
      <c r="G6" s="25"/>
      <c r="H6" s="26"/>
      <c r="I6" s="83"/>
      <c r="J6" s="81"/>
      <c r="K6" s="81"/>
      <c r="L6" s="81"/>
      <c r="M6" s="81"/>
      <c r="N6" s="81"/>
      <c r="O6" s="84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68</v>
      </c>
      <c r="H7" s="33" t="s">
        <v>69</v>
      </c>
      <c r="I7" s="85" t="s">
        <v>70</v>
      </c>
      <c r="J7" s="86"/>
      <c r="K7" s="87"/>
      <c r="L7" s="86"/>
      <c r="M7" s="86"/>
      <c r="N7" s="86"/>
      <c r="O7" s="87"/>
      <c r="P7" s="86"/>
      <c r="Q7" s="86"/>
      <c r="R7" s="87"/>
      <c r="S7" s="88"/>
      <c r="T7" s="78"/>
      <c r="U7" s="78"/>
      <c r="V7" s="78"/>
      <c r="W7" s="78"/>
      <c r="X7" s="78"/>
      <c r="Y7" s="78"/>
      <c r="Z7" s="78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88"/>
      <c r="K8" s="88"/>
      <c r="L8" s="88"/>
      <c r="M8" s="89"/>
      <c r="N8" s="88"/>
      <c r="O8" s="88"/>
      <c r="P8" s="88"/>
      <c r="Q8" s="89"/>
      <c r="R8" s="88"/>
      <c r="S8" s="88"/>
      <c r="T8" s="78"/>
      <c r="U8" s="78"/>
      <c r="V8" s="78"/>
      <c r="W8" s="78"/>
      <c r="X8" s="78"/>
      <c r="Y8" s="78"/>
      <c r="Z8" s="78"/>
    </row>
    <row r="9" s="1" customFormat="1" ht="16.3" hidden="1" customHeight="1" spans="1:26">
      <c r="A9" s="40">
        <v>1</v>
      </c>
      <c r="B9" s="41" t="s">
        <v>71</v>
      </c>
      <c r="C9" s="3"/>
      <c r="D9" s="3"/>
      <c r="E9" s="4"/>
      <c r="F9" s="42">
        <v>44934</v>
      </c>
      <c r="G9" s="43"/>
      <c r="H9" s="43"/>
      <c r="I9" s="90"/>
      <c r="J9" s="91"/>
      <c r="K9" s="91"/>
      <c r="L9" s="92"/>
      <c r="M9" s="91"/>
      <c r="N9" s="91"/>
      <c r="O9" s="91"/>
      <c r="P9" s="92"/>
      <c r="Q9" s="91"/>
      <c r="R9" s="91"/>
      <c r="S9" s="95"/>
      <c r="T9" s="78"/>
      <c r="U9" s="78"/>
      <c r="V9" s="78"/>
      <c r="W9" s="78"/>
      <c r="X9" s="78"/>
      <c r="Y9" s="78"/>
      <c r="Z9" s="78"/>
    </row>
    <row r="10" s="1" customFormat="1" ht="16.3" hidden="1" customHeight="1" spans="1:26">
      <c r="A10" s="44">
        <f t="shared" ref="A10:A12" si="0">A9+1</f>
        <v>2</v>
      </c>
      <c r="B10" s="45" t="s">
        <v>72</v>
      </c>
      <c r="C10" s="36"/>
      <c r="D10" s="36"/>
      <c r="E10" s="37"/>
      <c r="F10" s="46">
        <v>44930</v>
      </c>
      <c r="G10" s="43"/>
      <c r="H10" s="43"/>
      <c r="I10" s="90"/>
      <c r="J10" s="91"/>
      <c r="K10" s="91"/>
      <c r="L10" s="92"/>
      <c r="M10" s="91"/>
      <c r="N10" s="91"/>
      <c r="O10" s="91"/>
      <c r="P10" s="92"/>
      <c r="Q10" s="91"/>
      <c r="R10" s="91"/>
      <c r="S10" s="95"/>
      <c r="T10" s="78"/>
      <c r="U10" s="78"/>
      <c r="V10" s="78"/>
      <c r="W10" s="78"/>
      <c r="X10" s="78"/>
      <c r="Y10" s="78"/>
      <c r="Z10" s="78"/>
    </row>
    <row r="11" s="1" customFormat="1" ht="16.3" hidden="1" customHeight="1" spans="1:26">
      <c r="A11" s="44">
        <f t="shared" si="0"/>
        <v>3</v>
      </c>
      <c r="B11" s="45" t="s">
        <v>73</v>
      </c>
      <c r="C11" s="36"/>
      <c r="D11" s="36"/>
      <c r="E11" s="37"/>
      <c r="F11" s="46">
        <v>44930</v>
      </c>
      <c r="G11" s="47"/>
      <c r="H11" s="43"/>
      <c r="I11" s="90"/>
      <c r="J11" s="91"/>
      <c r="K11" s="91"/>
      <c r="L11" s="92"/>
      <c r="M11" s="91"/>
      <c r="N11" s="91"/>
      <c r="O11" s="91"/>
      <c r="P11" s="92"/>
      <c r="Q11" s="91"/>
      <c r="R11" s="91"/>
      <c r="S11" s="95"/>
      <c r="T11" s="78"/>
      <c r="U11" s="78"/>
      <c r="V11" s="78"/>
      <c r="W11" s="78"/>
      <c r="X11" s="78"/>
      <c r="Y11" s="78"/>
      <c r="Z11" s="78"/>
    </row>
    <row r="12" s="1" customFormat="1" ht="16.3" hidden="1" customHeight="1" spans="1:26">
      <c r="A12" s="44">
        <f t="shared" si="0"/>
        <v>4</v>
      </c>
      <c r="B12" s="45" t="s">
        <v>74</v>
      </c>
      <c r="C12" s="36"/>
      <c r="D12" s="36"/>
      <c r="E12" s="37"/>
      <c r="F12" s="46">
        <v>44930</v>
      </c>
      <c r="G12" s="43"/>
      <c r="H12" s="43"/>
      <c r="I12" s="90"/>
      <c r="J12" s="91"/>
      <c r="K12" s="91"/>
      <c r="L12" s="92"/>
      <c r="M12" s="91"/>
      <c r="N12" s="91"/>
      <c r="O12" s="91"/>
      <c r="P12" s="92"/>
      <c r="Q12" s="91"/>
      <c r="R12" s="91"/>
      <c r="S12" s="95"/>
      <c r="T12" s="78"/>
      <c r="U12" s="78"/>
      <c r="V12" s="78"/>
      <c r="W12" s="78"/>
      <c r="X12" s="78"/>
      <c r="Y12" s="78"/>
      <c r="Z12" s="78"/>
    </row>
    <row r="13" s="1" customFormat="1" ht="25" customHeight="1" spans="1:26">
      <c r="A13" s="44"/>
      <c r="B13" s="45" t="s">
        <v>26</v>
      </c>
      <c r="C13" s="36"/>
      <c r="D13" s="36"/>
      <c r="E13" s="48" t="s">
        <v>27</v>
      </c>
      <c r="F13" s="49">
        <v>44930</v>
      </c>
      <c r="G13" s="96">
        <v>8.625</v>
      </c>
      <c r="H13" s="97">
        <v>8.75</v>
      </c>
      <c r="I13" s="97">
        <v>8.875</v>
      </c>
      <c r="J13" s="91"/>
      <c r="K13" s="91"/>
      <c r="L13" s="92"/>
      <c r="M13" s="91"/>
      <c r="N13" s="91"/>
      <c r="O13" s="91"/>
      <c r="P13" s="92"/>
      <c r="Q13" s="91"/>
      <c r="R13" s="91"/>
      <c r="S13" s="95"/>
      <c r="T13" s="78"/>
      <c r="U13" s="78"/>
      <c r="V13" s="78"/>
      <c r="W13" s="78"/>
      <c r="X13" s="78"/>
      <c r="Y13" s="78"/>
      <c r="Z13" s="78"/>
    </row>
    <row r="14" s="1" customFormat="1" ht="25" customHeight="1" spans="1:26">
      <c r="A14" s="44"/>
      <c r="B14" s="45" t="s">
        <v>28</v>
      </c>
      <c r="C14" s="36"/>
      <c r="D14" s="36"/>
      <c r="E14" s="48" t="s">
        <v>29</v>
      </c>
      <c r="F14" s="51">
        <v>44930</v>
      </c>
      <c r="G14" s="96">
        <v>45.5</v>
      </c>
      <c r="H14" s="43">
        <v>45.75</v>
      </c>
      <c r="I14" s="43">
        <v>46</v>
      </c>
      <c r="J14" s="91"/>
      <c r="K14" s="91"/>
      <c r="L14" s="92"/>
      <c r="M14" s="91"/>
      <c r="N14" s="91"/>
      <c r="O14" s="91"/>
      <c r="P14" s="92"/>
      <c r="Q14" s="91"/>
      <c r="R14" s="91"/>
      <c r="S14" s="95"/>
      <c r="T14" s="78"/>
      <c r="U14" s="78"/>
      <c r="V14" s="78"/>
      <c r="W14" s="78"/>
      <c r="X14" s="78"/>
      <c r="Y14" s="78"/>
      <c r="Z14" s="78"/>
    </row>
    <row r="15" s="1" customFormat="1" ht="25" customHeight="1" spans="1:26">
      <c r="A15" s="44"/>
      <c r="B15" s="45" t="s">
        <v>30</v>
      </c>
      <c r="C15" s="36"/>
      <c r="D15" s="36"/>
      <c r="E15" s="48" t="s">
        <v>31</v>
      </c>
      <c r="F15" s="51" t="s">
        <v>75</v>
      </c>
      <c r="G15" s="96">
        <v>2</v>
      </c>
      <c r="H15" s="43">
        <v>2</v>
      </c>
      <c r="I15" s="43">
        <v>2</v>
      </c>
      <c r="J15" s="91"/>
      <c r="K15" s="91"/>
      <c r="L15" s="92"/>
      <c r="M15" s="91"/>
      <c r="N15" s="91"/>
      <c r="O15" s="91"/>
      <c r="P15" s="92"/>
      <c r="Q15" s="91"/>
      <c r="R15" s="91"/>
      <c r="S15" s="95"/>
      <c r="T15" s="78"/>
      <c r="U15" s="78"/>
      <c r="V15" s="78"/>
      <c r="W15" s="78"/>
      <c r="X15" s="78"/>
      <c r="Y15" s="78"/>
      <c r="Z15" s="78"/>
    </row>
    <row r="16" s="1" customFormat="1" ht="25" customHeight="1" spans="1:26">
      <c r="A16" s="44"/>
      <c r="B16" s="45" t="s">
        <v>32</v>
      </c>
      <c r="C16" s="36"/>
      <c r="D16" s="36"/>
      <c r="E16" s="52" t="s">
        <v>33</v>
      </c>
      <c r="F16" s="53">
        <v>44928</v>
      </c>
      <c r="G16" s="96">
        <v>45</v>
      </c>
      <c r="H16" s="43">
        <v>47.5</v>
      </c>
      <c r="I16" s="43">
        <v>50</v>
      </c>
      <c r="J16" s="91"/>
      <c r="K16" s="91"/>
      <c r="L16" s="92"/>
      <c r="M16" s="91"/>
      <c r="N16" s="91"/>
      <c r="O16" s="91"/>
      <c r="P16" s="92"/>
      <c r="Q16" s="91"/>
      <c r="R16" s="91"/>
      <c r="S16" s="95"/>
      <c r="T16" s="78"/>
      <c r="U16" s="78"/>
      <c r="V16" s="78"/>
      <c r="W16" s="78"/>
      <c r="X16" s="78"/>
      <c r="Y16" s="78"/>
      <c r="Z16" s="78"/>
    </row>
    <row r="17" s="1" customFormat="1" ht="25" customHeight="1" spans="1:26">
      <c r="A17" s="44"/>
      <c r="B17" s="45" t="s">
        <v>34</v>
      </c>
      <c r="C17" s="36"/>
      <c r="D17" s="36"/>
      <c r="E17" s="48" t="s">
        <v>35</v>
      </c>
      <c r="F17" s="53">
        <v>44928</v>
      </c>
      <c r="G17" s="96">
        <v>44.5</v>
      </c>
      <c r="H17" s="97">
        <v>47</v>
      </c>
      <c r="I17" s="96" t="s">
        <v>76</v>
      </c>
      <c r="J17" s="91"/>
      <c r="K17" s="91"/>
      <c r="L17" s="92"/>
      <c r="M17" s="91"/>
      <c r="N17" s="91"/>
      <c r="O17" s="91"/>
      <c r="P17" s="92"/>
      <c r="Q17" s="91"/>
      <c r="R17" s="91"/>
      <c r="S17" s="95"/>
      <c r="T17" s="78"/>
      <c r="U17" s="78"/>
      <c r="V17" s="78"/>
      <c r="W17" s="78"/>
      <c r="X17" s="78"/>
      <c r="Y17" s="78"/>
      <c r="Z17" s="78"/>
    </row>
    <row r="18" s="1" customFormat="1" ht="25" customHeight="1" spans="1:26">
      <c r="A18" s="44"/>
      <c r="B18" s="45" t="s">
        <v>36</v>
      </c>
      <c r="C18" s="36"/>
      <c r="D18" s="36"/>
      <c r="E18" s="48" t="s">
        <v>37</v>
      </c>
      <c r="F18" s="53">
        <v>44928</v>
      </c>
      <c r="G18" s="96">
        <v>40.125</v>
      </c>
      <c r="H18" s="97">
        <v>42.625</v>
      </c>
      <c r="I18" s="96">
        <v>45.125</v>
      </c>
      <c r="J18" s="91"/>
      <c r="K18" s="91"/>
      <c r="L18" s="92"/>
      <c r="M18" s="91"/>
      <c r="N18" s="91"/>
      <c r="O18" s="91"/>
      <c r="P18" s="92"/>
      <c r="Q18" s="91"/>
      <c r="R18" s="91"/>
      <c r="S18" s="95"/>
      <c r="T18" s="78"/>
      <c r="U18" s="78"/>
      <c r="V18" s="78"/>
      <c r="W18" s="78"/>
      <c r="X18" s="78"/>
      <c r="Y18" s="78"/>
      <c r="Z18" s="78"/>
    </row>
    <row r="19" s="1" customFormat="1" ht="25" customHeight="1" spans="1:26">
      <c r="A19" s="44"/>
      <c r="B19" s="45" t="s">
        <v>38</v>
      </c>
      <c r="C19" s="36"/>
      <c r="D19" s="36"/>
      <c r="E19" s="48" t="s">
        <v>77</v>
      </c>
      <c r="F19" s="53">
        <v>44928</v>
      </c>
      <c r="G19" s="96">
        <v>56</v>
      </c>
      <c r="H19" s="97">
        <v>58.5</v>
      </c>
      <c r="I19" s="96">
        <v>61</v>
      </c>
      <c r="J19" s="91"/>
      <c r="K19" s="91"/>
      <c r="L19" s="92"/>
      <c r="M19" s="91"/>
      <c r="N19" s="91"/>
      <c r="O19" s="91"/>
      <c r="P19" s="92"/>
      <c r="Q19" s="91"/>
      <c r="R19" s="91"/>
      <c r="S19" s="95"/>
      <c r="T19" s="78"/>
      <c r="U19" s="78"/>
      <c r="V19" s="78"/>
      <c r="W19" s="78"/>
      <c r="X19" s="78"/>
      <c r="Y19" s="78"/>
      <c r="Z19" s="78"/>
    </row>
    <row r="20" s="1" customFormat="1" ht="25" customHeight="1" spans="1:26">
      <c r="A20" s="44"/>
      <c r="B20" s="45" t="s">
        <v>40</v>
      </c>
      <c r="C20" s="36"/>
      <c r="D20" s="36"/>
      <c r="E20" s="48" t="s">
        <v>41</v>
      </c>
      <c r="F20" s="51">
        <v>44928</v>
      </c>
      <c r="G20" s="96">
        <v>118.125</v>
      </c>
      <c r="H20" s="43">
        <v>120.625</v>
      </c>
      <c r="I20" s="43">
        <v>123.125</v>
      </c>
      <c r="J20" s="91"/>
      <c r="K20" s="91"/>
      <c r="L20" s="92"/>
      <c r="M20" s="91"/>
      <c r="N20" s="91"/>
      <c r="O20" s="91"/>
      <c r="P20" s="92"/>
      <c r="Q20" s="91"/>
      <c r="R20" s="91"/>
      <c r="S20" s="95"/>
      <c r="T20" s="78"/>
      <c r="U20" s="78"/>
      <c r="V20" s="78"/>
      <c r="W20" s="78"/>
      <c r="X20" s="78"/>
      <c r="Y20" s="78"/>
      <c r="Z20" s="78"/>
    </row>
    <row r="21" s="1" customFormat="1" ht="25" customHeight="1" spans="1:26">
      <c r="A21" s="44"/>
      <c r="B21" s="45" t="s">
        <v>42</v>
      </c>
      <c r="C21" s="36"/>
      <c r="D21" s="36"/>
      <c r="E21" s="48" t="s">
        <v>43</v>
      </c>
      <c r="F21" s="53">
        <v>44928</v>
      </c>
      <c r="G21" s="96">
        <v>88</v>
      </c>
      <c r="H21" s="43">
        <v>90.5</v>
      </c>
      <c r="I21" s="43">
        <v>93</v>
      </c>
      <c r="J21" s="91"/>
      <c r="K21" s="91"/>
      <c r="L21" s="92"/>
      <c r="M21" s="91"/>
      <c r="N21" s="91"/>
      <c r="O21" s="91"/>
      <c r="P21" s="92"/>
      <c r="Q21" s="91"/>
      <c r="R21" s="91"/>
      <c r="S21" s="95"/>
      <c r="T21" s="78"/>
      <c r="U21" s="78"/>
      <c r="V21" s="78"/>
      <c r="W21" s="78"/>
      <c r="X21" s="78"/>
      <c r="Y21" s="78"/>
      <c r="Z21" s="78"/>
    </row>
    <row r="22" s="1" customFormat="1" ht="25" customHeight="1" spans="1:26">
      <c r="A22" s="44"/>
      <c r="B22" s="45" t="s">
        <v>44</v>
      </c>
      <c r="C22" s="36"/>
      <c r="D22" s="36"/>
      <c r="E22" s="48" t="s">
        <v>45</v>
      </c>
      <c r="F22" s="54">
        <v>0.25</v>
      </c>
      <c r="G22" s="98">
        <v>31</v>
      </c>
      <c r="H22" s="99">
        <f>SUM(G22+0)</f>
        <v>31</v>
      </c>
      <c r="I22" s="99">
        <f>SUM(H22+0)</f>
        <v>31</v>
      </c>
      <c r="J22" s="91"/>
      <c r="K22" s="91"/>
      <c r="L22" s="92"/>
      <c r="M22" s="91"/>
      <c r="N22" s="91"/>
      <c r="O22" s="91"/>
      <c r="P22" s="92"/>
      <c r="Q22" s="91"/>
      <c r="R22" s="91"/>
      <c r="S22" s="95"/>
      <c r="T22" s="78"/>
      <c r="U22" s="78"/>
      <c r="V22" s="78"/>
      <c r="W22" s="78"/>
      <c r="X22" s="78"/>
      <c r="Y22" s="78"/>
      <c r="Z22" s="78"/>
    </row>
    <row r="23" s="1" customFormat="1" ht="25" customHeight="1" spans="1:26">
      <c r="A23" s="44"/>
      <c r="B23" s="55" t="s">
        <v>46</v>
      </c>
      <c r="C23" s="56"/>
      <c r="D23" s="56"/>
      <c r="E23" s="52" t="s">
        <v>47</v>
      </c>
      <c r="F23" s="100" t="s">
        <v>78</v>
      </c>
      <c r="G23" s="96">
        <v>10.75</v>
      </c>
      <c r="H23" s="101">
        <v>11.375</v>
      </c>
      <c r="I23" s="101">
        <v>12</v>
      </c>
      <c r="J23" s="91"/>
      <c r="K23" s="91"/>
      <c r="L23" s="92"/>
      <c r="M23" s="91"/>
      <c r="N23" s="91"/>
      <c r="O23" s="91"/>
      <c r="P23" s="92"/>
      <c r="Q23" s="91"/>
      <c r="R23" s="91"/>
      <c r="S23" s="95"/>
      <c r="T23" s="78"/>
      <c r="U23" s="78"/>
      <c r="V23" s="78"/>
      <c r="W23" s="78"/>
      <c r="X23" s="78"/>
      <c r="Y23" s="78"/>
      <c r="Z23" s="78"/>
    </row>
    <row r="24" s="1" customFormat="1" ht="25" customHeight="1" spans="1:26">
      <c r="A24" s="44"/>
      <c r="B24" s="45" t="s">
        <v>54</v>
      </c>
      <c r="C24" s="36"/>
      <c r="D24" s="36"/>
      <c r="E24" s="48" t="s">
        <v>55</v>
      </c>
      <c r="F24" s="58" t="s">
        <v>79</v>
      </c>
      <c r="G24" s="96">
        <v>14</v>
      </c>
      <c r="H24" s="97">
        <v>14.5</v>
      </c>
      <c r="I24" s="97">
        <v>14.5</v>
      </c>
      <c r="J24" s="91"/>
      <c r="K24" s="91"/>
      <c r="L24" s="92"/>
      <c r="M24" s="91"/>
      <c r="N24" s="91"/>
      <c r="O24" s="91"/>
      <c r="P24" s="92"/>
      <c r="Q24" s="91"/>
      <c r="R24" s="91"/>
      <c r="S24" s="95"/>
      <c r="T24" s="78"/>
      <c r="U24" s="78"/>
      <c r="V24" s="78"/>
      <c r="W24" s="78"/>
      <c r="X24" s="78"/>
      <c r="Y24" s="78"/>
      <c r="Z24" s="78"/>
    </row>
    <row r="25" s="1" customFormat="1" ht="25" customHeight="1" spans="1:26">
      <c r="A25" s="44"/>
      <c r="B25" s="45" t="s">
        <v>48</v>
      </c>
      <c r="C25" s="36"/>
      <c r="D25" s="36"/>
      <c r="E25" s="48" t="s">
        <v>49</v>
      </c>
      <c r="F25" s="58" t="s">
        <v>79</v>
      </c>
      <c r="G25" s="102">
        <v>13.375</v>
      </c>
      <c r="H25" s="103">
        <v>13.375</v>
      </c>
      <c r="I25" s="103">
        <v>13.375</v>
      </c>
      <c r="J25" s="91"/>
      <c r="K25" s="91"/>
      <c r="L25" s="92"/>
      <c r="M25" s="91"/>
      <c r="N25" s="91"/>
      <c r="O25" s="91"/>
      <c r="P25" s="92"/>
      <c r="Q25" s="91"/>
      <c r="R25" s="91"/>
      <c r="S25" s="95"/>
      <c r="T25" s="78"/>
      <c r="U25" s="78"/>
      <c r="V25" s="78"/>
      <c r="W25" s="78"/>
      <c r="X25" s="78"/>
      <c r="Y25" s="78"/>
      <c r="Z25" s="78"/>
    </row>
    <row r="26" s="1" customFormat="1" ht="25" customHeight="1" spans="1:26">
      <c r="A26" s="44"/>
      <c r="B26" s="45" t="s">
        <v>50</v>
      </c>
      <c r="C26" s="36"/>
      <c r="D26" s="36"/>
      <c r="E26" s="48" t="s">
        <v>51</v>
      </c>
      <c r="F26" s="59" t="s">
        <v>79</v>
      </c>
      <c r="G26" s="96">
        <v>75</v>
      </c>
      <c r="H26" s="104">
        <v>75</v>
      </c>
      <c r="I26" s="109">
        <v>75</v>
      </c>
      <c r="J26" s="91"/>
      <c r="K26" s="91"/>
      <c r="L26" s="92"/>
      <c r="M26" s="91"/>
      <c r="N26" s="91"/>
      <c r="O26" s="91"/>
      <c r="P26" s="92"/>
      <c r="Q26" s="91"/>
      <c r="R26" s="91"/>
      <c r="S26" s="95"/>
      <c r="T26" s="78"/>
      <c r="U26" s="78"/>
      <c r="V26" s="78"/>
      <c r="W26" s="78"/>
      <c r="X26" s="78"/>
      <c r="Y26" s="78"/>
      <c r="Z26" s="78"/>
    </row>
    <row r="27" s="1" customFormat="1" ht="25" customHeight="1" spans="1:26">
      <c r="A27" s="44"/>
      <c r="B27" s="45" t="s">
        <v>52</v>
      </c>
      <c r="C27" s="36"/>
      <c r="D27" s="36"/>
      <c r="E27" s="48" t="s">
        <v>53</v>
      </c>
      <c r="F27" s="60" t="s">
        <v>79</v>
      </c>
      <c r="G27" s="96">
        <v>74</v>
      </c>
      <c r="H27" s="97">
        <v>74</v>
      </c>
      <c r="I27" s="97">
        <v>74</v>
      </c>
      <c r="J27" s="92"/>
      <c r="K27" s="91"/>
      <c r="L27" s="92"/>
      <c r="M27" s="91"/>
      <c r="N27" s="92"/>
      <c r="O27" s="91"/>
      <c r="P27" s="92"/>
      <c r="Q27" s="91"/>
      <c r="R27" s="91"/>
      <c r="S27" s="95"/>
      <c r="T27" s="78"/>
      <c r="U27" s="78"/>
      <c r="V27" s="78"/>
      <c r="W27" s="78"/>
      <c r="X27" s="78"/>
      <c r="Y27" s="78"/>
      <c r="Z27" s="78"/>
    </row>
    <row r="28" s="1" customFormat="1" ht="25" customHeight="1" spans="1:26">
      <c r="A28" s="44"/>
      <c r="B28" s="45" t="s">
        <v>80</v>
      </c>
      <c r="C28" s="36"/>
      <c r="D28" s="36"/>
      <c r="E28" s="61" t="s">
        <v>81</v>
      </c>
      <c r="F28" s="60" t="s">
        <v>79</v>
      </c>
      <c r="G28" s="96">
        <v>2.5</v>
      </c>
      <c r="H28" s="104">
        <v>2.5</v>
      </c>
      <c r="I28" s="109">
        <v>2.5</v>
      </c>
      <c r="J28" s="91"/>
      <c r="K28" s="91"/>
      <c r="L28" s="92"/>
      <c r="M28" s="91"/>
      <c r="N28" s="91"/>
      <c r="O28" s="91"/>
      <c r="P28" s="92"/>
      <c r="Q28" s="91"/>
      <c r="R28" s="91"/>
      <c r="S28" s="95"/>
      <c r="T28" s="78"/>
      <c r="U28" s="78"/>
      <c r="V28" s="78"/>
      <c r="W28" s="78"/>
      <c r="X28" s="78"/>
      <c r="Y28" s="78"/>
      <c r="Z28" s="78"/>
    </row>
    <row r="29" s="1" customFormat="1" ht="16.3" hidden="1" customHeight="1" spans="1:26">
      <c r="A29" s="44"/>
      <c r="B29" s="62" t="s">
        <v>82</v>
      </c>
      <c r="C29" s="36"/>
      <c r="D29" s="36"/>
      <c r="E29" s="37"/>
      <c r="F29" s="63">
        <v>44930</v>
      </c>
      <c r="G29" s="105">
        <v>0</v>
      </c>
      <c r="H29" s="106"/>
      <c r="I29" s="110"/>
      <c r="J29" s="93"/>
      <c r="K29" s="94"/>
      <c r="L29" s="94"/>
      <c r="M29" s="94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="1" customFormat="1" ht="16.3" hidden="1" customHeight="1" spans="1:26">
      <c r="A30" s="44"/>
      <c r="B30" s="62" t="s">
        <v>83</v>
      </c>
      <c r="C30" s="36"/>
      <c r="D30" s="36"/>
      <c r="E30" s="37"/>
      <c r="F30" s="63">
        <v>44934</v>
      </c>
      <c r="G30" s="105">
        <v>0</v>
      </c>
      <c r="H30" s="106"/>
      <c r="I30" s="110"/>
      <c r="J30" s="93"/>
      <c r="K30" s="94"/>
      <c r="L30" s="94"/>
      <c r="M30" s="94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="1" customFormat="1" ht="16.3" hidden="1" customHeight="1" spans="1:26">
      <c r="A31" s="44"/>
      <c r="B31" s="62"/>
      <c r="C31" s="36"/>
      <c r="D31" s="36"/>
      <c r="E31" s="37"/>
      <c r="F31" s="63"/>
      <c r="G31" s="105">
        <v>0</v>
      </c>
      <c r="H31" s="106"/>
      <c r="I31" s="110"/>
      <c r="J31" s="93"/>
      <c r="K31" s="94"/>
      <c r="L31" s="94"/>
      <c r="M31" s="94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ht="16.3" hidden="1" customHeight="1" spans="1:26">
      <c r="A32" s="44"/>
      <c r="B32" s="62" t="s">
        <v>84</v>
      </c>
      <c r="C32" s="36"/>
      <c r="D32" s="36"/>
      <c r="E32" s="37"/>
      <c r="F32" s="63">
        <v>44934</v>
      </c>
      <c r="G32" s="105">
        <v>0</v>
      </c>
      <c r="H32" s="106"/>
      <c r="I32" s="110"/>
      <c r="J32" s="93"/>
      <c r="K32" s="94"/>
      <c r="L32" s="94"/>
      <c r="M32" s="94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ht="16.3" hidden="1" customHeight="1" spans="1:26">
      <c r="A33" s="44">
        <v>62.4</v>
      </c>
      <c r="B33" s="62" t="s">
        <v>85</v>
      </c>
      <c r="C33" s="36"/>
      <c r="D33" s="36"/>
      <c r="E33" s="37"/>
      <c r="F33" s="63">
        <v>44934</v>
      </c>
      <c r="G33" s="105">
        <v>0</v>
      </c>
      <c r="H33" s="106"/>
      <c r="I33" s="110"/>
      <c r="J33" s="93"/>
      <c r="K33" s="94"/>
      <c r="L33" s="94"/>
      <c r="M33" s="94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ht="25" customHeight="1" spans="1:26">
      <c r="A34" s="64"/>
      <c r="B34" s="65" t="s">
        <v>58</v>
      </c>
      <c r="C34" s="66"/>
      <c r="D34" s="67"/>
      <c r="E34" s="61" t="s">
        <v>59</v>
      </c>
      <c r="F34" s="60" t="s">
        <v>79</v>
      </c>
      <c r="G34" s="98">
        <v>17</v>
      </c>
      <c r="H34" s="107">
        <f>SUM(G34+3/8)</f>
        <v>17.375</v>
      </c>
      <c r="I34" s="107">
        <f>SUM(H34+3/8)</f>
        <v>17.75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="1" customFormat="1" ht="25" customHeight="1" spans="1:26">
      <c r="A35" s="68"/>
      <c r="B35" s="68" t="s">
        <v>60</v>
      </c>
      <c r="C35" s="69"/>
      <c r="D35" s="70"/>
      <c r="E35" s="71" t="s">
        <v>61</v>
      </c>
      <c r="F35" s="72"/>
      <c r="G35" s="108">
        <v>10.5</v>
      </c>
      <c r="H35" s="108">
        <f>G35+0.25</f>
        <v>10.75</v>
      </c>
      <c r="I35" s="108">
        <f>H35+0.25</f>
        <v>11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="1" customFormat="1" ht="25" customHeight="1" spans="1:26">
      <c r="A36" s="73"/>
      <c r="B36" s="73" t="s">
        <v>62</v>
      </c>
      <c r="C36" s="74"/>
      <c r="D36" s="75"/>
      <c r="E36" s="71" t="s">
        <v>63</v>
      </c>
      <c r="F36" s="76"/>
      <c r="G36" s="108">
        <v>6.75</v>
      </c>
      <c r="H36" s="108">
        <f>G36+0</f>
        <v>6.75</v>
      </c>
      <c r="I36" s="108">
        <f>H36+0</f>
        <v>6.75</v>
      </c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="1" customFormat="1" ht="25" customHeight="1" spans="1:26">
      <c r="A37" s="73"/>
      <c r="B37" s="73" t="s">
        <v>64</v>
      </c>
      <c r="C37" s="74"/>
      <c r="D37" s="75"/>
      <c r="E37" s="77" t="s">
        <v>65</v>
      </c>
      <c r="F37" s="76"/>
      <c r="G37" s="108">
        <v>6.375</v>
      </c>
      <c r="H37" s="108">
        <f>G37+0</f>
        <v>6.375</v>
      </c>
      <c r="I37" s="108">
        <f>H37+0</f>
        <v>6.375</v>
      </c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="1" customFormat="1" ht="16.3" customHeight="1" spans="1:26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="1" customFormat="1" ht="16.3" customHeight="1" spans="1:26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="1" customFormat="1" ht="16.3" customHeight="1" spans="1:26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="1" customFormat="1" ht="16.3" customHeight="1" spans="1:26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="1" customFormat="1" ht="16.3" customHeight="1" spans="1:26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="1" customFormat="1" ht="16.3" customHeight="1" spans="1:26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="1" customFormat="1" ht="16.3" customHeight="1" spans="1:26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="1" customFormat="1" ht="16.3" customHeight="1" spans="1:26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="1" customFormat="1" ht="16.3" customHeight="1" spans="1:26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="1" customFormat="1" ht="16.3" customHeight="1" spans="1:26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="1" customFormat="1" ht="16.3" customHeight="1" spans="1:26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="1" customFormat="1" ht="16.3" customHeight="1" spans="1:26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="1" customFormat="1" ht="16.3" customHeight="1" spans="1:26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="1" customFormat="1" ht="16.3" customHeight="1" spans="1:26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="1" customFormat="1" ht="16.3" customHeight="1" spans="1:26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="1" customFormat="1" ht="16.3" customHeight="1" spans="1:26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="1" customFormat="1" ht="16.3" customHeight="1" spans="1:26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="1" customFormat="1" ht="16.3" customHeight="1" spans="1:26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="1" customFormat="1" ht="16.3" customHeight="1" spans="1:26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="1" customFormat="1" ht="16.3" customHeight="1" spans="1:26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="1" customFormat="1" ht="16.3" customHeight="1" spans="1:26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="1" customFormat="1" ht="16.3" customHeight="1" spans="1:26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="1" customFormat="1" ht="16.3" customHeight="1" spans="1:26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="1" customFormat="1" ht="16.3" customHeight="1" spans="1:26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="1" customFormat="1" ht="16.3" customHeight="1" spans="1:26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="1" customFormat="1" ht="16.3" customHeight="1" spans="1:26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="1" customFormat="1" ht="16.3" customHeight="1" spans="1:26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="1" customFormat="1" ht="16.3" customHeight="1" spans="1:26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="1" customFormat="1" ht="16.3" customHeight="1" spans="1:2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="1" customFormat="1" ht="16.3" customHeight="1" spans="1:26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="1" customFormat="1" ht="16.3" customHeight="1" spans="1:26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="1" customFormat="1" ht="16.3" customHeight="1" spans="1:26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="1" customFormat="1" ht="16.3" customHeight="1" spans="1:26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="1" customFormat="1" ht="16.3" customHeight="1" spans="1:26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="1" customFormat="1" ht="16.3" customHeight="1" spans="1:26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="1" customFormat="1" ht="16.3" customHeight="1" spans="1:26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="1" customFormat="1" ht="16.3" customHeight="1" spans="1:26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="1" customFormat="1" ht="16.3" customHeight="1" spans="1:26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="1" customFormat="1" ht="16.3" customHeight="1" spans="1:26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="1" customFormat="1" ht="16.3" customHeight="1" spans="1:26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="1" customFormat="1" ht="16.3" customHeight="1" spans="1:26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="1" customFormat="1" ht="16.3" customHeight="1" spans="1:26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="1" customFormat="1" ht="16.3" customHeight="1" spans="1:26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="1" customFormat="1" ht="16.3" customHeight="1" spans="1:26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="1" customFormat="1" ht="16.3" customHeight="1" spans="1:26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="1" customFormat="1" ht="16.3" customHeight="1" spans="1:26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="1" customFormat="1" ht="16.3" customHeight="1" spans="1:26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="1" customFormat="1" ht="16.3" customHeight="1" spans="1:26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="1" customFormat="1" ht="16.3" customHeight="1" spans="1:26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="1" customFormat="1" ht="16.3" customHeight="1" spans="1:26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="1" customFormat="1" ht="16.3" customHeight="1" spans="1:26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="1" customFormat="1" ht="16.3" customHeight="1" spans="1:26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="1" customFormat="1" ht="16.3" customHeight="1" spans="1:26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="1" customFormat="1" ht="16.3" customHeight="1" spans="1:26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="1" customFormat="1" ht="16.3" customHeight="1" spans="1:26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="1" customFormat="1" ht="16.3" customHeight="1" spans="1:26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="1" customFormat="1" ht="16.3" customHeight="1" spans="1:26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="1" customFormat="1" ht="16.3" customHeight="1" spans="1:26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="1" customFormat="1" ht="16.3" customHeight="1" spans="1:26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="1" customFormat="1" ht="16.3" customHeight="1" spans="1:26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="1" customFormat="1" ht="16.3" customHeight="1" spans="1:26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="1" customFormat="1" ht="16.3" customHeight="1" spans="1:26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="1" customFormat="1" ht="16.3" customHeight="1" spans="1:26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="1" customFormat="1" ht="16.3" customHeight="1" spans="1:26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="1" customFormat="1" ht="16.3" customHeight="1" spans="1:26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="1" customFormat="1" ht="16.3" customHeight="1" spans="1:26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="1" customFormat="1" ht="16.3" customHeight="1" spans="1:26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="1" customFormat="1" ht="16.3" customHeight="1" spans="1:26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="1" customFormat="1" ht="16.3" customHeight="1" spans="1:26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="1" customFormat="1" ht="16.3" customHeight="1" spans="1:26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="1" customFormat="1" ht="16.3" customHeight="1" spans="1:26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="1" customFormat="1" ht="16.3" customHeight="1" spans="1:26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="1" customFormat="1" ht="16.3" customHeight="1" spans="1:26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="1" customFormat="1" ht="16.3" customHeight="1" spans="1:26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="1" customFormat="1" ht="16.3" customHeight="1" spans="1:26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="1" customFormat="1" ht="16.3" customHeight="1" spans="1:26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="1" customFormat="1" ht="16.3" customHeight="1" spans="1:26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="1" customFormat="1" ht="16.3" customHeight="1" spans="1:26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="1" customFormat="1" ht="16.3" customHeight="1" spans="1:26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="1" customFormat="1" ht="16.3" customHeight="1" spans="1:26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="1" customFormat="1" ht="16.3" customHeight="1" spans="1:26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="1" customFormat="1" ht="16.3" customHeight="1" spans="1:26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="1" customFormat="1" ht="16.3" customHeight="1" spans="1:26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="1" customFormat="1" ht="16.3" customHeight="1" spans="1:26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="1" customFormat="1" ht="16.3" customHeight="1" spans="1:26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="1" customFormat="1" ht="16.3" customHeight="1" spans="1:26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="1" customFormat="1" ht="16.3" customHeight="1" spans="1:26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="1" customFormat="1" ht="16.3" customHeight="1" spans="1:26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="1" customFormat="1" ht="16.3" customHeight="1" spans="1:26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="1" customFormat="1" ht="16.3" customHeight="1" spans="1:26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="1" customFormat="1" ht="16.3" customHeight="1" spans="1:26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="1" customFormat="1" ht="16.3" customHeight="1" spans="1:26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="1" customFormat="1" ht="16.3" customHeight="1" spans="1:26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="1" customFormat="1" ht="16.3" customHeight="1" spans="1:26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="1" customFormat="1" ht="16.3" customHeight="1" spans="1:26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="1" customFormat="1" ht="16.3" customHeight="1" spans="1:26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="1" customFormat="1" ht="16.3" customHeight="1" spans="1:26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="1" customFormat="1" ht="16.3" customHeight="1" spans="1:26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="1" customFormat="1" ht="16.3" customHeight="1" spans="1:26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="1" customFormat="1" ht="16.3" customHeight="1" spans="1:26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="1" customFormat="1" ht="16.3" customHeight="1" spans="1:26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="1" customFormat="1" ht="16.3" customHeight="1" spans="1:26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="1" customFormat="1" ht="16.3" customHeight="1" spans="1:26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="1" customFormat="1" ht="16.3" customHeight="1" spans="1:26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="1" customFormat="1" ht="16.3" customHeight="1" spans="1:26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="1" customFormat="1" ht="16.3" customHeight="1" spans="1:26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="1" customFormat="1" ht="16.3" customHeight="1" spans="1:26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="1" customFormat="1" ht="16.3" customHeight="1" spans="1:26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="1" customFormat="1" ht="16.3" customHeight="1" spans="1:26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="1" customFormat="1" ht="16.3" customHeight="1" spans="1:26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="1" customFormat="1" ht="16.3" customHeight="1" spans="1:26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="1" customFormat="1" ht="16.3" customHeight="1" spans="1:26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="1" customFormat="1" ht="16.3" customHeight="1" spans="1:26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="1" customFormat="1" ht="16.3" customHeight="1" spans="1:26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="1" customFormat="1" ht="16.3" customHeight="1" spans="1:26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="1" customFormat="1" ht="16.3" customHeight="1" spans="1:26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="1" customFormat="1" ht="16.3" customHeight="1" spans="1:26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="1" customFormat="1" ht="16.3" customHeight="1" spans="1:26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="1" customFormat="1" ht="16.3" customHeight="1" spans="1:26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="1" customFormat="1" ht="16.3" customHeight="1" spans="1:26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="1" customFormat="1" ht="16.3" customHeight="1" spans="1:26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="1" customFormat="1" ht="16.3" customHeight="1" spans="1:26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="1" customFormat="1" ht="16.3" customHeight="1" spans="1:26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="1" customFormat="1" ht="16.3" customHeight="1" spans="1:26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="1" customFormat="1" ht="16.3" customHeight="1" spans="1:26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="1" customFormat="1" ht="16.3" customHeight="1" spans="1:26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="1" customFormat="1" ht="16.3" customHeight="1" spans="1:26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="1" customFormat="1" ht="16.3" customHeight="1" spans="1:26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="1" customFormat="1" ht="16.3" customHeight="1" spans="1:26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="1" customFormat="1" ht="16.3" customHeight="1" spans="1:26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="1" customFormat="1" ht="16.3" customHeight="1" spans="1:26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="1" customFormat="1" ht="16.3" customHeight="1" spans="1:26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="1" customFormat="1" ht="16.3" customHeight="1" spans="1:26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="1" customFormat="1" ht="16.3" customHeight="1" spans="1:26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="1" customFormat="1" ht="16.3" customHeight="1" spans="1:26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="1" customFormat="1" ht="16.3" customHeight="1" spans="1:26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="1" customFormat="1" ht="16.3" customHeight="1" spans="1:26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="1" customFormat="1" ht="16.3" customHeight="1" spans="1:26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="1" customFormat="1" ht="16.3" customHeight="1" spans="1:26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="1" customFormat="1" ht="16.3" customHeight="1" spans="1:26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="1" customFormat="1" ht="16.3" customHeight="1" spans="1:26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="1" customFormat="1" ht="16.3" customHeight="1" spans="1:26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="1" customFormat="1" ht="16.3" customHeight="1" spans="1:26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="1" customFormat="1" ht="16.3" customHeight="1" spans="1:26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="1" customFormat="1" ht="16.3" customHeight="1" spans="1:26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="1" customFormat="1" ht="16.3" customHeight="1" spans="1:26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="1" customFormat="1" ht="16.3" customHeight="1" spans="1:26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="1" customFormat="1" ht="16.3" customHeight="1" spans="1:26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="1" customFormat="1" ht="16.3" customHeight="1" spans="1:26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="1" customFormat="1" ht="16.3" customHeight="1" spans="1:26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="1" customFormat="1" ht="16.3" customHeight="1" spans="1:26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="1" customFormat="1" ht="16.3" customHeight="1" spans="1:26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="1" customFormat="1" ht="16.3" customHeight="1" spans="1:26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="1" customFormat="1" ht="16.3" customHeight="1" spans="1:26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="1" customFormat="1" ht="16.3" customHeight="1" spans="1:26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="1" customFormat="1" ht="16.3" customHeight="1" spans="1:26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="1" customFormat="1" ht="16.3" customHeight="1" spans="1:26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="1" customFormat="1" ht="16.3" customHeight="1" spans="1:26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="1" customFormat="1" ht="16.3" customHeight="1" spans="1:26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="1" customFormat="1" ht="16.3" customHeight="1" spans="1:26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="1" customFormat="1" ht="16.3" customHeight="1" spans="1:26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="1" customFormat="1" ht="16.3" customHeight="1" spans="1:26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="1" customFormat="1" ht="16.3" customHeight="1" spans="1:26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="1" customFormat="1" ht="16.3" customHeight="1" spans="1:26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="1" customFormat="1" ht="16.3" customHeight="1" spans="1:26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="1" customFormat="1" ht="16.3" customHeight="1" spans="1:26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="1" customFormat="1" ht="16.3" customHeight="1" spans="1:26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="1" customFormat="1" ht="16.3" customHeight="1" spans="1:26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="1" customFormat="1" ht="16.3" customHeight="1" spans="1:26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="1" customFormat="1" ht="16.3" customHeight="1" spans="1:26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="1" customFormat="1" ht="16.3" customHeight="1" spans="1:26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="1" customFormat="1" ht="16.3" customHeight="1" spans="1:26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="1" customFormat="1" ht="16.3" customHeight="1" spans="1:26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="1" customFormat="1" ht="16.3" customHeight="1" spans="1:26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="1" customFormat="1" ht="16.3" customHeight="1" spans="1:26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="1" customFormat="1" ht="16.3" customHeight="1" spans="1:26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="1" customFormat="1" ht="16.3" customHeight="1" spans="1:26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="1" customFormat="1" ht="16.3" customHeight="1" spans="1:26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="1" customFormat="1" ht="16.3" customHeight="1" spans="1:26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="1" customFormat="1" ht="16.3" customHeight="1" spans="1:26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="1" customFormat="1" ht="16.3" customHeight="1" spans="1:26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="1" customFormat="1" ht="16.3" customHeight="1" spans="1:26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="1" customFormat="1" ht="16.3" customHeight="1" spans="1:26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="1" customFormat="1" ht="16.3" customHeight="1" spans="1:26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="1" customFormat="1" ht="16.3" customHeight="1" spans="1:26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="1" customFormat="1" ht="16.3" customHeight="1" spans="1:26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="1" customFormat="1" ht="16.3" customHeight="1" spans="1:26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="1" customFormat="1" ht="16.3" customHeight="1" spans="1:26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="1" customFormat="1" ht="16.3" customHeight="1" spans="1:26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="1" customFormat="1" ht="16.3" customHeight="1" spans="1:26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="1" customFormat="1" ht="16.3" customHeight="1" spans="1:26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="1" customFormat="1" ht="16.3" customHeight="1" spans="1:26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="1" customFormat="1" ht="16.3" customHeight="1" spans="1:26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="1" customFormat="1" ht="16.3" customHeight="1" spans="1:26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="1" customFormat="1" ht="16.3" customHeight="1" spans="1:26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="1" customFormat="1" ht="16.3" customHeight="1" spans="1:26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="1" customFormat="1" ht="16.3" customHeight="1" spans="1:26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="1" customFormat="1" ht="16.3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6.3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6.3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6.3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6.3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6.3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6.3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6.3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6.3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6.3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6.3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6.3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6.3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6.3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6.3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6.3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6.3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6.3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6.3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6.3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6.3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6.3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6.3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6.3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6.3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6.3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6.3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6.3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6.3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6.3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6.3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6.3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6.3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6.3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6.3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6.3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6.3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6.3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6.3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6.3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6.3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6.3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6.3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6.3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6.3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6.3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6.3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6.3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6.3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6.3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6.3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6.3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6.3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6.3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6.3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6.3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6.3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6.3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6.3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6.3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6.3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6.3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6.3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6.3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6.3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6.3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6.3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6.3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6.3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6.3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6.3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6.3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6.3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6.3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6.3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6.3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6.3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6.3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6.3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6.3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6.3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6.3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6.3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6.3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6.3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6.3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6.3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6.3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6.3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6.3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6.3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6.3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6.3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6.3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6.3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6.3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6.3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6.3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6.3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6.3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6.3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6.3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6.3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6.3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6.3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6.3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6.3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6.3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6.3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6.3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6.3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6.3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6.3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6.3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6.3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6.3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6.3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6.3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6.3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6.3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6.3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6.3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6.3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6.3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6.3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6.3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6.3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6.3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6.3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6.3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6.3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6.3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6.3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6.3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6.3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6.3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6.3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6.3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6.3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6.3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6.3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6.3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6.3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6.3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6.3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6.3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6.3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6.3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6.3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6.3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6.3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6.3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6.3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6.3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6.3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6.3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6.3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6.3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6.3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6.3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6.3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6.3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6.3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6.3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6.3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6.3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6.3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6.3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6.3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6.3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6.3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6.3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6.3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6.3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6.3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6.3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6.3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6.3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6.3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6.3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6.3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6.3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6.3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6.3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6.3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6.3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6.3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6.3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6.3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6.3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6.3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6.3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6.3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6.3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6.3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6.3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6.3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6.3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6.3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6.3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6.3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6.3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6.3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6.3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6.3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6.3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6.3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6.3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6.3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6.3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6.3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6.3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6.3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6.3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6.3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6.3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6.3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6.3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6.3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6.3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6.3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6.3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6.3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6.3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6.3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6.3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6.3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6.3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6.3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6.3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6.3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6.3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6.3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6.3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6.3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6.3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6.3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6.3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6.3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6.3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6.3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6.3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6.3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6.3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6.3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6.3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6.3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6.3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6.3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6.3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6.3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6.3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6.3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6.3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6.3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6.3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6.3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6.3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6.3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6.3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6.3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6.3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6.3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6.3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6.3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6.3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6.3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6.3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6.3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6.3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6.3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6.3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6.3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6.3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6.3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6.3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6.3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6.3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6.3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6.3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6.3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6.3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6.3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6.3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6.3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6.3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6.3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6.3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6.3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6.3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6.3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6.3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6.3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6.3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6.3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6.3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6.3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6.3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6.3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6.3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6.3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6.3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6.3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6.3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6.3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6.3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6.3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6.3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6.3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6.3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6.3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6.3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6.3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6.3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6.3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6.3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6.3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6.3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6.3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6.3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6.3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6.3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6.3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6.3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6.3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6.3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6.3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6.3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6.3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6.3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6.3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6.3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6.3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6.3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6.3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6.3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6.3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6.3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6.3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6.3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6.3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6.3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6.3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6.3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6.3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6.3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6.3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6.3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6.3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6.3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6.3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6.3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6.3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6.3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6.3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6.3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6.3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6.3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6.3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6.3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6.3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6.3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6.3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6.3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6.3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6.3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6.3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6.3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6.3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6.3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6.3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6.3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6.3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6.3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6.3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6.3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6.3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6.3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6.3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6.3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6.3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6.3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6.3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6.3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6.3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6.3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6.3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6.3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6.3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6.3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6.3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6.3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6.3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6.3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6.3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6.3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6.3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6.3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6.3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6.3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6.3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6.3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6.3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6.3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6.3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6.3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6.3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6.3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6.3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6.3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6.3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6.3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6.3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6.3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6.3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6.3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6.3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6.3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6.3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6.3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6.3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6.3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6.3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6.3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6.3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6.3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6.3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6.3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6.3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6.3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6.3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6.3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6.3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6.3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6.3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6.3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6.3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6.3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6.3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6.3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6.3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6.3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6.3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6.3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6.3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6.3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6.3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6.3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6.3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6.3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6.3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6.3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6.3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6.3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6.3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6.3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6.3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6.3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6.3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6.3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6.3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6.3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6.3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6.3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6.3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6.3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6.3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6.3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6.3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6.3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6.3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6.3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6.3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6.3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6.3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6.3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6.3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6.3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6.3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6.3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6.3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6.3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6.3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6.3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6.3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6.3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6.3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6.3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6.3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6.3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6.3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6.3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6.3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6.3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6.3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6.3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6.3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6.3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6.3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6.3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6.3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6.3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6.3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6.3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6.3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6.3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6.3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6.3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6.3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6.3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6.3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6.3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6.3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6.3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6.3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6.3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6.3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6.3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6.3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6.3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6.3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6.3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6.3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6.3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6.3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6.3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6.3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6.3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6.3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6.3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6.3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6.3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6.3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6.3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6.3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6.3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6.3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6.3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6.3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6.3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6.3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6.3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6.3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6.3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6.3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6.3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6.3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6.3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6.3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6.3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6.3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6.3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6.3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6.3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6.3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6.3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6.3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6.3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6.3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6.3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6.3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6.3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6.3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6.3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6.3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6.3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6.3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6.3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6.3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6.3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6.3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6.3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6.3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6.3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6.3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6.3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6.3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6.3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6.3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6.3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6.3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6.3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6.3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6.3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6.3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6.3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6.3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6.3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6.3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6.3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6.3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6.3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6.3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6.3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6.3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6.3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6.3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6.3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6.3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6.3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6.3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6.3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6.3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6.3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6.3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6.3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6.3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6.3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6.3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6.3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6.3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6.3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6.3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6.3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6.3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6.3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6.3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6.3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6.3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6.3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6.3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6.3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6.3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6.3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6.3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6.3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6.3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6.3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6.3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6.3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6.3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6.3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6.3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6.3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6.3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6.3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6.3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6.3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6.3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6.3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6.3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6.3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6.3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6.3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6.3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6.3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6.3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6.3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6.3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6.3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6.3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6.3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6.3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6.3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6.3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6.3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6.3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6.3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6.3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6.3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6.3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6.3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6.3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6.3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6.3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6.3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6.3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6.3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6.3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6.3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6.3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6.3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6.3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6.3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6.3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6.3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6.3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6.3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6.3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6.3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6.3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6.3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6.3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6.3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6.3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6.3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6.3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6.3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6.3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6.3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6.3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6.3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6.3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="1" customFormat="1" ht="16.3" customHeight="1" spans="1:26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="1" customFormat="1" ht="16.3" customHeight="1" spans="1:26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="1" customFormat="1" ht="16.3" customHeight="1" spans="1:26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="1" customFormat="1" ht="16.3" customHeight="1" spans="1:26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9:E29"/>
    <mergeCell ref="B30:E30"/>
    <mergeCell ref="B31:E31"/>
    <mergeCell ref="B32:E32"/>
    <mergeCell ref="B33:E33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I17:I19">
    <cfRule type="notContainsBlanks" dxfId="0" priority="1">
      <formula>LEN(TRIM(I17))&gt;0</formula>
    </cfRule>
  </conditionalFormatting>
  <conditionalFormatting sqref="M9:M28">
    <cfRule type="notContainsBlanks" dxfId="0" priority="2">
      <formula>LEN(TRIM(M9))&gt;0</formula>
    </cfRule>
  </conditionalFormatting>
  <conditionalFormatting sqref="Q9:Q28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84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31"/>
  <sheetViews>
    <sheetView view="pageBreakPreview" zoomScale="70" zoomScaleNormal="70" workbookViewId="0">
      <selection activeCell="L35" sqref="L35"/>
    </sheetView>
  </sheetViews>
  <sheetFormatPr defaultColWidth="11.6814159292035" defaultRowHeight="15.05" customHeight="1"/>
  <cols>
    <col min="1" max="1" width="4.0353982300885" style="1" customWidth="1"/>
    <col min="2" max="2" width="16.9911504424779" style="1" customWidth="1"/>
    <col min="3" max="3" width="25.1681415929204" style="1" customWidth="1"/>
    <col min="4" max="4" width="18.7964601769912" style="1" customWidth="1"/>
    <col min="5" max="5" width="41.2477876106195" style="1" customWidth="1"/>
    <col min="6" max="6" width="9.34513274336283" style="1" customWidth="1"/>
    <col min="7" max="9" width="13.3451327433628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69026548672566" style="1" customWidth="1"/>
    <col min="18" max="18" width="10.4070796460177" style="1" customWidth="1"/>
    <col min="19" max="19" width="29.7345132743363" style="1" customWidth="1"/>
    <col min="20" max="26" width="12.4247787610619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9"/>
      <c r="K1" s="79"/>
      <c r="L1" s="79"/>
      <c r="M1" s="79"/>
      <c r="N1" s="79"/>
      <c r="O1" s="79"/>
      <c r="P1" s="79"/>
      <c r="Q1" s="79"/>
      <c r="R1" s="79"/>
      <c r="S1" s="78"/>
      <c r="T1" s="78"/>
      <c r="U1" s="78"/>
      <c r="V1" s="78"/>
      <c r="W1" s="78"/>
      <c r="X1" s="78"/>
      <c r="Y1" s="78"/>
      <c r="Z1" s="78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80"/>
      <c r="J2" s="81"/>
      <c r="K2" s="81"/>
      <c r="L2" s="81"/>
      <c r="M2" s="81"/>
      <c r="N2" s="81"/>
      <c r="O2" s="81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82"/>
      <c r="J3" s="81"/>
      <c r="K3" s="81"/>
      <c r="L3" s="81"/>
      <c r="M3" s="81"/>
      <c r="N3" s="81"/>
      <c r="O3" s="81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82"/>
      <c r="J4" s="81"/>
      <c r="K4" s="81"/>
      <c r="L4" s="81"/>
      <c r="M4" s="81"/>
      <c r="N4" s="81"/>
      <c r="O4" s="81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66</v>
      </c>
      <c r="F5" s="20"/>
      <c r="G5" s="21"/>
      <c r="H5" s="22"/>
      <c r="I5" s="82"/>
      <c r="J5" s="81"/>
      <c r="K5" s="81"/>
      <c r="L5" s="81"/>
      <c r="M5" s="81"/>
      <c r="N5" s="81"/>
      <c r="O5" s="81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="1" customFormat="1" ht="16.3" customHeight="1" spans="1:26">
      <c r="A6" s="15" t="s">
        <v>14</v>
      </c>
      <c r="B6" s="16"/>
      <c r="C6" s="24" t="s">
        <v>67</v>
      </c>
      <c r="D6" s="18" t="s">
        <v>16</v>
      </c>
      <c r="E6" s="19" t="s">
        <v>68</v>
      </c>
      <c r="F6" s="20"/>
      <c r="G6" s="25"/>
      <c r="H6" s="26"/>
      <c r="I6" s="83"/>
      <c r="J6" s="81"/>
      <c r="K6" s="81"/>
      <c r="L6" s="81"/>
      <c r="M6" s="81"/>
      <c r="N6" s="81"/>
      <c r="O6" s="84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68</v>
      </c>
      <c r="H7" s="33" t="s">
        <v>69</v>
      </c>
      <c r="I7" s="85" t="s">
        <v>70</v>
      </c>
      <c r="J7" s="86"/>
      <c r="K7" s="87"/>
      <c r="L7" s="86"/>
      <c r="M7" s="86"/>
      <c r="N7" s="86"/>
      <c r="O7" s="87"/>
      <c r="P7" s="86"/>
      <c r="Q7" s="86"/>
      <c r="R7" s="87"/>
      <c r="S7" s="88"/>
      <c r="T7" s="78"/>
      <c r="U7" s="78"/>
      <c r="V7" s="78"/>
      <c r="W7" s="78"/>
      <c r="X7" s="78"/>
      <c r="Y7" s="78"/>
      <c r="Z7" s="78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88"/>
      <c r="K8" s="88"/>
      <c r="L8" s="88"/>
      <c r="M8" s="89"/>
      <c r="N8" s="88"/>
      <c r="O8" s="88"/>
      <c r="P8" s="88"/>
      <c r="Q8" s="89"/>
      <c r="R8" s="88"/>
      <c r="S8" s="88"/>
      <c r="T8" s="78"/>
      <c r="U8" s="78"/>
      <c r="V8" s="78"/>
      <c r="W8" s="78"/>
      <c r="X8" s="78"/>
      <c r="Y8" s="78"/>
      <c r="Z8" s="78"/>
    </row>
    <row r="9" s="1" customFormat="1" ht="16.3" hidden="1" customHeight="1" spans="1:26">
      <c r="A9" s="40">
        <v>1</v>
      </c>
      <c r="B9" s="41" t="s">
        <v>71</v>
      </c>
      <c r="C9" s="3"/>
      <c r="D9" s="3"/>
      <c r="E9" s="4"/>
      <c r="F9" s="42">
        <v>44934</v>
      </c>
      <c r="G9" s="43"/>
      <c r="H9" s="43"/>
      <c r="I9" s="90"/>
      <c r="J9" s="91"/>
      <c r="K9" s="91"/>
      <c r="L9" s="92"/>
      <c r="M9" s="91"/>
      <c r="N9" s="91"/>
      <c r="O9" s="91"/>
      <c r="P9" s="92"/>
      <c r="Q9" s="91"/>
      <c r="R9" s="91"/>
      <c r="S9" s="95"/>
      <c r="T9" s="78"/>
      <c r="U9" s="78"/>
      <c r="V9" s="78"/>
      <c r="W9" s="78"/>
      <c r="X9" s="78"/>
      <c r="Y9" s="78"/>
      <c r="Z9" s="78"/>
    </row>
    <row r="10" s="1" customFormat="1" ht="16.3" hidden="1" customHeight="1" spans="1:26">
      <c r="A10" s="44">
        <f t="shared" ref="A10:A12" si="0">A9+1</f>
        <v>2</v>
      </c>
      <c r="B10" s="45" t="s">
        <v>72</v>
      </c>
      <c r="C10" s="36"/>
      <c r="D10" s="36"/>
      <c r="E10" s="37"/>
      <c r="F10" s="46">
        <v>44930</v>
      </c>
      <c r="G10" s="43"/>
      <c r="H10" s="43"/>
      <c r="I10" s="90"/>
      <c r="J10" s="91"/>
      <c r="K10" s="91"/>
      <c r="L10" s="92"/>
      <c r="M10" s="91"/>
      <c r="N10" s="91"/>
      <c r="O10" s="91"/>
      <c r="P10" s="92"/>
      <c r="Q10" s="91"/>
      <c r="R10" s="91"/>
      <c r="S10" s="95"/>
      <c r="T10" s="78"/>
      <c r="U10" s="78"/>
      <c r="V10" s="78"/>
      <c r="W10" s="78"/>
      <c r="X10" s="78"/>
      <c r="Y10" s="78"/>
      <c r="Z10" s="78"/>
    </row>
    <row r="11" s="1" customFormat="1" ht="16.3" hidden="1" customHeight="1" spans="1:26">
      <c r="A11" s="44">
        <f t="shared" si="0"/>
        <v>3</v>
      </c>
      <c r="B11" s="45" t="s">
        <v>73</v>
      </c>
      <c r="C11" s="36"/>
      <c r="D11" s="36"/>
      <c r="E11" s="37"/>
      <c r="F11" s="46">
        <v>44930</v>
      </c>
      <c r="G11" s="47"/>
      <c r="H11" s="43"/>
      <c r="I11" s="90"/>
      <c r="J11" s="91"/>
      <c r="K11" s="91"/>
      <c r="L11" s="92"/>
      <c r="M11" s="91"/>
      <c r="N11" s="91"/>
      <c r="O11" s="91"/>
      <c r="P11" s="92"/>
      <c r="Q11" s="91"/>
      <c r="R11" s="91"/>
      <c r="S11" s="95"/>
      <c r="T11" s="78"/>
      <c r="U11" s="78"/>
      <c r="V11" s="78"/>
      <c r="W11" s="78"/>
      <c r="X11" s="78"/>
      <c r="Y11" s="78"/>
      <c r="Z11" s="78"/>
    </row>
    <row r="12" s="1" customFormat="1" ht="16.3" hidden="1" customHeight="1" spans="1:26">
      <c r="A12" s="44">
        <f t="shared" si="0"/>
        <v>4</v>
      </c>
      <c r="B12" s="45" t="s">
        <v>74</v>
      </c>
      <c r="C12" s="36"/>
      <c r="D12" s="36"/>
      <c r="E12" s="37"/>
      <c r="F12" s="46">
        <v>44930</v>
      </c>
      <c r="G12" s="43"/>
      <c r="H12" s="43"/>
      <c r="I12" s="90"/>
      <c r="J12" s="91"/>
      <c r="K12" s="91"/>
      <c r="L12" s="92"/>
      <c r="M12" s="91"/>
      <c r="N12" s="91"/>
      <c r="O12" s="91"/>
      <c r="P12" s="92"/>
      <c r="Q12" s="91"/>
      <c r="R12" s="91"/>
      <c r="S12" s="95"/>
      <c r="T12" s="78"/>
      <c r="U12" s="78"/>
      <c r="V12" s="78"/>
      <c r="W12" s="78"/>
      <c r="X12" s="78"/>
      <c r="Y12" s="78"/>
      <c r="Z12" s="78"/>
    </row>
    <row r="13" s="1" customFormat="1" ht="25" customHeight="1" spans="1:26">
      <c r="A13" s="44"/>
      <c r="B13" s="45" t="s">
        <v>26</v>
      </c>
      <c r="C13" s="36"/>
      <c r="D13" s="36"/>
      <c r="E13" s="48" t="s">
        <v>27</v>
      </c>
      <c r="F13" s="49">
        <v>44930</v>
      </c>
      <c r="G13" s="50">
        <f>'1X-3X'!G13*2.54</f>
        <v>21.9075</v>
      </c>
      <c r="H13" s="50">
        <f>'1X-3X'!H13*2.54</f>
        <v>22.225</v>
      </c>
      <c r="I13" s="50">
        <f>'1X-3X'!I13*2.54</f>
        <v>22.5425</v>
      </c>
      <c r="J13" s="91"/>
      <c r="K13" s="91"/>
      <c r="L13" s="92"/>
      <c r="M13" s="91"/>
      <c r="N13" s="91"/>
      <c r="O13" s="91"/>
      <c r="P13" s="92"/>
      <c r="Q13" s="91"/>
      <c r="R13" s="91"/>
      <c r="S13" s="95"/>
      <c r="T13" s="78"/>
      <c r="U13" s="78"/>
      <c r="V13" s="78"/>
      <c r="W13" s="78"/>
      <c r="X13" s="78"/>
      <c r="Y13" s="78"/>
      <c r="Z13" s="78"/>
    </row>
    <row r="14" s="1" customFormat="1" ht="25" customHeight="1" spans="1:26">
      <c r="A14" s="44"/>
      <c r="B14" s="45" t="s">
        <v>28</v>
      </c>
      <c r="C14" s="36"/>
      <c r="D14" s="36"/>
      <c r="E14" s="48" t="s">
        <v>29</v>
      </c>
      <c r="F14" s="51">
        <v>44930</v>
      </c>
      <c r="G14" s="50">
        <f>'1X-3X'!G14*2.54</f>
        <v>115.57</v>
      </c>
      <c r="H14" s="50">
        <f>'1X-3X'!H14*2.54</f>
        <v>116.205</v>
      </c>
      <c r="I14" s="50">
        <f>'1X-3X'!I14*2.54</f>
        <v>116.84</v>
      </c>
      <c r="J14" s="91"/>
      <c r="K14" s="91"/>
      <c r="L14" s="92"/>
      <c r="M14" s="91"/>
      <c r="N14" s="91"/>
      <c r="O14" s="91"/>
      <c r="P14" s="92"/>
      <c r="Q14" s="91"/>
      <c r="R14" s="91"/>
      <c r="S14" s="95"/>
      <c r="T14" s="78"/>
      <c r="U14" s="78"/>
      <c r="V14" s="78"/>
      <c r="W14" s="78"/>
      <c r="X14" s="78"/>
      <c r="Y14" s="78"/>
      <c r="Z14" s="78"/>
    </row>
    <row r="15" s="1" customFormat="1" ht="25" customHeight="1" spans="1:26">
      <c r="A15" s="44"/>
      <c r="B15" s="45" t="s">
        <v>30</v>
      </c>
      <c r="C15" s="36"/>
      <c r="D15" s="36"/>
      <c r="E15" s="48" t="s">
        <v>31</v>
      </c>
      <c r="F15" s="51" t="s">
        <v>75</v>
      </c>
      <c r="G15" s="50">
        <f>'1X-3X'!G15*2.54</f>
        <v>5.08</v>
      </c>
      <c r="H15" s="50">
        <f>'1X-3X'!H15*2.54</f>
        <v>5.08</v>
      </c>
      <c r="I15" s="50">
        <f>'1X-3X'!I15*2.54</f>
        <v>5.08</v>
      </c>
      <c r="J15" s="91"/>
      <c r="K15" s="91"/>
      <c r="L15" s="92"/>
      <c r="M15" s="91"/>
      <c r="N15" s="91"/>
      <c r="O15" s="91"/>
      <c r="P15" s="92"/>
      <c r="Q15" s="91"/>
      <c r="R15" s="91"/>
      <c r="S15" s="95"/>
      <c r="T15" s="78"/>
      <c r="U15" s="78"/>
      <c r="V15" s="78"/>
      <c r="W15" s="78"/>
      <c r="X15" s="78"/>
      <c r="Y15" s="78"/>
      <c r="Z15" s="78"/>
    </row>
    <row r="16" s="1" customFormat="1" ht="25" customHeight="1" spans="1:26">
      <c r="A16" s="44"/>
      <c r="B16" s="45" t="s">
        <v>32</v>
      </c>
      <c r="C16" s="36"/>
      <c r="D16" s="36"/>
      <c r="E16" s="52" t="s">
        <v>33</v>
      </c>
      <c r="F16" s="53">
        <v>44928</v>
      </c>
      <c r="G16" s="50">
        <f>'1X-3X'!G16*2.54</f>
        <v>114.3</v>
      </c>
      <c r="H16" s="50">
        <f>'1X-3X'!H16*2.54</f>
        <v>120.65</v>
      </c>
      <c r="I16" s="50">
        <f>'1X-3X'!I16*2.54</f>
        <v>127</v>
      </c>
      <c r="J16" s="91"/>
      <c r="K16" s="91"/>
      <c r="L16" s="92"/>
      <c r="M16" s="91"/>
      <c r="N16" s="91"/>
      <c r="O16" s="91"/>
      <c r="P16" s="92"/>
      <c r="Q16" s="91"/>
      <c r="R16" s="91"/>
      <c r="S16" s="95"/>
      <c r="T16" s="78"/>
      <c r="U16" s="78"/>
      <c r="V16" s="78"/>
      <c r="W16" s="78"/>
      <c r="X16" s="78"/>
      <c r="Y16" s="78"/>
      <c r="Z16" s="78"/>
    </row>
    <row r="17" s="1" customFormat="1" ht="25" customHeight="1" spans="1:26">
      <c r="A17" s="44"/>
      <c r="B17" s="45" t="s">
        <v>34</v>
      </c>
      <c r="C17" s="36"/>
      <c r="D17" s="36"/>
      <c r="E17" s="48" t="s">
        <v>35</v>
      </c>
      <c r="F17" s="53">
        <v>44928</v>
      </c>
      <c r="G17" s="50">
        <f>'1X-3X'!G17*2.54</f>
        <v>113.03</v>
      </c>
      <c r="H17" s="50">
        <f>'1X-3X'!H17*2.54</f>
        <v>119.38</v>
      </c>
      <c r="I17" s="50" t="e">
        <f>'1X-3X'!I17*2.54</f>
        <v>#VALUE!</v>
      </c>
      <c r="J17" s="91"/>
      <c r="K17" s="91"/>
      <c r="L17" s="92"/>
      <c r="M17" s="91"/>
      <c r="N17" s="91"/>
      <c r="O17" s="91"/>
      <c r="P17" s="92"/>
      <c r="Q17" s="91"/>
      <c r="R17" s="91"/>
      <c r="S17" s="95"/>
      <c r="T17" s="78"/>
      <c r="U17" s="78"/>
      <c r="V17" s="78"/>
      <c r="W17" s="78"/>
      <c r="X17" s="78"/>
      <c r="Y17" s="78"/>
      <c r="Z17" s="78"/>
    </row>
    <row r="18" s="1" customFormat="1" ht="25" customHeight="1" spans="1:26">
      <c r="A18" s="44"/>
      <c r="B18" s="45" t="s">
        <v>36</v>
      </c>
      <c r="C18" s="36"/>
      <c r="D18" s="36"/>
      <c r="E18" s="48" t="s">
        <v>37</v>
      </c>
      <c r="F18" s="53">
        <v>44928</v>
      </c>
      <c r="G18" s="50">
        <f>'1X-3X'!G18*2.54</f>
        <v>101.9175</v>
      </c>
      <c r="H18" s="50">
        <f>'1X-3X'!H18*2.54</f>
        <v>108.2675</v>
      </c>
      <c r="I18" s="50">
        <f>'1X-3X'!I18*2.54</f>
        <v>114.6175</v>
      </c>
      <c r="J18" s="91"/>
      <c r="K18" s="91"/>
      <c r="L18" s="92"/>
      <c r="M18" s="91"/>
      <c r="N18" s="91"/>
      <c r="O18" s="91"/>
      <c r="P18" s="92"/>
      <c r="Q18" s="91"/>
      <c r="R18" s="91"/>
      <c r="S18" s="95"/>
      <c r="T18" s="78"/>
      <c r="U18" s="78"/>
      <c r="V18" s="78"/>
      <c r="W18" s="78"/>
      <c r="X18" s="78"/>
      <c r="Y18" s="78"/>
      <c r="Z18" s="78"/>
    </row>
    <row r="19" s="1" customFormat="1" ht="25" customHeight="1" spans="1:26">
      <c r="A19" s="44"/>
      <c r="B19" s="45" t="s">
        <v>38</v>
      </c>
      <c r="C19" s="36"/>
      <c r="D19" s="36"/>
      <c r="E19" s="48" t="s">
        <v>77</v>
      </c>
      <c r="F19" s="53">
        <v>44928</v>
      </c>
      <c r="G19" s="50">
        <f>'1X-3X'!G19*2.54</f>
        <v>142.24</v>
      </c>
      <c r="H19" s="50">
        <f>'1X-3X'!H19*2.54</f>
        <v>148.59</v>
      </c>
      <c r="I19" s="50">
        <f>'1X-3X'!I19*2.54</f>
        <v>154.94</v>
      </c>
      <c r="J19" s="91"/>
      <c r="K19" s="91"/>
      <c r="L19" s="92"/>
      <c r="M19" s="91"/>
      <c r="N19" s="91"/>
      <c r="O19" s="91"/>
      <c r="P19" s="92"/>
      <c r="Q19" s="91"/>
      <c r="R19" s="91"/>
      <c r="S19" s="95"/>
      <c r="T19" s="78"/>
      <c r="U19" s="78"/>
      <c r="V19" s="78"/>
      <c r="W19" s="78"/>
      <c r="X19" s="78"/>
      <c r="Y19" s="78"/>
      <c r="Z19" s="78"/>
    </row>
    <row r="20" s="1" customFormat="1" ht="25" customHeight="1" spans="1:26">
      <c r="A20" s="44"/>
      <c r="B20" s="45" t="s">
        <v>40</v>
      </c>
      <c r="C20" s="36"/>
      <c r="D20" s="36"/>
      <c r="E20" s="48" t="s">
        <v>41</v>
      </c>
      <c r="F20" s="51">
        <v>44928</v>
      </c>
      <c r="G20" s="50">
        <f>'1X-3X'!G20*2.54</f>
        <v>300.0375</v>
      </c>
      <c r="H20" s="50">
        <f>'1X-3X'!H20*2.54</f>
        <v>306.3875</v>
      </c>
      <c r="I20" s="50">
        <f>'1X-3X'!I20*2.54</f>
        <v>312.7375</v>
      </c>
      <c r="J20" s="91"/>
      <c r="K20" s="91"/>
      <c r="L20" s="92"/>
      <c r="M20" s="91"/>
      <c r="N20" s="91"/>
      <c r="O20" s="91"/>
      <c r="P20" s="92"/>
      <c r="Q20" s="91"/>
      <c r="R20" s="91"/>
      <c r="S20" s="95"/>
      <c r="T20" s="78"/>
      <c r="U20" s="78"/>
      <c r="V20" s="78"/>
      <c r="W20" s="78"/>
      <c r="X20" s="78"/>
      <c r="Y20" s="78"/>
      <c r="Z20" s="78"/>
    </row>
    <row r="21" s="1" customFormat="1" ht="25" customHeight="1" spans="1:26">
      <c r="A21" s="44"/>
      <c r="B21" s="45" t="s">
        <v>42</v>
      </c>
      <c r="C21" s="36"/>
      <c r="D21" s="36"/>
      <c r="E21" s="48" t="s">
        <v>43</v>
      </c>
      <c r="F21" s="53">
        <v>44928</v>
      </c>
      <c r="G21" s="50">
        <f>'1X-3X'!G21*2.54</f>
        <v>223.52</v>
      </c>
      <c r="H21" s="50">
        <f>'1X-3X'!H21*2.54</f>
        <v>229.87</v>
      </c>
      <c r="I21" s="50">
        <f>'1X-3X'!I21*2.54</f>
        <v>236.22</v>
      </c>
      <c r="J21" s="91"/>
      <c r="K21" s="91"/>
      <c r="L21" s="92"/>
      <c r="M21" s="91"/>
      <c r="N21" s="91"/>
      <c r="O21" s="91"/>
      <c r="P21" s="92"/>
      <c r="Q21" s="91"/>
      <c r="R21" s="91"/>
      <c r="S21" s="95"/>
      <c r="T21" s="78"/>
      <c r="U21" s="78"/>
      <c r="V21" s="78"/>
      <c r="W21" s="78"/>
      <c r="X21" s="78"/>
      <c r="Y21" s="78"/>
      <c r="Z21" s="78"/>
    </row>
    <row r="22" s="1" customFormat="1" ht="25" customHeight="1" spans="1:26">
      <c r="A22" s="44"/>
      <c r="B22" s="45" t="s">
        <v>44</v>
      </c>
      <c r="C22" s="36"/>
      <c r="D22" s="36"/>
      <c r="E22" s="48" t="s">
        <v>45</v>
      </c>
      <c r="F22" s="54">
        <v>0.25</v>
      </c>
      <c r="G22" s="50">
        <f>'1X-3X'!G22*2.54</f>
        <v>78.74</v>
      </c>
      <c r="H22" s="50">
        <f>'1X-3X'!H22*2.54</f>
        <v>78.74</v>
      </c>
      <c r="I22" s="50">
        <f>'1X-3X'!I22*2.54</f>
        <v>78.74</v>
      </c>
      <c r="J22" s="91"/>
      <c r="K22" s="91"/>
      <c r="L22" s="92"/>
      <c r="M22" s="91"/>
      <c r="N22" s="91"/>
      <c r="O22" s="91"/>
      <c r="P22" s="92"/>
      <c r="Q22" s="91"/>
      <c r="R22" s="91"/>
      <c r="S22" s="95"/>
      <c r="T22" s="78"/>
      <c r="U22" s="78"/>
      <c r="V22" s="78"/>
      <c r="W22" s="78"/>
      <c r="X22" s="78"/>
      <c r="Y22" s="78"/>
      <c r="Z22" s="78"/>
    </row>
    <row r="23" s="1" customFormat="1" ht="25" customHeight="1" spans="1:26">
      <c r="A23" s="44"/>
      <c r="B23" s="55" t="s">
        <v>46</v>
      </c>
      <c r="C23" s="56"/>
      <c r="D23" s="56"/>
      <c r="E23" s="52" t="s">
        <v>47</v>
      </c>
      <c r="F23" s="57" t="s">
        <v>78</v>
      </c>
      <c r="G23" s="50">
        <f>'1X-3X'!G23*2.54</f>
        <v>27.305</v>
      </c>
      <c r="H23" s="50">
        <f>'1X-3X'!H23*2.54</f>
        <v>28.8925</v>
      </c>
      <c r="I23" s="50">
        <f>'1X-3X'!I23*2.54</f>
        <v>30.48</v>
      </c>
      <c r="J23" s="91"/>
      <c r="K23" s="91"/>
      <c r="L23" s="92"/>
      <c r="M23" s="91"/>
      <c r="N23" s="91"/>
      <c r="O23" s="91"/>
      <c r="P23" s="92"/>
      <c r="Q23" s="91"/>
      <c r="R23" s="91"/>
      <c r="S23" s="95"/>
      <c r="T23" s="78"/>
      <c r="U23" s="78"/>
      <c r="V23" s="78"/>
      <c r="W23" s="78"/>
      <c r="X23" s="78"/>
      <c r="Y23" s="78"/>
      <c r="Z23" s="78"/>
    </row>
    <row r="24" s="1" customFormat="1" ht="25" customHeight="1" spans="1:26">
      <c r="A24" s="44"/>
      <c r="B24" s="45" t="s">
        <v>54</v>
      </c>
      <c r="C24" s="36"/>
      <c r="D24" s="36"/>
      <c r="E24" s="48" t="s">
        <v>55</v>
      </c>
      <c r="F24" s="58" t="s">
        <v>79</v>
      </c>
      <c r="G24" s="50">
        <f>'1X-3X'!G24*2.54</f>
        <v>35.56</v>
      </c>
      <c r="H24" s="50">
        <f>'1X-3X'!H24*2.54</f>
        <v>36.83</v>
      </c>
      <c r="I24" s="50">
        <f>'1X-3X'!I24*2.54</f>
        <v>36.83</v>
      </c>
      <c r="J24" s="91"/>
      <c r="K24" s="91"/>
      <c r="L24" s="92"/>
      <c r="M24" s="91"/>
      <c r="N24" s="91"/>
      <c r="O24" s="91"/>
      <c r="P24" s="92"/>
      <c r="Q24" s="91"/>
      <c r="R24" s="91"/>
      <c r="S24" s="95"/>
      <c r="T24" s="78"/>
      <c r="U24" s="78"/>
      <c r="V24" s="78"/>
      <c r="W24" s="78"/>
      <c r="X24" s="78"/>
      <c r="Y24" s="78"/>
      <c r="Z24" s="78"/>
    </row>
    <row r="25" s="1" customFormat="1" ht="25" customHeight="1" spans="1:26">
      <c r="A25" s="44"/>
      <c r="B25" s="45" t="s">
        <v>48</v>
      </c>
      <c r="C25" s="36"/>
      <c r="D25" s="36"/>
      <c r="E25" s="48" t="s">
        <v>49</v>
      </c>
      <c r="F25" s="58" t="s">
        <v>79</v>
      </c>
      <c r="G25" s="50">
        <f>'1X-3X'!G25*2.54</f>
        <v>33.9725</v>
      </c>
      <c r="H25" s="50">
        <f>'1X-3X'!H25*2.54</f>
        <v>33.9725</v>
      </c>
      <c r="I25" s="50">
        <f>'1X-3X'!I25*2.54</f>
        <v>33.9725</v>
      </c>
      <c r="J25" s="91"/>
      <c r="K25" s="91"/>
      <c r="L25" s="92"/>
      <c r="M25" s="91"/>
      <c r="N25" s="91"/>
      <c r="O25" s="91"/>
      <c r="P25" s="92"/>
      <c r="Q25" s="91"/>
      <c r="R25" s="91"/>
      <c r="S25" s="95"/>
      <c r="T25" s="78"/>
      <c r="U25" s="78"/>
      <c r="V25" s="78"/>
      <c r="W25" s="78"/>
      <c r="X25" s="78"/>
      <c r="Y25" s="78"/>
      <c r="Z25" s="78"/>
    </row>
    <row r="26" s="1" customFormat="1" ht="25" customHeight="1" spans="1:26">
      <c r="A26" s="44"/>
      <c r="B26" s="45" t="s">
        <v>50</v>
      </c>
      <c r="C26" s="36"/>
      <c r="D26" s="36"/>
      <c r="E26" s="48" t="s">
        <v>51</v>
      </c>
      <c r="F26" s="59" t="s">
        <v>79</v>
      </c>
      <c r="G26" s="50">
        <f>'1X-3X'!G26*2.54</f>
        <v>190.5</v>
      </c>
      <c r="H26" s="50">
        <f>'1X-3X'!H26*2.54</f>
        <v>190.5</v>
      </c>
      <c r="I26" s="50">
        <f>'1X-3X'!I26*2.54</f>
        <v>190.5</v>
      </c>
      <c r="J26" s="91"/>
      <c r="K26" s="91"/>
      <c r="L26" s="92"/>
      <c r="M26" s="91"/>
      <c r="N26" s="91"/>
      <c r="O26" s="91"/>
      <c r="P26" s="92"/>
      <c r="Q26" s="91"/>
      <c r="R26" s="91"/>
      <c r="S26" s="95"/>
      <c r="T26" s="78"/>
      <c r="U26" s="78"/>
      <c r="V26" s="78"/>
      <c r="W26" s="78"/>
      <c r="X26" s="78"/>
      <c r="Y26" s="78"/>
      <c r="Z26" s="78"/>
    </row>
    <row r="27" s="1" customFormat="1" ht="25" customHeight="1" spans="1:26">
      <c r="A27" s="44"/>
      <c r="B27" s="45" t="s">
        <v>52</v>
      </c>
      <c r="C27" s="36"/>
      <c r="D27" s="36"/>
      <c r="E27" s="48" t="s">
        <v>53</v>
      </c>
      <c r="F27" s="60" t="s">
        <v>79</v>
      </c>
      <c r="G27" s="50">
        <f>'1X-3X'!G27*2.54</f>
        <v>187.96</v>
      </c>
      <c r="H27" s="50">
        <f>'1X-3X'!H27*2.54</f>
        <v>187.96</v>
      </c>
      <c r="I27" s="50">
        <f>'1X-3X'!I27*2.54</f>
        <v>187.96</v>
      </c>
      <c r="J27" s="92"/>
      <c r="K27" s="91"/>
      <c r="L27" s="92"/>
      <c r="M27" s="91"/>
      <c r="N27" s="92"/>
      <c r="O27" s="91"/>
      <c r="P27" s="92"/>
      <c r="Q27" s="91"/>
      <c r="R27" s="91"/>
      <c r="S27" s="95"/>
      <c r="T27" s="78"/>
      <c r="U27" s="78"/>
      <c r="V27" s="78"/>
      <c r="W27" s="78"/>
      <c r="X27" s="78"/>
      <c r="Y27" s="78"/>
      <c r="Z27" s="78"/>
    </row>
    <row r="28" s="1" customFormat="1" ht="25" customHeight="1" spans="1:26">
      <c r="A28" s="44"/>
      <c r="B28" s="45" t="s">
        <v>80</v>
      </c>
      <c r="C28" s="36"/>
      <c r="D28" s="36"/>
      <c r="E28" s="61" t="s">
        <v>81</v>
      </c>
      <c r="F28" s="60" t="s">
        <v>79</v>
      </c>
      <c r="G28" s="50">
        <f>'1X-3X'!G28*2.54</f>
        <v>6.35</v>
      </c>
      <c r="H28" s="50">
        <f>'1X-3X'!H28*2.54</f>
        <v>6.35</v>
      </c>
      <c r="I28" s="50">
        <f>'1X-3X'!I28*2.54</f>
        <v>6.35</v>
      </c>
      <c r="J28" s="91"/>
      <c r="K28" s="91"/>
      <c r="L28" s="92"/>
      <c r="M28" s="91"/>
      <c r="N28" s="91"/>
      <c r="O28" s="91"/>
      <c r="P28" s="92"/>
      <c r="Q28" s="91"/>
      <c r="R28" s="91"/>
      <c r="S28" s="95"/>
      <c r="T28" s="78"/>
      <c r="U28" s="78"/>
      <c r="V28" s="78"/>
      <c r="W28" s="78"/>
      <c r="X28" s="78"/>
      <c r="Y28" s="78"/>
      <c r="Z28" s="78"/>
    </row>
    <row r="29" s="1" customFormat="1" ht="16.3" hidden="1" customHeight="1" spans="1:26">
      <c r="A29" s="44"/>
      <c r="B29" s="62" t="s">
        <v>82</v>
      </c>
      <c r="C29" s="36"/>
      <c r="D29" s="36"/>
      <c r="E29" s="37"/>
      <c r="F29" s="63">
        <v>44930</v>
      </c>
      <c r="G29" s="50">
        <f>'1X-3X'!G29*2.54</f>
        <v>0</v>
      </c>
      <c r="H29" s="50">
        <f>'1X-3X'!H29*2.54</f>
        <v>0</v>
      </c>
      <c r="I29" s="50">
        <f>'1X-3X'!I29*2.54</f>
        <v>0</v>
      </c>
      <c r="J29" s="93"/>
      <c r="K29" s="94"/>
      <c r="L29" s="94"/>
      <c r="M29" s="94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="1" customFormat="1" ht="16.3" hidden="1" customHeight="1" spans="1:26">
      <c r="A30" s="44"/>
      <c r="B30" s="62" t="s">
        <v>83</v>
      </c>
      <c r="C30" s="36"/>
      <c r="D30" s="36"/>
      <c r="E30" s="37"/>
      <c r="F30" s="63">
        <v>44934</v>
      </c>
      <c r="G30" s="50">
        <f>'1X-3X'!G30*2.54</f>
        <v>0</v>
      </c>
      <c r="H30" s="50">
        <f>'1X-3X'!H30*2.54</f>
        <v>0</v>
      </c>
      <c r="I30" s="50">
        <f>'1X-3X'!I30*2.54</f>
        <v>0</v>
      </c>
      <c r="J30" s="93"/>
      <c r="K30" s="94"/>
      <c r="L30" s="94"/>
      <c r="M30" s="94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="1" customFormat="1" ht="16.3" hidden="1" customHeight="1" spans="1:26">
      <c r="A31" s="44"/>
      <c r="B31" s="62"/>
      <c r="C31" s="36"/>
      <c r="D31" s="36"/>
      <c r="E31" s="37"/>
      <c r="F31" s="63"/>
      <c r="G31" s="50">
        <f>'1X-3X'!G31*2.54</f>
        <v>0</v>
      </c>
      <c r="H31" s="50">
        <f>'1X-3X'!H31*2.54</f>
        <v>0</v>
      </c>
      <c r="I31" s="50">
        <f>'1X-3X'!I31*2.54</f>
        <v>0</v>
      </c>
      <c r="J31" s="93"/>
      <c r="K31" s="94"/>
      <c r="L31" s="94"/>
      <c r="M31" s="94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ht="16.3" hidden="1" customHeight="1" spans="1:26">
      <c r="A32" s="44"/>
      <c r="B32" s="62" t="s">
        <v>84</v>
      </c>
      <c r="C32" s="36"/>
      <c r="D32" s="36"/>
      <c r="E32" s="37"/>
      <c r="F32" s="63">
        <v>44934</v>
      </c>
      <c r="G32" s="50">
        <f>'1X-3X'!G32*2.54</f>
        <v>0</v>
      </c>
      <c r="H32" s="50">
        <f>'1X-3X'!H32*2.54</f>
        <v>0</v>
      </c>
      <c r="I32" s="50">
        <f>'1X-3X'!I32*2.54</f>
        <v>0</v>
      </c>
      <c r="J32" s="93"/>
      <c r="K32" s="94"/>
      <c r="L32" s="94"/>
      <c r="M32" s="94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ht="16.3" hidden="1" customHeight="1" spans="1:26">
      <c r="A33" s="44">
        <v>62.4</v>
      </c>
      <c r="B33" s="62" t="s">
        <v>85</v>
      </c>
      <c r="C33" s="36"/>
      <c r="D33" s="36"/>
      <c r="E33" s="37"/>
      <c r="F33" s="63">
        <v>44934</v>
      </c>
      <c r="G33" s="50">
        <f>'1X-3X'!G33*2.54</f>
        <v>0</v>
      </c>
      <c r="H33" s="50">
        <f>'1X-3X'!H33*2.54</f>
        <v>0</v>
      </c>
      <c r="I33" s="50">
        <f>'1X-3X'!I33*2.54</f>
        <v>0</v>
      </c>
      <c r="J33" s="93"/>
      <c r="K33" s="94"/>
      <c r="L33" s="94"/>
      <c r="M33" s="94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ht="25" customHeight="1" spans="1:26">
      <c r="A34" s="64"/>
      <c r="B34" s="65" t="s">
        <v>58</v>
      </c>
      <c r="C34" s="66"/>
      <c r="D34" s="67"/>
      <c r="E34" s="61" t="s">
        <v>59</v>
      </c>
      <c r="F34" s="60" t="s">
        <v>79</v>
      </c>
      <c r="G34" s="50">
        <f>'1X-3X'!G34*2.54</f>
        <v>43.18</v>
      </c>
      <c r="H34" s="50">
        <f>'1X-3X'!H34*2.54</f>
        <v>44.1325</v>
      </c>
      <c r="I34" s="50">
        <f>'1X-3X'!I34*2.54</f>
        <v>45.085</v>
      </c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="1" customFormat="1" ht="25" customHeight="1" spans="1:26">
      <c r="A35" s="68"/>
      <c r="B35" s="68" t="s">
        <v>60</v>
      </c>
      <c r="C35" s="69"/>
      <c r="D35" s="70"/>
      <c r="E35" s="71" t="s">
        <v>61</v>
      </c>
      <c r="F35" s="72"/>
      <c r="G35" s="50">
        <f>'1X-3X'!G35*2.54</f>
        <v>26.67</v>
      </c>
      <c r="H35" s="50">
        <f>'1X-3X'!H35*2.54</f>
        <v>27.305</v>
      </c>
      <c r="I35" s="50">
        <f>'1X-3X'!I35*2.54</f>
        <v>27.94</v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="1" customFormat="1" ht="25" customHeight="1" spans="1:26">
      <c r="A36" s="73"/>
      <c r="B36" s="73" t="s">
        <v>62</v>
      </c>
      <c r="C36" s="74"/>
      <c r="D36" s="75"/>
      <c r="E36" s="71" t="s">
        <v>63</v>
      </c>
      <c r="F36" s="76"/>
      <c r="G36" s="50">
        <f>'1X-3X'!G36*2.54</f>
        <v>17.145</v>
      </c>
      <c r="H36" s="50">
        <f>'1X-3X'!H36*2.54</f>
        <v>17.145</v>
      </c>
      <c r="I36" s="50">
        <f>'1X-3X'!I36*2.54</f>
        <v>17.145</v>
      </c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="1" customFormat="1" ht="25" customHeight="1" spans="1:26">
      <c r="A37" s="73"/>
      <c r="B37" s="73" t="s">
        <v>64</v>
      </c>
      <c r="C37" s="74"/>
      <c r="D37" s="75"/>
      <c r="E37" s="77" t="s">
        <v>65</v>
      </c>
      <c r="F37" s="76"/>
      <c r="G37" s="50">
        <f>'1X-3X'!G37*2.54</f>
        <v>16.1925</v>
      </c>
      <c r="H37" s="50">
        <f>'1X-3X'!H37*2.54</f>
        <v>16.1925</v>
      </c>
      <c r="I37" s="50">
        <f>'1X-3X'!I37*2.54</f>
        <v>16.1925</v>
      </c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="1" customFormat="1" ht="16.3" customHeight="1" spans="1:26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="1" customFormat="1" ht="16.3" customHeight="1" spans="1:26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="1" customFormat="1" ht="16.3" customHeight="1" spans="1:26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="1" customFormat="1" ht="16.3" customHeight="1" spans="1:26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="1" customFormat="1" ht="16.3" customHeight="1" spans="1:26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="1" customFormat="1" ht="16.3" customHeight="1" spans="1:26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="1" customFormat="1" ht="16.3" customHeight="1" spans="1:26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="1" customFormat="1" ht="16.3" customHeight="1" spans="1:26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="1" customFormat="1" ht="16.3" customHeight="1" spans="1:26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="1" customFormat="1" ht="16.3" customHeight="1" spans="1:26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="1" customFormat="1" ht="16.3" customHeight="1" spans="1:26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="1" customFormat="1" ht="16.3" customHeight="1" spans="1:26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="1" customFormat="1" ht="16.3" customHeight="1" spans="1:26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="1" customFormat="1" ht="16.3" customHeight="1" spans="1:26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="1" customFormat="1" ht="16.3" customHeight="1" spans="1:26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="1" customFormat="1" ht="16.3" customHeight="1" spans="1:26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="1" customFormat="1" ht="16.3" customHeight="1" spans="1:26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="1" customFormat="1" ht="16.3" customHeight="1" spans="1:26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="1" customFormat="1" ht="16.3" customHeight="1" spans="1:26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="1" customFormat="1" ht="16.3" customHeight="1" spans="1:26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="1" customFormat="1" ht="16.3" customHeight="1" spans="1:26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="1" customFormat="1" ht="16.3" customHeight="1" spans="1:26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="1" customFormat="1" ht="16.3" customHeight="1" spans="1:26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="1" customFormat="1" ht="16.3" customHeight="1" spans="1:26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="1" customFormat="1" ht="16.3" customHeight="1" spans="1:26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="1" customFormat="1" ht="16.3" customHeight="1" spans="1:26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="1" customFormat="1" ht="16.3" customHeight="1" spans="1:26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="1" customFormat="1" ht="16.3" customHeight="1" spans="1:26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="1" customFormat="1" ht="16.3" customHeight="1" spans="1:26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="1" customFormat="1" ht="16.3" customHeight="1" spans="1:26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="1" customFormat="1" ht="16.3" customHeight="1" spans="1:26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="1" customFormat="1" ht="16.3" customHeight="1" spans="1:26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="1" customFormat="1" ht="16.3" customHeight="1" spans="1:26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="1" customFormat="1" ht="16.3" customHeight="1" spans="1:26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="1" customFormat="1" ht="16.3" customHeight="1" spans="1:26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="1" customFormat="1" ht="16.3" customHeight="1" spans="1:26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="1" customFormat="1" ht="16.3" customHeight="1" spans="1:26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="1" customFormat="1" ht="16.3" customHeight="1" spans="1:26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="1" customFormat="1" ht="16.3" customHeight="1" spans="1:26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="1" customFormat="1" ht="16.3" customHeight="1" spans="1:26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="1" customFormat="1" ht="16.3" customHeight="1" spans="1:26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="1" customFormat="1" ht="16.3" customHeight="1" spans="1:26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="1" customFormat="1" ht="16.3" customHeight="1" spans="1:26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="1" customFormat="1" ht="16.3" customHeight="1" spans="1:26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="1" customFormat="1" ht="16.3" customHeight="1" spans="1:26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="1" customFormat="1" ht="16.3" customHeight="1" spans="1:26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="1" customFormat="1" ht="16.3" customHeight="1" spans="1:26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="1" customFormat="1" ht="16.3" customHeight="1" spans="1:26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="1" customFormat="1" ht="16.3" customHeight="1" spans="1:26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="1" customFormat="1" ht="16.3" customHeight="1" spans="1:26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="1" customFormat="1" ht="16.3" customHeight="1" spans="1:26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="1" customFormat="1" ht="16.3" customHeight="1" spans="1:26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="1" customFormat="1" ht="16.3" customHeight="1" spans="1:26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="1" customFormat="1" ht="16.3" customHeight="1" spans="1:26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="1" customFormat="1" ht="16.3" customHeight="1" spans="1:26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="1" customFormat="1" ht="16.3" customHeight="1" spans="1:26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="1" customFormat="1" ht="16.3" customHeight="1" spans="1:26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="1" customFormat="1" ht="16.3" customHeight="1" spans="1:26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="1" customFormat="1" ht="16.3" customHeight="1" spans="1:26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="1" customFormat="1" ht="16.3" customHeight="1" spans="1:26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="1" customFormat="1" ht="16.3" customHeight="1" spans="1:26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="1" customFormat="1" ht="16.3" customHeight="1" spans="1:26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="1" customFormat="1" ht="16.3" customHeight="1" spans="1:26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="1" customFormat="1" ht="16.3" customHeight="1" spans="1:26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="1" customFormat="1" ht="16.3" customHeight="1" spans="1:26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="1" customFormat="1" ht="16.3" customHeight="1" spans="1:26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="1" customFormat="1" ht="16.3" customHeight="1" spans="1:26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="1" customFormat="1" ht="16.3" customHeight="1" spans="1:26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="1" customFormat="1" ht="16.3" customHeight="1" spans="1:26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="1" customFormat="1" ht="16.3" customHeight="1" spans="1:26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="1" customFormat="1" ht="16.3" customHeight="1" spans="1:26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="1" customFormat="1" ht="16.3" customHeight="1" spans="1:26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="1" customFormat="1" ht="16.3" customHeight="1" spans="1:26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="1" customFormat="1" ht="16.3" customHeight="1" spans="1:26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="1" customFormat="1" ht="16.3" customHeight="1" spans="1:26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="1" customFormat="1" ht="16.3" customHeight="1" spans="1:26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="1" customFormat="1" ht="16.3" customHeight="1" spans="1:26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="1" customFormat="1" ht="16.3" customHeight="1" spans="1:26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="1" customFormat="1" ht="16.3" customHeight="1" spans="1:26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="1" customFormat="1" ht="16.3" customHeight="1" spans="1:26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="1" customFormat="1" ht="16.3" customHeight="1" spans="1:26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="1" customFormat="1" ht="16.3" customHeight="1" spans="1:26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="1" customFormat="1" ht="16.3" customHeight="1" spans="1:26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="1" customFormat="1" ht="16.3" customHeight="1" spans="1:26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="1" customFormat="1" ht="16.3" customHeight="1" spans="1:26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="1" customFormat="1" ht="16.3" customHeight="1" spans="1:26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="1" customFormat="1" ht="16.3" customHeight="1" spans="1:26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="1" customFormat="1" ht="16.3" customHeight="1" spans="1:26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="1" customFormat="1" ht="16.3" customHeight="1" spans="1:26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="1" customFormat="1" ht="16.3" customHeight="1" spans="1:26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="1" customFormat="1" ht="16.3" customHeight="1" spans="1:26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="1" customFormat="1" ht="16.3" customHeight="1" spans="1:26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="1" customFormat="1" ht="16.3" customHeight="1" spans="1:26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="1" customFormat="1" ht="16.3" customHeight="1" spans="1:26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="1" customFormat="1" ht="16.3" customHeight="1" spans="1:26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="1" customFormat="1" ht="16.3" customHeight="1" spans="1:26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="1" customFormat="1" ht="16.3" customHeight="1" spans="1:26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="1" customFormat="1" ht="16.3" customHeight="1" spans="1:26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="1" customFormat="1" ht="16.3" customHeight="1" spans="1:26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="1" customFormat="1" ht="16.3" customHeight="1" spans="1:26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="1" customFormat="1" ht="16.3" customHeight="1" spans="1:26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="1" customFormat="1" ht="16.3" customHeight="1" spans="1:26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="1" customFormat="1" ht="16.3" customHeight="1" spans="1:26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="1" customFormat="1" ht="16.3" customHeight="1" spans="1:26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="1" customFormat="1" ht="16.3" customHeight="1" spans="1:26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="1" customFormat="1" ht="16.3" customHeight="1" spans="1:26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="1" customFormat="1" ht="16.3" customHeight="1" spans="1:26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="1" customFormat="1" ht="16.3" customHeight="1" spans="1:26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="1" customFormat="1" ht="16.3" customHeight="1" spans="1:26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="1" customFormat="1" ht="16.3" customHeight="1" spans="1:26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="1" customFormat="1" ht="16.3" customHeight="1" spans="1:26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="1" customFormat="1" ht="16.3" customHeight="1" spans="1:26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="1" customFormat="1" ht="16.3" customHeight="1" spans="1:26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="1" customFormat="1" ht="16.3" customHeight="1" spans="1:26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="1" customFormat="1" ht="16.3" customHeight="1" spans="1:26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="1" customFormat="1" ht="16.3" customHeight="1" spans="1:26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="1" customFormat="1" ht="16.3" customHeight="1" spans="1:26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="1" customFormat="1" ht="16.3" customHeight="1" spans="1:26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="1" customFormat="1" ht="16.3" customHeight="1" spans="1:26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="1" customFormat="1" ht="16.3" customHeight="1" spans="1:26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="1" customFormat="1" ht="16.3" customHeight="1" spans="1:26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="1" customFormat="1" ht="16.3" customHeight="1" spans="1:26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="1" customFormat="1" ht="16.3" customHeight="1" spans="1:26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="1" customFormat="1" ht="16.3" customHeight="1" spans="1:26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="1" customFormat="1" ht="16.3" customHeight="1" spans="1:26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="1" customFormat="1" ht="16.3" customHeight="1" spans="1:26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="1" customFormat="1" ht="16.3" customHeight="1" spans="1:26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="1" customFormat="1" ht="16.3" customHeight="1" spans="1:26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="1" customFormat="1" ht="16.3" customHeight="1" spans="1:26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="1" customFormat="1" ht="16.3" customHeight="1" spans="1:26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="1" customFormat="1" ht="16.3" customHeight="1" spans="1:26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="1" customFormat="1" ht="16.3" customHeight="1" spans="1:26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="1" customFormat="1" ht="16.3" customHeight="1" spans="1:26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="1" customFormat="1" ht="16.3" customHeight="1" spans="1:26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="1" customFormat="1" ht="16.3" customHeight="1" spans="1:26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="1" customFormat="1" ht="16.3" customHeight="1" spans="1:26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="1" customFormat="1" ht="16.3" customHeight="1" spans="1:26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="1" customFormat="1" ht="16.3" customHeight="1" spans="1:26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="1" customFormat="1" ht="16.3" customHeight="1" spans="1:26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="1" customFormat="1" ht="16.3" customHeight="1" spans="1:26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="1" customFormat="1" ht="16.3" customHeight="1" spans="1:26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="1" customFormat="1" ht="16.3" customHeight="1" spans="1:26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="1" customFormat="1" ht="16.3" customHeight="1" spans="1:26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="1" customFormat="1" ht="16.3" customHeight="1" spans="1:26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="1" customFormat="1" ht="16.3" customHeight="1" spans="1:26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="1" customFormat="1" ht="16.3" customHeight="1" spans="1:26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="1" customFormat="1" ht="16.3" customHeight="1" spans="1:26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="1" customFormat="1" ht="16.3" customHeight="1" spans="1:26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="1" customFormat="1" ht="16.3" customHeight="1" spans="1:26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="1" customFormat="1" ht="16.3" customHeight="1" spans="1:26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="1" customFormat="1" ht="16.3" customHeight="1" spans="1:26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="1" customFormat="1" ht="16.3" customHeight="1" spans="1:26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="1" customFormat="1" ht="16.3" customHeight="1" spans="1:26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="1" customFormat="1" ht="16.3" customHeight="1" spans="1:26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="1" customFormat="1" ht="16.3" customHeight="1" spans="1:26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="1" customFormat="1" ht="16.3" customHeight="1" spans="1:26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="1" customFormat="1" ht="16.3" customHeight="1" spans="1:26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="1" customFormat="1" ht="16.3" customHeight="1" spans="1:26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="1" customFormat="1" ht="16.3" customHeight="1" spans="1:26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="1" customFormat="1" ht="16.3" customHeight="1" spans="1:26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="1" customFormat="1" ht="16.3" customHeight="1" spans="1:26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="1" customFormat="1" ht="16.3" customHeight="1" spans="1:26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="1" customFormat="1" ht="16.3" customHeight="1" spans="1:26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="1" customFormat="1" ht="16.3" customHeight="1" spans="1:26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="1" customFormat="1" ht="16.3" customHeight="1" spans="1:26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="1" customFormat="1" ht="16.3" customHeight="1" spans="1:26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="1" customFormat="1" ht="16.3" customHeight="1" spans="1:26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="1" customFormat="1" ht="16.3" customHeight="1" spans="1:26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="1" customFormat="1" ht="16.3" customHeight="1" spans="1:26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="1" customFormat="1" ht="16.3" customHeight="1" spans="1:26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="1" customFormat="1" ht="16.3" customHeight="1" spans="1:26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="1" customFormat="1" ht="16.3" customHeight="1" spans="1:26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="1" customFormat="1" ht="16.3" customHeight="1" spans="1:26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="1" customFormat="1" ht="16.3" customHeight="1" spans="1:26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="1" customFormat="1" ht="16.3" customHeight="1" spans="1:26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="1" customFormat="1" ht="16.3" customHeight="1" spans="1:26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="1" customFormat="1" ht="16.3" customHeight="1" spans="1:26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="1" customFormat="1" ht="16.3" customHeight="1" spans="1:26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="1" customFormat="1" ht="16.3" customHeight="1" spans="1:26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="1" customFormat="1" ht="16.3" customHeight="1" spans="1:26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="1" customFormat="1" ht="16.3" customHeight="1" spans="1:26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="1" customFormat="1" ht="16.3" customHeight="1" spans="1:26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="1" customFormat="1" ht="16.3" customHeight="1" spans="1:26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="1" customFormat="1" ht="16.3" customHeight="1" spans="1:26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="1" customFormat="1" ht="16.3" customHeight="1" spans="1:26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="1" customFormat="1" ht="16.3" customHeight="1" spans="1:26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="1" customFormat="1" ht="16.3" customHeight="1" spans="1:26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="1" customFormat="1" ht="16.3" customHeight="1" spans="1:26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="1" customFormat="1" ht="16.3" customHeight="1" spans="1:26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="1" customFormat="1" ht="16.3" customHeight="1" spans="1:26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="1" customFormat="1" ht="16.3" customHeight="1" spans="1:26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="1" customFormat="1" ht="16.3" customHeight="1" spans="1:26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="1" customFormat="1" ht="16.3" customHeight="1" spans="1:26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="1" customFormat="1" ht="16.3" customHeight="1" spans="1:26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="1" customFormat="1" ht="16.3" customHeight="1" spans="1:26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="1" customFormat="1" ht="16.3" customHeight="1" spans="1:26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="1" customFormat="1" ht="16.3" customHeight="1" spans="1:26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="1" customFormat="1" ht="16.3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6.3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6.3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6.3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6.3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6.3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6.3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6.3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6.3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6.3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6.3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6.3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6.3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6.3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6.3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6.3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6.3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6.3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6.3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6.3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6.3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6.3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6.3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6.3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6.3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6.3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6.3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6.3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6.3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6.3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6.3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6.3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6.3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6.3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6.3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6.3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6.3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6.3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6.3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6.3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6.3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6.3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6.3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6.3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6.3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6.3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6.3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6.3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6.3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6.3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6.3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6.3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6.3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6.3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6.3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6.3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6.3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6.3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6.3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6.3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6.3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6.3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6.3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6.3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6.3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6.3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6.3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6.3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6.3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6.3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6.3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6.3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6.3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6.3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6.3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6.3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6.3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6.3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6.3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6.3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6.3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6.3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6.3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6.3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6.3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6.3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6.3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6.3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6.3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6.3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6.3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6.3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6.3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6.3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6.3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6.3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6.3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6.3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6.3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6.3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6.3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6.3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6.3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6.3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6.3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6.3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6.3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6.3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6.3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6.3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6.3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6.3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6.3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6.3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6.3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6.3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6.3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6.3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6.3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6.3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6.3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6.3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6.3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6.3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6.3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6.3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6.3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6.3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6.3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6.3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6.3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6.3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6.3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6.3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6.3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6.3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6.3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6.3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6.3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6.3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6.3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6.3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6.3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6.3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6.3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6.3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6.3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6.3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6.3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6.3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6.3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6.3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6.3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6.3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6.3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6.3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6.3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6.3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6.3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6.3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6.3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6.3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6.3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6.3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6.3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6.3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6.3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6.3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6.3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6.3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6.3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6.3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6.3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6.3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6.3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6.3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6.3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6.3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6.3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6.3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6.3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6.3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6.3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6.3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6.3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6.3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6.3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6.3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6.3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6.3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6.3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6.3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6.3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6.3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6.3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6.3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6.3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6.3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6.3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6.3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6.3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6.3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6.3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6.3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6.3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6.3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6.3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6.3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6.3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6.3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6.3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6.3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6.3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6.3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6.3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6.3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6.3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6.3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6.3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6.3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6.3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6.3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6.3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6.3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6.3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6.3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6.3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6.3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6.3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6.3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6.3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6.3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6.3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6.3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6.3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6.3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6.3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6.3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6.3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6.3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6.3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6.3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6.3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6.3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6.3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6.3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6.3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6.3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6.3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6.3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6.3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6.3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6.3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6.3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6.3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6.3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6.3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6.3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6.3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6.3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6.3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6.3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6.3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6.3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6.3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6.3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6.3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6.3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6.3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6.3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6.3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6.3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6.3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6.3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6.3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6.3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6.3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6.3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6.3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6.3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6.3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6.3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6.3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6.3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6.3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6.3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6.3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6.3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6.3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6.3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6.3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6.3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6.3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6.3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6.3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6.3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6.3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6.3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6.3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6.3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6.3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6.3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6.3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6.3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6.3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6.3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6.3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6.3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6.3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6.3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6.3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6.3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6.3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6.3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6.3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6.3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6.3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6.3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6.3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6.3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6.3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6.3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6.3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6.3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6.3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6.3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6.3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6.3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6.3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6.3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6.3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6.3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6.3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6.3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6.3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6.3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6.3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6.3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6.3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6.3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6.3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6.3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6.3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6.3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6.3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6.3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6.3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6.3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6.3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6.3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6.3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6.3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6.3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6.3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6.3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6.3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6.3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6.3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6.3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6.3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6.3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6.3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6.3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6.3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6.3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6.3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6.3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6.3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6.3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6.3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6.3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6.3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6.3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6.3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6.3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6.3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6.3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6.3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6.3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6.3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6.3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6.3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6.3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6.3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6.3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6.3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6.3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6.3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6.3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6.3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6.3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6.3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6.3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6.3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6.3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6.3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6.3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6.3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6.3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6.3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6.3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6.3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6.3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6.3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6.3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6.3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6.3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6.3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6.3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6.3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6.3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6.3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6.3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6.3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6.3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6.3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6.3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6.3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6.3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6.3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6.3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6.3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6.3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6.3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6.3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6.3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6.3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6.3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6.3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6.3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6.3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6.3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6.3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6.3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6.3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6.3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6.3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6.3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6.3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6.3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6.3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6.3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6.3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6.3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6.3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6.3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6.3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6.3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6.3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6.3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6.3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6.3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6.3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6.3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6.3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6.3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6.3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6.3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6.3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6.3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6.3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6.3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6.3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6.3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6.3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6.3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6.3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6.3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6.3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6.3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6.3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6.3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6.3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6.3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6.3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6.3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6.3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6.3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6.3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6.3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6.3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6.3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6.3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6.3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6.3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6.3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6.3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6.3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6.3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6.3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6.3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6.3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6.3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6.3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6.3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6.3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6.3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6.3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6.3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6.3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6.3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6.3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6.3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6.3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6.3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6.3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6.3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6.3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6.3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6.3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6.3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6.3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6.3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6.3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6.3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6.3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6.3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6.3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6.3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6.3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6.3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6.3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6.3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6.3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6.3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6.3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6.3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6.3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6.3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6.3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6.3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6.3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6.3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6.3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6.3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6.3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6.3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6.3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6.3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6.3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6.3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6.3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6.3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6.3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6.3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6.3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6.3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6.3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6.3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6.3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6.3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6.3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6.3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6.3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6.3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6.3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6.3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6.3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6.3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6.3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6.3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6.3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6.3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6.3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6.3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6.3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6.3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6.3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6.3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6.3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6.3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6.3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6.3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6.3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6.3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6.3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6.3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6.3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6.3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6.3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6.3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6.3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6.3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6.3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6.3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6.3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6.3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6.3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6.3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6.3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6.3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6.3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6.3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6.3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6.3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6.3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6.3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6.3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6.3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6.3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6.3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6.3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6.3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6.3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6.3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6.3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6.3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6.3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6.3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6.3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6.3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6.3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6.3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6.3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6.3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6.3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6.3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6.3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6.3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6.3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6.3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6.3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6.3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6.3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6.3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6.3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6.3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6.3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6.3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6.3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6.3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6.3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6.3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6.3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6.3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6.3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6.3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6.3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6.3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6.3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6.3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6.3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6.3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6.3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6.3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6.3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6.3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6.3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6.3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6.3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6.3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6.3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6.3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6.3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6.3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6.3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6.3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6.3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6.3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6.3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6.3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6.3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6.3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6.3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6.3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6.3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6.3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6.3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6.3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6.3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6.3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6.3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6.3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6.3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6.3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6.3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6.3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6.3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6.3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6.3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6.3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6.3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6.3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6.3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6.3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6.3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6.3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6.3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6.3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6.3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6.3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6.3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6.3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="1" customFormat="1" ht="16.3" customHeight="1" spans="1:26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="1" customFormat="1" ht="16.3" customHeight="1" spans="1:26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="1" customFormat="1" ht="16.3" customHeight="1" spans="1:26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="1" customFormat="1" ht="16.3" customHeight="1" spans="1:26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29:E29"/>
    <mergeCell ref="B30:E30"/>
    <mergeCell ref="B31:E31"/>
    <mergeCell ref="B32:E32"/>
    <mergeCell ref="B33:E33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4">
      <formula>LEN(TRIM(I9))&gt;0</formula>
    </cfRule>
  </conditionalFormatting>
  <conditionalFormatting sqref="M9:M28">
    <cfRule type="notContainsBlanks" dxfId="0" priority="2">
      <formula>LEN(TRIM(M9))&gt;0</formula>
    </cfRule>
  </conditionalFormatting>
  <conditionalFormatting sqref="Q9:Q28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84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2024-05-29T06:23:31Z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