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1055"/>
  </bookViews>
  <sheets>
    <sheet name="XS-XXL" sheetId="16" r:id="rId1"/>
    <sheet name="XS-XXL (cm)" sheetId="17" r:id="rId2"/>
    <sheet name="1X-3X" sheetId="18" r:id="rId3"/>
    <sheet name="1X-3X (CM)" sheetId="19" r:id="rId4"/>
    <sheet name="DEV SPECS (MED) 11-4-22" sheetId="4" state="hidden" r:id="rId5"/>
    <sheet name="DEV SPECS (2X) 11-4-22" sheetId="5" state="hidden" r:id="rId6"/>
    <sheet name="1ST FIT (MED) 4-6-23" sheetId="6" state="hidden" r:id="rId7"/>
    <sheet name="1ST FIT (2X) 4-5-23" sheetId="7" state="hidden" r:id="rId8"/>
    <sheet name="GRADED SPECS" sheetId="8" state="hidden" r:id="rId9"/>
    <sheet name="GRADED SPECS (2)" sheetId="9" state="hidden" r:id="rId10"/>
    <sheet name="PP SAMPLE" sheetId="10" state="hidden" r:id="rId11"/>
    <sheet name="PP SAMPLE (2X)" sheetId="11" state="hidden" r:id="rId12"/>
  </sheets>
  <definedNames>
    <definedName name="_Print_Titles" localSheetId="8">'GRADED SPECS'!$1:$6</definedName>
    <definedName name="Contract_No" localSheetId="4">#REF!</definedName>
    <definedName name="Contract_No" localSheetId="8">#REF!</definedName>
    <definedName name="Contract_No" localSheetId="9">#REF!</definedName>
    <definedName name="Contract_No">#REF!</definedName>
    <definedName name="PROBLEM" localSheetId="4">#REF!</definedName>
    <definedName name="PROBLEM" localSheetId="8">#REF!</definedName>
    <definedName name="PROBLEM">#REF!</definedName>
    <definedName name="Z_8114DFCC_A971_5F4F_A611_B1A05A9EE44E_.wvu.PrintArea" localSheetId="7">'1ST FIT (2X) 4-5-23'!$A$1:$M$118</definedName>
    <definedName name="Z_8114DFCC_A971_5F4F_A611_B1A05A9EE44E_.wvu.PrintArea" localSheetId="6">'1ST FIT (MED) 4-6-23'!$A$1:$M$119</definedName>
    <definedName name="Z_8114DFCC_A971_5F4F_A611_B1A05A9EE44E_.wvu.PrintArea" localSheetId="5">'DEV SPECS (2X) 11-4-22'!$A$1:$M$119</definedName>
    <definedName name="Z_8114DFCC_A971_5F4F_A611_B1A05A9EE44E_.wvu.PrintArea" localSheetId="4">'DEV SPECS (MED) 11-4-22'!$A$1:$M$119</definedName>
    <definedName name="Z_8114DFCC_A971_5F4F_A611_B1A05A9EE44E_.wvu.PrintArea" localSheetId="10">'PP SAMPLE'!$A$1:$K$105</definedName>
    <definedName name="Z_8114DFCC_A971_5F4F_A611_B1A05A9EE44E_.wvu.PrintArea" localSheetId="11">'PP SAMPLE (2X)'!$A$1:$K$116</definedName>
    <definedName name="Z_8114DFCC_A971_5F4F_A611_B1A05A9EE44E_.wvu.PrintTitles" localSheetId="7">'1ST FIT (2X) 4-5-23'!$1:$6</definedName>
    <definedName name="Z_8114DFCC_A971_5F4F_A611_B1A05A9EE44E_.wvu.PrintTitles" localSheetId="6">'1ST FIT (MED) 4-6-23'!$1:$6</definedName>
    <definedName name="Z_8114DFCC_A971_5F4F_A611_B1A05A9EE44E_.wvu.PrintTitles" localSheetId="5">'DEV SPECS (2X) 11-4-22'!$1:$6</definedName>
    <definedName name="Z_8114DFCC_A971_5F4F_A611_B1A05A9EE44E_.wvu.PrintTitles" localSheetId="4">'DEV SPECS (MED) 11-4-22'!$1:$6</definedName>
    <definedName name="Z_8114DFCC_A971_5F4F_A611_B1A05A9EE44E_.wvu.PrintTitles" localSheetId="8">'GRADED SPECS'!$1:$6</definedName>
    <definedName name="Z_8114DFCC_A971_5F4F_A611_B1A05A9EE44E_.wvu.PrintTitles" localSheetId="9">'GRADED SPECS (2)'!$1:$6</definedName>
    <definedName name="Z_8114DFCC_A971_5F4F_A611_B1A05A9EE44E_.wvu.PrintTitles" localSheetId="10">'PP SAMPLE'!$1:$6</definedName>
    <definedName name="Z_8114DFCC_A971_5F4F_A611_B1A05A9EE44E_.wvu.PrintTitles" localSheetId="11">'PP SAMPLE (2X)'!$1:$6</definedName>
    <definedName name="_xlnm.Print_Area" localSheetId="0">'XS-XXL'!$A$1:$M$19</definedName>
    <definedName name="_xlnm.Print_Area" localSheetId="1">'XS-XXL (cm)'!$A$1:$M$19</definedName>
    <definedName name="_xlnm.Print_Area" localSheetId="2">'1X-3X'!$A$1:$I$19</definedName>
    <definedName name="_xlnm.Print_Area" localSheetId="3">'1X-3X (CM)'!$A$1:$I$19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<sst xmlns="http://schemas.openxmlformats.org/spreadsheetml/2006/main" count="931" uniqueCount="284">
  <si>
    <t>GRADED SPEC PAGE</t>
  </si>
  <si>
    <t>STYLE NAME:</t>
  </si>
  <si>
    <t>BG6066 DORIS</t>
  </si>
  <si>
    <t>DESIGNER:</t>
  </si>
  <si>
    <t>SARAH P / SOPHIA S</t>
  </si>
  <si>
    <t>DATE CREATED:</t>
  </si>
  <si>
    <t>TP COMPLETED BY:</t>
  </si>
  <si>
    <t>SEASON:</t>
  </si>
  <si>
    <t>TECH DESIGNER:</t>
  </si>
  <si>
    <t>SOFIA / HAYLEE / ESTHER</t>
  </si>
  <si>
    <t>DELIVERY:</t>
  </si>
  <si>
    <t>VENDOR:</t>
  </si>
  <si>
    <t>MILLY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</si>
  <si>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</si>
  <si>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</si>
  <si>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</si>
  <si>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</si>
  <si>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</si>
  <si>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</si>
  <si>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</si>
  <si>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</si>
  <si>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</si>
  <si>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</si>
  <si>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</si>
  <si>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</si>
  <si>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</si>
  <si>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TOP BODY LENGTH (FRONT STRAP JOIN SEAM TO WAIST SEAM)</t>
  </si>
  <si>
    <t>上半身衣长（肩带连接点到腰缝）</t>
  </si>
  <si>
    <t>CF SKIRT LENGTH (WAIST JOIN SEAM TO HEM)</t>
  </si>
  <si>
    <t>前中裙长（从腰缝到下摆）</t>
  </si>
  <si>
    <t xml:space="preserve">FRONT BUST WIDTH (1" BELOW AH) - SEAM TO SEAM  </t>
  </si>
  <si>
    <r>
      <rPr>
        <sz val="12"/>
        <color rgb="FF000000"/>
        <rFont val="宋体"/>
        <charset val="134"/>
      </rPr>
      <t>胸围（腋下</t>
    </r>
    <r>
      <rPr>
        <sz val="12"/>
        <color rgb="FF000000"/>
        <rFont val="Calibri"/>
        <charset val="134"/>
      </rPr>
      <t>1"</t>
    </r>
    <r>
      <rPr>
        <sz val="12"/>
        <color rgb="FF000000"/>
        <rFont val="宋体"/>
        <charset val="134"/>
      </rPr>
      <t>量）</t>
    </r>
  </si>
  <si>
    <t>WAIST SEAM WIDTH</t>
  </si>
  <si>
    <t>腰围</t>
  </si>
  <si>
    <t>HIP WIDTH (8.5" BELOW WAIST JOIN SEAM) - 3PT MEASUREMENT</t>
  </si>
  <si>
    <r>
      <rPr>
        <sz val="12"/>
        <color rgb="FF000000"/>
        <rFont val="宋体"/>
        <charset val="134"/>
      </rPr>
      <t>臀围（腰缝下</t>
    </r>
    <r>
      <rPr>
        <sz val="12"/>
        <color rgb="FF000000"/>
        <rFont val="Calibri"/>
        <charset val="134"/>
      </rPr>
      <t>8.5"</t>
    </r>
    <r>
      <rPr>
        <sz val="12"/>
        <color rgb="FF000000"/>
        <rFont val="宋体"/>
        <charset val="134"/>
      </rPr>
      <t>，三点量）</t>
    </r>
  </si>
  <si>
    <t>SWEEP WIDTH (SELF) - ALONG THE CURVE</t>
  </si>
  <si>
    <t>面布摆围弧量</t>
  </si>
  <si>
    <t>SWEEP WIDTH (LINING) - ALONG THE CURVE</t>
  </si>
  <si>
    <t>里布摆围弧量</t>
  </si>
  <si>
    <t>SLIT HEIGHT</t>
  </si>
  <si>
    <t>开叉长</t>
  </si>
  <si>
    <t>SHOULDER STRAP LENGTH</t>
  </si>
  <si>
    <t>肩带长</t>
  </si>
  <si>
    <t>ADJUSTABLE RANGE LENGTH</t>
  </si>
  <si>
    <t>肩带调节量</t>
  </si>
  <si>
    <t>ZIPPER LENGTH</t>
  </si>
  <si>
    <t>拉链长</t>
  </si>
  <si>
    <t>BRAND:</t>
  </si>
  <si>
    <t>1X-3X</t>
  </si>
  <si>
    <t>1X</t>
  </si>
  <si>
    <t>2X</t>
  </si>
  <si>
    <t>3X</t>
  </si>
  <si>
    <r>
      <rPr>
        <sz val="14"/>
        <color theme="1"/>
        <rFont val="宋体"/>
        <charset val="134"/>
      </rPr>
      <t>上身长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肩带连接点到腰</t>
    </r>
  </si>
  <si>
    <r>
      <rPr>
        <sz val="14"/>
        <color theme="1"/>
        <rFont val="宋体"/>
        <charset val="134"/>
      </rPr>
      <t>前中裙长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腰到地</t>
    </r>
  </si>
  <si>
    <t xml:space="preserve">FRONT BUST WIDTH (1" BELOW AH) - SEAM TO SEAM </t>
  </si>
  <si>
    <r>
      <rPr>
        <sz val="14"/>
        <color theme="1"/>
        <rFont val="宋体"/>
        <charset val="134"/>
      </rPr>
      <t>胸围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1’‘</t>
    </r>
  </si>
  <si>
    <r>
      <rPr>
        <sz val="14"/>
        <color theme="1"/>
        <rFont val="宋体"/>
        <charset val="134"/>
      </rPr>
      <t>臀围三点量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腰下</t>
    </r>
    <r>
      <rPr>
        <sz val="14"/>
        <color theme="1"/>
        <rFont val="Calibri"/>
        <charset val="134"/>
      </rPr>
      <t>8.5’‘</t>
    </r>
  </si>
  <si>
    <r>
      <rPr>
        <sz val="14"/>
        <color theme="1"/>
        <rFont val="宋体"/>
        <charset val="134"/>
      </rPr>
      <t>面布摆围弧量</t>
    </r>
    <r>
      <rPr>
        <sz val="14"/>
        <color theme="1"/>
        <rFont val="Calibri"/>
        <charset val="134"/>
      </rPr>
      <t xml:space="preserve"> </t>
    </r>
  </si>
  <si>
    <r>
      <rPr>
        <sz val="14"/>
        <color theme="1"/>
        <rFont val="宋体"/>
        <charset val="134"/>
      </rPr>
      <t>里布摆围弧量</t>
    </r>
    <r>
      <rPr>
        <sz val="14"/>
        <color theme="1"/>
        <rFont val="Calibri"/>
        <charset val="134"/>
      </rPr>
      <t xml:space="preserve"> </t>
    </r>
  </si>
  <si>
    <t>FRONT POCKET LENGTH</t>
  </si>
  <si>
    <t>FRONT POCKET OPENING</t>
  </si>
  <si>
    <t>BACK WELT POCKET WIDTH</t>
  </si>
  <si>
    <t>BACK WELT POCKET LENGTH</t>
  </si>
  <si>
    <t>STYLE #:</t>
  </si>
  <si>
    <t>BG1066 DORIS DRESS</t>
  </si>
  <si>
    <t>COLOR:</t>
  </si>
  <si>
    <t>PHASE 3 (REDEVELOPMENT)</t>
  </si>
  <si>
    <t>FIT DATE:</t>
  </si>
  <si>
    <t>MAIN FABRIC:</t>
  </si>
  <si>
    <t>CHIFFON</t>
  </si>
  <si>
    <t>MAI</t>
  </si>
  <si>
    <t>CONTRAST FABRIC A:</t>
  </si>
  <si>
    <t>TECHNICAL DESIGNER:</t>
  </si>
  <si>
    <t>ASHLEY/MARIA</t>
  </si>
  <si>
    <t>LINING:</t>
  </si>
  <si>
    <t>DENIER</t>
  </si>
  <si>
    <t>MEDIUM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</si>
  <si>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</si>
  <si>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</si>
  <si>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</si>
  <si>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</si>
  <si>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</si>
  <si>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</si>
  <si>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</si>
  <si>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</si>
  <si>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</si>
  <si>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</si>
  <si>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TARGET SPECS</t>
  </si>
  <si>
    <t>CORRECTION NOTES</t>
  </si>
  <si>
    <t>REVIEW SAMPLE COMMENTS/IMAGES, FOLLOW  TARGET SPECS, AND PROCEED TO 1ST PROTO SUBMISSION.</t>
  </si>
  <si>
    <t>SELF</t>
  </si>
  <si>
    <t>FRONT: BODY LENGTH FROM HPB AT CENTER TO SWEEP</t>
  </si>
  <si>
    <t xml:space="preserve">PLEASE SEND A PAPER PATTERN WITH ALL FIT SAMPLES INCLUDING T.O.P.S. &amp; RECUTS
</t>
  </si>
  <si>
    <t>CF BODICE LENGTH FROM HBP TO WAIST SEAM</t>
  </si>
  <si>
    <t>SS BODICE LENGTH FROM AH TO SEAM</t>
  </si>
  <si>
    <t>BACK TIE LENGTH FROM JOIN SEAM, SIDE SEAM TO END</t>
  </si>
  <si>
    <t>BACK TIE WIDTH AT SS</t>
  </si>
  <si>
    <t>BACK TIE WIDTH AT END OF TIE</t>
  </si>
  <si>
    <t>BACK WAIST / TIE JOINT LENGTH (EACH SIDE)</t>
  </si>
  <si>
    <r>
      <rPr>
        <b/>
        <sz val="10"/>
        <color theme="1"/>
        <rFont val="Arial"/>
        <charset val="134"/>
      </rPr>
      <t xml:space="preserve">ALL MEASUREMENTS OUT OF TOLERANCE ARE HIGHLIGHTED IN </t>
    </r>
    <r>
      <rPr>
        <b/>
        <sz val="10"/>
        <color rgb="FF4472C4"/>
        <rFont val="Arial"/>
        <charset val="134"/>
      </rPr>
      <t>BLUE</t>
    </r>
    <r>
      <rPr>
        <b/>
        <sz val="10"/>
        <color theme="1"/>
        <rFont val="Arial"/>
        <charset val="134"/>
      </rPr>
      <t xml:space="preserve">.
ALL UPDATED POMS ARE HIGHLIGHTED IN </t>
    </r>
    <r>
      <rPr>
        <b/>
        <sz val="10"/>
        <color rgb="FFFFFF00"/>
        <rFont val="Arial"/>
        <charset val="134"/>
      </rPr>
      <t>YELLOW</t>
    </r>
    <r>
      <rPr>
        <b/>
        <sz val="10"/>
        <color theme="1"/>
        <rFont val="Arial"/>
        <charset val="134"/>
      </rPr>
      <t>.
FIT ON: EDIT
FIT WITH: BRITTANY,  MAI, NICOLE, CARMINA, ASHLEY, MARIA</t>
    </r>
  </si>
  <si>
    <t>FRONT ARMHOLE LENGTH (SS TO HPB)</t>
  </si>
  <si>
    <t>FRONT NECK DROP FROM HPB</t>
  </si>
  <si>
    <t>DISTANCE BETWEEN FRONT STRAPS (HBP TO HBP, INNER EDGE)</t>
  </si>
  <si>
    <t>STRAP WIDTH</t>
  </si>
  <si>
    <t>STRAP  LENGTH (INCLUDING O-RING + LOOP)</t>
  </si>
  <si>
    <t>STRAP SET LOOP LENGTH (RING TO NECK EDGE)</t>
  </si>
  <si>
    <t>RUFFLE WIDTH AT SHOULDER</t>
  </si>
  <si>
    <t xml:space="preserve">INTERNAL FIT NOTES: 
OTB HPS LENGTH: ” </t>
  </si>
  <si>
    <t>RUFFLE LENGTH FRM HBP</t>
  </si>
  <si>
    <t>BRA CUP PLACEMENT</t>
  </si>
  <si>
    <t>FROM HIGH BUST POINT TO TOP EDGE</t>
  </si>
  <si>
    <t>FROM SIDE SEAMS TO OUTER EDGE, TOP CORNER</t>
  </si>
  <si>
    <t>BUST: 1" IN. BELOW A/H FRM SS - SS (MEASURED FROM FRONT)</t>
  </si>
  <si>
    <t>UNDER-BUST: 3 1/2" IN. BELOW A/H FRM SS - SS (MEASURED FROM FRONT)</t>
  </si>
  <si>
    <t>WAIST CIRCUMFERENCE: AT SEAM (RELAXED)</t>
  </si>
  <si>
    <t>WAIST CIRCUMFERENCE: AT SEAM (EXTENDED)</t>
  </si>
  <si>
    <t>LOW HIP PLACEMENT FROM WAIST SEAM</t>
  </si>
  <si>
    <t>LOW HIP CIRCUMFERENCE</t>
  </si>
  <si>
    <t>LINING</t>
  </si>
  <si>
    <t>LINING : LOW HIP CIRCUMFERENCE</t>
  </si>
  <si>
    <t>SWEEP CIRCUMFERENCE ALONG CURVE</t>
  </si>
  <si>
    <t>LINING: SWEEP CIRCUMFERENCE ALONG CURVE</t>
  </si>
  <si>
    <t>CF SKIRT LENGTH FROM WAIST SEAM</t>
  </si>
  <si>
    <t>CB SKIRT LENGTH FROM WAIST SEAM</t>
  </si>
  <si>
    <t>LINING CF SKIRT LENGTH FROM WAIST SEAM</t>
  </si>
  <si>
    <t>LINING CB SKIRT LENGTH FROM WAIST SEAM</t>
  </si>
  <si>
    <t>SLIT LENGTH (SELF)</t>
  </si>
  <si>
    <t>SLIT LENGTH (LINING)</t>
  </si>
  <si>
    <t>SELF POCKET PLACEMENT BELOW SEAM</t>
  </si>
  <si>
    <t>SELF POCKET OPENING</t>
  </si>
  <si>
    <t>ZIPPER OPENING LENGTH</t>
  </si>
  <si>
    <t>BODICE DART PLMT FROM A/H</t>
  </si>
  <si>
    <t>BODICE DART LENGTH</t>
  </si>
  <si>
    <t>FIT PHOTOS (FRONT, BACK, &amp; SIDE)</t>
  </si>
  <si>
    <t>DETAILED FIT PHOTOS</t>
  </si>
  <si>
    <t>REVIEW SAMPLE COMMENTS/IMAGES, FOLLOW  TARGET SPECS, AND PROCEED TO PP2 SUBMISSION.</t>
  </si>
  <si>
    <r>
      <rPr>
        <b/>
        <sz val="10"/>
        <color theme="1"/>
        <rFont val="Arial"/>
        <charset val="134"/>
      </rPr>
      <t xml:space="preserve">ALL MEASUREMENTS OUT OF TOLERANCE ARE HIGHLIGHTED IN </t>
    </r>
    <r>
      <rPr>
        <b/>
        <sz val="10"/>
        <color rgb="FF4472C4"/>
        <rFont val="Arial"/>
        <charset val="134"/>
      </rPr>
      <t>BLUE</t>
    </r>
    <r>
      <rPr>
        <b/>
        <sz val="10"/>
        <color theme="1"/>
        <rFont val="Arial"/>
        <charset val="134"/>
      </rPr>
      <t xml:space="preserve">.
ALL UPDATED POMS ARE HIGHLIGHTED IN </t>
    </r>
    <r>
      <rPr>
        <b/>
        <sz val="10"/>
        <color rgb="FFFFFF00"/>
        <rFont val="Arial"/>
        <charset val="134"/>
      </rPr>
      <t>YELLOW</t>
    </r>
    <r>
      <rPr>
        <b/>
        <sz val="10"/>
        <color theme="1"/>
        <rFont val="Arial"/>
        <charset val="134"/>
      </rPr>
      <t>.
FIT ON: RENEE
FIT WITH: BRITTANY,  MAI, NICOLE, CARMINA, ASHLEY, MARIA</t>
    </r>
  </si>
  <si>
    <t xml:space="preserve">INTERNAL FIT NOTES: 
OTB HPS LENGTH:  65 5/8” </t>
  </si>
  <si>
    <t>UNDER-BUST: 4 1/8" IN. BELOW A/H FRM SS - SS (MEASURED FROM FRONT)</t>
  </si>
  <si>
    <t>SELF SWEEP CIRCUMFERENCE ALONG CURVE</t>
  </si>
  <si>
    <t>LINING SWEEP CIRCUMFERENCE ALONG CURVE</t>
  </si>
  <si>
    <t>GRADED SPEC</t>
  </si>
  <si>
    <t>*All measurements taken in circumference/inches unless otherwise noted</t>
  </si>
  <si>
    <t>STANDARD SIZE</t>
  </si>
  <si>
    <t>PLUS SIZE</t>
  </si>
  <si>
    <t xml:space="preserve">XXL </t>
  </si>
  <si>
    <t>CF BODICE LENGTH FROM NECKLINE TO WAIST SEAM</t>
  </si>
  <si>
    <t>BACK WAIST / TIE JOIN LENGTH (EACH SIDE)</t>
  </si>
  <si>
    <t>ARMHOLE: FRONT A/H ALONG CURVE</t>
  </si>
  <si>
    <t>**VENDOR PLZ ADVISE GRADING</t>
  </si>
  <si>
    <t>WAIST CIRCUMFERENCE AT SEAM RELAXED</t>
  </si>
  <si>
    <t>WAIST CIRCUMFERENCE AT SEAM EXTENDED</t>
  </si>
  <si>
    <t>SELF CF SKIRT LENGTH FROM WAIST SEAM</t>
  </si>
  <si>
    <t>SELF CB SKIRT LENGTH FROM WAIST SEAM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</si>
  <si>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</si>
  <si>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</si>
  <si>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</si>
  <si>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</si>
  <si>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</si>
  <si>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</si>
  <si>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</si>
  <si>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</si>
  <si>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</si>
  <si>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</si>
  <si>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</si>
  <si>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</si>
  <si>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</si>
  <si>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</si>
  <si>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</si>
  <si>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</si>
  <si>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</si>
  <si>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</si>
  <si>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</si>
  <si>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</si>
  <si>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</si>
  <si>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</si>
  <si>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</si>
  <si>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</si>
  <si>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</si>
  <si>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</si>
  <si>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</si>
  <si>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</si>
  <si>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</si>
  <si>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</si>
  <si>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</si>
  <si>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</si>
  <si>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</si>
  <si>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</si>
  <si>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</si>
  <si>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</si>
  <si>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</si>
  <si>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</si>
  <si>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</si>
  <si>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</si>
  <si>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</si>
  <si>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</si>
  <si>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</si>
  <si>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</si>
  <si>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</si>
  <si>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</si>
  <si>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</si>
  <si>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</si>
  <si>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</si>
  <si>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</si>
  <si>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</si>
  <si>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</si>
  <si>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</si>
  <si>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</si>
  <si>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</si>
  <si>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</si>
  <si>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</si>
  <si>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</si>
  <si>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</si>
  <si>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</si>
  <si>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</si>
  <si>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</si>
  <si>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</si>
  <si>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</si>
  <si>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</si>
  <si>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</si>
  <si>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</si>
  <si>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</si>
  <si>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</si>
  <si>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</si>
  <si>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</si>
  <si>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</si>
  <si>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</si>
  <si>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</si>
  <si>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</si>
  <si>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</si>
  <si>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</si>
  <si>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</si>
  <si>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</si>
  <si>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</si>
  <si>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</si>
  <si>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</si>
  <si>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</si>
  <si>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</si>
  <si>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</si>
  <si>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</si>
  <si>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</si>
  <si>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</si>
  <si>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</si>
  <si>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</si>
  <si>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</si>
  <si>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</si>
  <si>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</si>
  <si>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</si>
  <si>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</si>
  <si>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</si>
  <si>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</si>
  <si>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</si>
  <si>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</si>
  <si>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</si>
  <si>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</si>
  <si>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</si>
  <si>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</si>
  <si>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</si>
  <si>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肩带宽</t>
  </si>
  <si>
    <t>STP101</t>
  </si>
  <si>
    <t>STRAP LENGTH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</si>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</sst>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/d"/>
    <numFmt numFmtId="180" formatCode="mm/dd/yy"/>
    <numFmt numFmtId="181" formatCode="0.00_ "/>
    <numFmt numFmtId="182" formatCode="#\ ??/??"/>
    <numFmt numFmtId="183" formatCode="#\ ?/?;\-?/?;0"/>
  </numFmts>
  <fonts count="79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11"/>
      <color rgb="FFFF0000"/>
      <name val="Calibri"/>
      <charset val="134"/>
    </font>
    <font>
      <i/>
      <sz val="12"/>
      <color rgb="FFFF0000"/>
      <name val="Calibri"/>
      <charset val="134"/>
    </font>
    <font>
      <b/>
      <sz val="12"/>
      <color rgb="FFFF0000"/>
      <name val="Calibri"/>
      <charset val="134"/>
    </font>
    <font>
      <sz val="12"/>
      <color theme="1"/>
      <name val="Arial"/>
      <charset val="134"/>
    </font>
    <font>
      <b/>
      <sz val="12"/>
      <color rgb="FF0000FF"/>
      <name val="Calibri"/>
      <charset val="134"/>
    </font>
    <font>
      <sz val="10"/>
      <color theme="1"/>
      <name val="Arial"/>
      <charset val="134"/>
    </font>
    <font>
      <b/>
      <sz val="28"/>
      <color rgb="FF000000"/>
      <name val="Calibri"/>
      <charset val="134"/>
    </font>
    <font>
      <sz val="12"/>
      <color rgb="FFFF0000"/>
      <name val="Arial"/>
      <charset val="134"/>
    </font>
    <font>
      <sz val="12"/>
      <color rgb="FFFF0000"/>
      <name val="Calibri"/>
      <charset val="134"/>
    </font>
    <font>
      <b/>
      <sz val="10"/>
      <color theme="1"/>
      <name val="Calibri"/>
      <charset val="134"/>
    </font>
    <font>
      <b/>
      <sz val="12"/>
      <color theme="1"/>
      <name val="Arial"/>
      <charset val="134"/>
    </font>
    <font>
      <sz val="11"/>
      <color theme="1"/>
      <name val="Arial"/>
      <charset val="134"/>
    </font>
    <font>
      <sz val="10"/>
      <color rgb="FF000000"/>
      <name val="Arial"/>
      <charset val="134"/>
    </font>
    <font>
      <b/>
      <sz val="14"/>
      <color rgb="FFFF0000"/>
      <name val="Calibri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3"/>
      <color rgb="FFFF0000"/>
      <name val="Calibri"/>
      <charset val="134"/>
    </font>
    <font>
      <b/>
      <sz val="13"/>
      <color rgb="FF000000"/>
      <name val="Calibri"/>
      <charset val="134"/>
    </font>
    <font>
      <b/>
      <sz val="13"/>
      <name val="Calibri"/>
      <charset val="134"/>
    </font>
    <font>
      <sz val="9"/>
      <color rgb="FF7F7F7F"/>
      <name val="Calibri"/>
      <charset val="134"/>
    </font>
    <font>
      <sz val="14"/>
      <color theme="1"/>
      <name val="宋体"/>
      <charset val="134"/>
    </font>
    <font>
      <sz val="14"/>
      <color rgb="FFFF0000"/>
      <name val="Calibri"/>
      <charset val="134"/>
    </font>
    <font>
      <sz val="14"/>
      <name val="Calibri"/>
      <charset val="134"/>
    </font>
    <font>
      <sz val="10"/>
      <color rgb="FFFF0000"/>
      <name val="Calibri"/>
      <charset val="134"/>
    </font>
    <font>
      <b/>
      <sz val="15"/>
      <color rgb="FF000000"/>
      <name val="Calibri"/>
      <charset val="134"/>
    </font>
    <font>
      <b/>
      <sz val="13"/>
      <color theme="1"/>
      <name val="Calibri"/>
      <charset val="134"/>
    </font>
    <font>
      <b/>
      <sz val="7"/>
      <color rgb="FF000000"/>
      <name val="Calibri"/>
      <charset val="134"/>
    </font>
    <font>
      <sz val="14"/>
      <color rgb="FF000000"/>
      <name val="Calibri"/>
      <charset val="134"/>
    </font>
    <font>
      <sz val="14"/>
      <color theme="1"/>
      <name val="Calibri"/>
      <charset val="134"/>
    </font>
    <font>
      <sz val="12"/>
      <color theme="2"/>
      <name val="Calibri"/>
      <charset val="134"/>
    </font>
    <font>
      <sz val="12"/>
      <color rgb="FF000000"/>
      <name val="宋体"/>
      <charset val="134"/>
    </font>
    <font>
      <b/>
      <sz val="11"/>
      <color rgb="FF000000"/>
      <name val="Calibri"/>
      <charset val="134"/>
    </font>
    <font>
      <sz val="11"/>
      <name val="Calibri"/>
      <charset val="134"/>
    </font>
    <font>
      <sz val="11"/>
      <color rgb="FFFF0000"/>
      <name val="Calibri"/>
      <charset val="134"/>
    </font>
    <font>
      <b/>
      <sz val="14"/>
      <color theme="1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0"/>
      <color rgb="FF000000"/>
      <name val="Arial"/>
      <charset val="134"/>
      <scheme val="minor"/>
    </font>
    <font>
      <b/>
      <sz val="12"/>
      <color rgb="FFFF0000"/>
      <name val="Calibri (Body)"/>
      <charset val="134"/>
    </font>
    <font>
      <b/>
      <sz val="10"/>
      <color theme="1"/>
      <name val="Arial"/>
      <charset val="134"/>
    </font>
    <font>
      <b/>
      <sz val="10"/>
      <color rgb="FF4472C4"/>
      <name val="Arial"/>
      <charset val="134"/>
    </font>
    <font>
      <b/>
      <sz val="10"/>
      <color rgb="FFFFFF00"/>
      <name val="Arial"/>
      <charset val="134"/>
    </font>
  </fonts>
  <fills count="5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FA2"/>
        <bgColor rgb="FFFFFFA2"/>
      </patternFill>
    </fill>
    <fill>
      <patternFill patternType="solid">
        <fgColor rgb="FFFFFF9D"/>
        <bgColor rgb="FFFFFF9D"/>
      </patternFill>
    </fill>
    <fill>
      <patternFill patternType="solid">
        <fgColor rgb="FFF7CAAC"/>
        <bgColor rgb="FFF7CAAC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28" borderId="96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97" applyNumberFormat="0" applyFill="0" applyAlignment="0" applyProtection="0">
      <alignment vertical="center"/>
    </xf>
    <xf numFmtId="0" fontId="61" fillId="0" borderId="97" applyNumberFormat="0" applyFill="0" applyAlignment="0" applyProtection="0">
      <alignment vertical="center"/>
    </xf>
    <xf numFmtId="0" fontId="62" fillId="0" borderId="9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29" borderId="99" applyNumberFormat="0" applyAlignment="0" applyProtection="0">
      <alignment vertical="center"/>
    </xf>
    <xf numFmtId="0" fontId="64" fillId="30" borderId="100" applyNumberFormat="0" applyAlignment="0" applyProtection="0">
      <alignment vertical="center"/>
    </xf>
    <xf numFmtId="0" fontId="65" fillId="30" borderId="99" applyNumberFormat="0" applyAlignment="0" applyProtection="0">
      <alignment vertical="center"/>
    </xf>
    <xf numFmtId="0" fontId="66" fillId="31" borderId="101" applyNumberFormat="0" applyAlignment="0" applyProtection="0">
      <alignment vertical="center"/>
    </xf>
    <xf numFmtId="0" fontId="67" fillId="0" borderId="102" applyNumberFormat="0" applyFill="0" applyAlignment="0" applyProtection="0">
      <alignment vertical="center"/>
    </xf>
    <xf numFmtId="0" fontId="68" fillId="0" borderId="103" applyNumberFormat="0" applyFill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3" fillId="36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3" fillId="40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2" fillId="43" borderId="0" applyNumberFormat="0" applyBorder="0" applyAlignment="0" applyProtection="0">
      <alignment vertical="center"/>
    </xf>
    <xf numFmtId="0" fontId="73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46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73" fillId="52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6" borderId="0" applyNumberFormat="0" applyBorder="0" applyAlignment="0" applyProtection="0">
      <alignment vertical="center"/>
    </xf>
    <xf numFmtId="0" fontId="72" fillId="57" borderId="0" applyNumberFormat="0" applyBorder="0" applyAlignment="0" applyProtection="0">
      <alignment vertical="center"/>
    </xf>
    <xf numFmtId="0" fontId="74" fillId="0" borderId="0"/>
    <xf numFmtId="0" fontId="7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4" fillId="0" borderId="0"/>
    <xf numFmtId="0" fontId="0" fillId="0" borderId="0"/>
    <xf numFmtId="0" fontId="74" fillId="0" borderId="0"/>
  </cellStyleXfs>
  <cellXfs count="60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right"/>
    </xf>
    <xf numFmtId="0" fontId="12" fillId="13" borderId="3" xfId="0" applyFont="1" applyFill="1" applyBorder="1" applyAlignment="1">
      <alignment horizontal="left"/>
    </xf>
    <xf numFmtId="0" fontId="12" fillId="13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5" fillId="13" borderId="3" xfId="0" applyFont="1" applyFill="1" applyBorder="1" applyAlignment="1">
      <alignment horizontal="left"/>
    </xf>
    <xf numFmtId="0" fontId="13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4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7" borderId="12" xfId="0" applyFont="1" applyFill="1" applyBorder="1"/>
    <xf numFmtId="177" fontId="1" fillId="7" borderId="48" xfId="0" applyNumberFormat="1" applyFont="1" applyFill="1" applyBorder="1"/>
    <xf numFmtId="0" fontId="1" fillId="7" borderId="49" xfId="0" applyFont="1" applyFill="1" applyBorder="1"/>
    <xf numFmtId="177" fontId="3" fillId="0" borderId="38" xfId="0" applyNumberFormat="1" applyFont="1" applyBorder="1" applyAlignment="1">
      <alignment horizontal="center" vertical="center"/>
    </xf>
    <xf numFmtId="177" fontId="3" fillId="8" borderId="38" xfId="0" applyNumberFormat="1" applyFont="1" applyFill="1" applyBorder="1" applyAlignment="1">
      <alignment horizontal="center" vertical="center"/>
    </xf>
    <xf numFmtId="0" fontId="15" fillId="0" borderId="50" xfId="0" applyFont="1" applyBorder="1" applyAlignment="1">
      <alignment horizontal="center"/>
    </xf>
    <xf numFmtId="0" fontId="1" fillId="7" borderId="25" xfId="0" applyFont="1" applyFill="1" applyBorder="1"/>
    <xf numFmtId="177" fontId="1" fillId="7" borderId="25" xfId="0" applyNumberFormat="1" applyFont="1" applyFill="1" applyBorder="1"/>
    <xf numFmtId="177" fontId="1" fillId="7" borderId="14" xfId="0" applyNumberFormat="1" applyFont="1" applyFill="1" applyBorder="1" applyAlignment="1">
      <alignment horizontal="center"/>
    </xf>
    <xf numFmtId="177" fontId="1" fillId="0" borderId="25" xfId="0" applyNumberFormat="1" applyFont="1" applyBorder="1" applyAlignment="1">
      <alignment horizontal="center"/>
    </xf>
    <xf numFmtId="177" fontId="3" fillId="8" borderId="25" xfId="0" applyNumberFormat="1" applyFont="1" applyFill="1" applyBorder="1" applyAlignment="1">
      <alignment horizontal="center"/>
    </xf>
    <xf numFmtId="0" fontId="15" fillId="0" borderId="51" xfId="0" applyFont="1" applyBorder="1" applyAlignment="1">
      <alignment horizontal="center"/>
    </xf>
    <xf numFmtId="0" fontId="1" fillId="7" borderId="0" xfId="0" applyFont="1" applyFill="1"/>
    <xf numFmtId="0" fontId="2" fillId="0" borderId="52" xfId="0" applyFont="1" applyBorder="1"/>
    <xf numFmtId="0" fontId="1" fillId="7" borderId="52" xfId="0" applyFont="1" applyFill="1" applyBorder="1"/>
    <xf numFmtId="177" fontId="1" fillId="7" borderId="52" xfId="0" applyNumberFormat="1" applyFont="1" applyFill="1" applyBorder="1"/>
    <xf numFmtId="177" fontId="1" fillId="7" borderId="29" xfId="0" applyNumberFormat="1" applyFont="1" applyFill="1" applyBorder="1" applyAlignment="1">
      <alignment horizontal="center"/>
    </xf>
    <xf numFmtId="177" fontId="1" fillId="0" borderId="52" xfId="0" applyNumberFormat="1" applyFont="1" applyBorder="1" applyAlignment="1">
      <alignment horizontal="center"/>
    </xf>
    <xf numFmtId="177" fontId="3" fillId="8" borderId="52" xfId="0" applyNumberFormat="1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1" fillId="7" borderId="34" xfId="0" applyFont="1" applyFill="1" applyBorder="1"/>
    <xf numFmtId="177" fontId="1" fillId="7" borderId="34" xfId="0" applyNumberFormat="1" applyFont="1" applyFill="1" applyBorder="1"/>
    <xf numFmtId="177" fontId="3" fillId="0" borderId="34" xfId="0" applyNumberFormat="1" applyFont="1" applyBorder="1" applyAlignment="1">
      <alignment horizontal="center" vertical="center"/>
    </xf>
    <xf numFmtId="177" fontId="3" fillId="8" borderId="34" xfId="0" applyNumberFormat="1" applyFont="1" applyFill="1" applyBorder="1" applyAlignment="1">
      <alignment horizontal="center" vertical="center"/>
    </xf>
    <xf numFmtId="0" fontId="16" fillId="0" borderId="37" xfId="0" applyFont="1" applyBorder="1"/>
    <xf numFmtId="0" fontId="1" fillId="0" borderId="30" xfId="0" applyFont="1" applyBorder="1"/>
    <xf numFmtId="0" fontId="16" fillId="0" borderId="53" xfId="0" applyFont="1" applyBorder="1"/>
    <xf numFmtId="0" fontId="16" fillId="7" borderId="53" xfId="0" applyFont="1" applyFill="1" applyBorder="1"/>
    <xf numFmtId="177" fontId="1" fillId="0" borderId="53" xfId="0" applyNumberFormat="1" applyFont="1" applyBorder="1" applyAlignment="1">
      <alignment horizontal="right"/>
    </xf>
    <xf numFmtId="177" fontId="1" fillId="7" borderId="31" xfId="0" applyNumberFormat="1" applyFont="1" applyFill="1" applyBorder="1" applyAlignment="1">
      <alignment horizontal="center"/>
    </xf>
    <xf numFmtId="177" fontId="1" fillId="0" borderId="31" xfId="0" applyNumberFormat="1" applyFont="1" applyBorder="1" applyAlignment="1">
      <alignment horizontal="center"/>
    </xf>
    <xf numFmtId="0" fontId="16" fillId="0" borderId="39" xfId="0" applyFont="1" applyBorder="1"/>
    <xf numFmtId="0" fontId="1" fillId="0" borderId="5" xfId="0" applyFont="1" applyBorder="1"/>
    <xf numFmtId="0" fontId="16" fillId="0" borderId="26" xfId="0" applyFont="1" applyBorder="1"/>
    <xf numFmtId="0" fontId="16" fillId="7" borderId="26" xfId="0" applyFont="1" applyFill="1" applyBorder="1"/>
    <xf numFmtId="177" fontId="1" fillId="0" borderId="26" xfId="0" applyNumberFormat="1" applyFont="1" applyBorder="1" applyAlignment="1">
      <alignment horizontal="right"/>
    </xf>
    <xf numFmtId="177" fontId="1" fillId="7" borderId="4" xfId="0" applyNumberFormat="1" applyFont="1" applyFill="1" applyBorder="1" applyAlignment="1">
      <alignment horizontal="right"/>
    </xf>
    <xf numFmtId="177" fontId="1" fillId="0" borderId="4" xfId="0" applyNumberFormat="1" applyFont="1" applyBorder="1" applyAlignment="1">
      <alignment horizontal="center"/>
    </xf>
    <xf numFmtId="177" fontId="3" fillId="8" borderId="4" xfId="0" applyNumberFormat="1" applyFont="1" applyFill="1" applyBorder="1" applyAlignment="1">
      <alignment horizontal="center"/>
    </xf>
    <xf numFmtId="177" fontId="16" fillId="7" borderId="31" xfId="0" applyNumberFormat="1" applyFont="1" applyFill="1" applyBorder="1"/>
    <xf numFmtId="177" fontId="3" fillId="8" borderId="31" xfId="0" applyNumberFormat="1" applyFont="1" applyFill="1" applyBorder="1" applyAlignment="1">
      <alignment horizontal="center"/>
    </xf>
    <xf numFmtId="177" fontId="1" fillId="7" borderId="53" xfId="0" applyNumberFormat="1" applyFont="1" applyFill="1" applyBorder="1" applyAlignment="1">
      <alignment horizontal="right"/>
    </xf>
    <xf numFmtId="0" fontId="16" fillId="0" borderId="40" xfId="0" applyFont="1" applyBorder="1"/>
    <xf numFmtId="0" fontId="1" fillId="0" borderId="18" xfId="0" applyFont="1" applyBorder="1"/>
    <xf numFmtId="0" fontId="16" fillId="0" borderId="27" xfId="0" applyFont="1" applyBorder="1"/>
    <xf numFmtId="0" fontId="16" fillId="7" borderId="27" xfId="0" applyFont="1" applyFill="1" applyBorder="1"/>
    <xf numFmtId="177" fontId="1" fillId="7" borderId="28" xfId="0" applyNumberFormat="1" applyFont="1" applyFill="1" applyBorder="1" applyAlignment="1">
      <alignment horizontal="right"/>
    </xf>
    <xf numFmtId="177" fontId="1" fillId="7" borderId="19" xfId="0" applyNumberFormat="1" applyFont="1" applyFill="1" applyBorder="1" applyAlignment="1">
      <alignment horizontal="center"/>
    </xf>
    <xf numFmtId="177" fontId="1" fillId="0" borderId="19" xfId="0" applyNumberFormat="1" applyFont="1" applyBorder="1" applyAlignment="1">
      <alignment horizontal="center"/>
    </xf>
    <xf numFmtId="177" fontId="1" fillId="7" borderId="26" xfId="0" applyNumberFormat="1" applyFont="1" applyFill="1" applyBorder="1" applyAlignment="1">
      <alignment horizontal="right"/>
    </xf>
    <xf numFmtId="177" fontId="1" fillId="7" borderId="4" xfId="0" applyNumberFormat="1" applyFont="1" applyFill="1" applyBorder="1" applyAlignment="1">
      <alignment horizontal="center"/>
    </xf>
    <xf numFmtId="177" fontId="1" fillId="0" borderId="26" xfId="0" applyNumberFormat="1" applyFont="1" applyBorder="1" applyAlignment="1">
      <alignment horizontal="center"/>
    </xf>
    <xf numFmtId="177" fontId="3" fillId="14" borderId="26" xfId="0" applyNumberFormat="1" applyFont="1" applyFill="1" applyBorder="1" applyAlignment="1">
      <alignment horizontal="center"/>
    </xf>
    <xf numFmtId="0" fontId="1" fillId="0" borderId="5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77" fontId="3" fillId="0" borderId="0" xfId="0" applyNumberFormat="1" applyFont="1" applyAlignment="1">
      <alignment horizontal="center" vertical="center"/>
    </xf>
    <xf numFmtId="177" fontId="3" fillId="8" borderId="0" xfId="0" applyNumberFormat="1" applyFont="1" applyFill="1" applyAlignment="1">
      <alignment horizontal="center" vertical="center"/>
    </xf>
    <xf numFmtId="0" fontId="2" fillId="0" borderId="53" xfId="0" applyFont="1" applyBorder="1"/>
    <xf numFmtId="177" fontId="3" fillId="8" borderId="9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52" xfId="0" applyFont="1" applyBorder="1" applyAlignment="1">
      <alignment horizontal="left" vertical="center"/>
    </xf>
    <xf numFmtId="177" fontId="1" fillId="7" borderId="0" xfId="0" applyNumberFormat="1" applyFont="1" applyFill="1"/>
    <xf numFmtId="0" fontId="1" fillId="7" borderId="6" xfId="0" applyFont="1" applyFill="1" applyBorder="1"/>
    <xf numFmtId="0" fontId="3" fillId="7" borderId="5" xfId="0" applyFont="1" applyFill="1" applyBorder="1"/>
    <xf numFmtId="177" fontId="16" fillId="7" borderId="26" xfId="0" applyNumberFormat="1" applyFont="1" applyFill="1" applyBorder="1"/>
    <xf numFmtId="177" fontId="1" fillId="15" borderId="26" xfId="0" applyNumberFormat="1" applyFont="1" applyFill="1" applyBorder="1" applyAlignment="1">
      <alignment horizontal="center"/>
    </xf>
    <xf numFmtId="0" fontId="1" fillId="7" borderId="30" xfId="0" applyFont="1" applyFill="1" applyBorder="1"/>
    <xf numFmtId="179" fontId="1" fillId="7" borderId="53" xfId="0" applyNumberFormat="1" applyFont="1" applyFill="1" applyBorder="1" applyAlignment="1">
      <alignment horizontal="right"/>
    </xf>
    <xf numFmtId="177" fontId="1" fillId="0" borderId="30" xfId="0" applyNumberFormat="1" applyFont="1" applyBorder="1" applyAlignment="1">
      <alignment horizontal="center"/>
    </xf>
    <xf numFmtId="177" fontId="1" fillId="0" borderId="53" xfId="0" applyNumberFormat="1" applyFont="1" applyBorder="1" applyAlignment="1">
      <alignment horizontal="center"/>
    </xf>
    <xf numFmtId="177" fontId="3" fillId="15" borderId="53" xfId="0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7" borderId="16" xfId="0" applyFont="1" applyFill="1" applyBorder="1"/>
    <xf numFmtId="0" fontId="1" fillId="0" borderId="48" xfId="0" applyFont="1" applyBorder="1"/>
    <xf numFmtId="0" fontId="1" fillId="0" borderId="16" xfId="0" applyFont="1" applyBorder="1"/>
    <xf numFmtId="0" fontId="15" fillId="0" borderId="45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5" fillId="0" borderId="54" xfId="0" applyFont="1" applyBorder="1" applyAlignment="1">
      <alignment horizontal="center"/>
    </xf>
    <xf numFmtId="0" fontId="16" fillId="0" borderId="54" xfId="0" applyFont="1" applyBorder="1"/>
    <xf numFmtId="0" fontId="1" fillId="7" borderId="34" xfId="0" applyFont="1" applyFill="1" applyBorder="1" applyAlignment="1">
      <alignment horizontal="center"/>
    </xf>
    <xf numFmtId="0" fontId="7" fillId="0" borderId="48" xfId="0" applyFont="1" applyBorder="1" applyAlignment="1">
      <alignment horizontal="left" vertical="center"/>
    </xf>
    <xf numFmtId="0" fontId="7" fillId="0" borderId="30" xfId="0" applyFont="1" applyBorder="1" applyAlignment="1">
      <alignment horizontal="left" vertical="center"/>
    </xf>
    <xf numFmtId="0" fontId="1" fillId="7" borderId="48" xfId="0" applyFont="1" applyFill="1" applyBorder="1"/>
    <xf numFmtId="177" fontId="1" fillId="0" borderId="37" xfId="0" applyNumberFormat="1" applyFont="1" applyBorder="1"/>
    <xf numFmtId="177" fontId="1" fillId="0" borderId="31" xfId="0" applyNumberFormat="1" applyFont="1" applyBorder="1" applyAlignment="1">
      <alignment horizontal="center" vertical="center"/>
    </xf>
    <xf numFmtId="177" fontId="1" fillId="0" borderId="7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177" fontId="1" fillId="0" borderId="39" xfId="0" applyNumberFormat="1" applyFont="1" applyBorder="1"/>
    <xf numFmtId="177" fontId="1" fillId="7" borderId="55" xfId="0" applyNumberFormat="1" applyFont="1" applyFill="1" applyBorder="1" applyAlignment="1">
      <alignment horizontal="center"/>
    </xf>
    <xf numFmtId="0" fontId="1" fillId="0" borderId="55" xfId="0" applyFont="1" applyBorder="1" applyAlignment="1">
      <alignment vertical="center" wrapText="1"/>
    </xf>
    <xf numFmtId="177" fontId="1" fillId="7" borderId="56" xfId="0" applyNumberFormat="1" applyFont="1" applyFill="1" applyBorder="1"/>
    <xf numFmtId="0" fontId="1" fillId="7" borderId="57" xfId="0" applyFont="1" applyFill="1" applyBorder="1"/>
    <xf numFmtId="0" fontId="1" fillId="0" borderId="21" xfId="0" applyFont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177" fontId="1" fillId="7" borderId="28" xfId="0" applyNumberFormat="1" applyFont="1" applyFill="1" applyBorder="1"/>
    <xf numFmtId="177" fontId="1" fillId="7" borderId="58" xfId="0" applyNumberFormat="1" applyFont="1" applyFill="1" applyBorder="1" applyAlignment="1">
      <alignment horizontal="center"/>
    </xf>
    <xf numFmtId="177" fontId="1" fillId="0" borderId="9" xfId="0" applyNumberFormat="1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1" fillId="7" borderId="17" xfId="0" applyFont="1" applyFill="1" applyBorder="1"/>
    <xf numFmtId="177" fontId="1" fillId="7" borderId="40" xfId="0" applyNumberFormat="1" applyFont="1" applyFill="1" applyBorder="1"/>
    <xf numFmtId="177" fontId="1" fillId="7" borderId="59" xfId="0" applyNumberFormat="1" applyFont="1" applyFill="1" applyBorder="1" applyAlignment="1">
      <alignment horizontal="center"/>
    </xf>
    <xf numFmtId="177" fontId="3" fillId="8" borderId="41" xfId="0" applyNumberFormat="1" applyFont="1" applyFill="1" applyBorder="1" applyAlignment="1">
      <alignment horizontal="center" vertical="center"/>
    </xf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13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13" borderId="26" xfId="0" applyFont="1" applyFill="1" applyBorder="1" applyAlignment="1">
      <alignment horizontal="left"/>
    </xf>
    <xf numFmtId="0" fontId="3" fillId="0" borderId="0" xfId="0" applyFont="1"/>
    <xf numFmtId="0" fontId="7" fillId="6" borderId="60" xfId="0" applyFont="1" applyFill="1" applyBorder="1" applyAlignment="1">
      <alignment horizontal="center" vertical="center" wrapText="1"/>
    </xf>
    <xf numFmtId="0" fontId="7" fillId="6" borderId="61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177" fontId="3" fillId="0" borderId="15" xfId="0" applyNumberFormat="1" applyFont="1" applyBorder="1" applyAlignment="1">
      <alignment horizontal="center" vertical="center"/>
    </xf>
    <xf numFmtId="177" fontId="3" fillId="0" borderId="49" xfId="0" applyNumberFormat="1" applyFont="1" applyBorder="1" applyAlignment="1">
      <alignment horizontal="center" vertical="center"/>
    </xf>
    <xf numFmtId="177" fontId="3" fillId="0" borderId="44" xfId="0" applyNumberFormat="1" applyFont="1" applyBorder="1" applyAlignment="1">
      <alignment horizontal="center" vertical="center"/>
    </xf>
    <xf numFmtId="177" fontId="1" fillId="0" borderId="14" xfId="0" applyNumberFormat="1" applyFont="1" applyBorder="1" applyAlignment="1">
      <alignment horizontal="center"/>
    </xf>
    <xf numFmtId="177" fontId="1" fillId="0" borderId="62" xfId="0" applyNumberFormat="1" applyFont="1" applyBorder="1" applyAlignment="1">
      <alignment horizontal="center"/>
    </xf>
    <xf numFmtId="177" fontId="1" fillId="7" borderId="25" xfId="0" applyNumberFormat="1" applyFont="1" applyFill="1" applyBorder="1" applyAlignment="1">
      <alignment horizontal="center"/>
    </xf>
    <xf numFmtId="177" fontId="1" fillId="0" borderId="29" xfId="0" applyNumberFormat="1" applyFont="1" applyBorder="1" applyAlignment="1">
      <alignment horizontal="center"/>
    </xf>
    <xf numFmtId="177" fontId="1" fillId="0" borderId="63" xfId="0" applyNumberFormat="1" applyFont="1" applyBorder="1" applyAlignment="1">
      <alignment horizontal="center"/>
    </xf>
    <xf numFmtId="177" fontId="3" fillId="8" borderId="53" xfId="0" applyNumberFormat="1" applyFont="1" applyFill="1" applyBorder="1" applyAlignment="1">
      <alignment horizontal="center"/>
    </xf>
    <xf numFmtId="177" fontId="1" fillId="7" borderId="52" xfId="0" applyNumberFormat="1" applyFont="1" applyFill="1" applyBorder="1" applyAlignment="1">
      <alignment horizontal="center"/>
    </xf>
    <xf numFmtId="177" fontId="1" fillId="0" borderId="64" xfId="0" applyNumberFormat="1" applyFont="1" applyBorder="1" applyAlignment="1">
      <alignment horizontal="center"/>
    </xf>
    <xf numFmtId="177" fontId="16" fillId="0" borderId="53" xfId="0" applyNumberFormat="1" applyFont="1" applyBorder="1"/>
    <xf numFmtId="177" fontId="1" fillId="0" borderId="27" xfId="0" applyNumberFormat="1" applyFont="1" applyBorder="1" applyAlignment="1">
      <alignment horizontal="center"/>
    </xf>
    <xf numFmtId="177" fontId="9" fillId="14" borderId="26" xfId="0" applyNumberFormat="1" applyFont="1" applyFill="1" applyBorder="1" applyAlignment="1">
      <alignment horizontal="center"/>
    </xf>
    <xf numFmtId="177" fontId="3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77" fontId="1" fillId="0" borderId="65" xfId="0" applyNumberFormat="1" applyFont="1" applyBorder="1" applyAlignment="1">
      <alignment horizontal="center" vertical="center"/>
    </xf>
    <xf numFmtId="177" fontId="1" fillId="0" borderId="54" xfId="0" applyNumberFormat="1" applyFont="1" applyBorder="1" applyAlignment="1">
      <alignment horizontal="center" vertical="center"/>
    </xf>
    <xf numFmtId="177" fontId="1" fillId="0" borderId="55" xfId="0" applyNumberFormat="1" applyFont="1" applyBorder="1" applyAlignment="1">
      <alignment horizontal="center" vertical="center"/>
    </xf>
    <xf numFmtId="177" fontId="1" fillId="0" borderId="45" xfId="0" applyNumberFormat="1" applyFont="1" applyBorder="1" applyAlignment="1">
      <alignment horizontal="center" vertical="center"/>
    </xf>
    <xf numFmtId="177" fontId="1" fillId="0" borderId="66" xfId="0" applyNumberFormat="1" applyFont="1" applyBorder="1" applyAlignment="1">
      <alignment horizontal="center" vertical="center"/>
    </xf>
    <xf numFmtId="177" fontId="1" fillId="0" borderId="10" xfId="0" applyNumberFormat="1" applyFont="1" applyBorder="1" applyAlignment="1">
      <alignment horizontal="center" vertical="center"/>
    </xf>
    <xf numFmtId="177" fontId="1" fillId="0" borderId="58" xfId="0" applyNumberFormat="1" applyFont="1" applyBorder="1" applyAlignment="1">
      <alignment horizontal="center" vertical="center"/>
    </xf>
    <xf numFmtId="177" fontId="1" fillId="0" borderId="67" xfId="0" applyNumberFormat="1" applyFont="1" applyBorder="1" applyAlignment="1">
      <alignment horizontal="center" vertical="center"/>
    </xf>
    <xf numFmtId="177" fontId="1" fillId="0" borderId="20" xfId="0" applyNumberFormat="1" applyFont="1" applyBorder="1" applyAlignment="1">
      <alignment horizontal="center" vertical="center"/>
    </xf>
    <xf numFmtId="177" fontId="1" fillId="0" borderId="59" xfId="0" applyNumberFormat="1" applyFont="1" applyBorder="1" applyAlignment="1">
      <alignment horizontal="center" vertical="center"/>
    </xf>
    <xf numFmtId="177" fontId="1" fillId="0" borderId="46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8" fillId="16" borderId="1" xfId="0" applyFont="1" applyFill="1" applyBorder="1" applyAlignment="1">
      <alignment horizontal="center"/>
    </xf>
    <xf numFmtId="0" fontId="9" fillId="0" borderId="3" xfId="0" applyFont="1" applyBorder="1" applyAlignment="1">
      <alignment horizontal="right"/>
    </xf>
    <xf numFmtId="0" fontId="12" fillId="13" borderId="4" xfId="0" applyFont="1" applyFill="1" applyBorder="1" applyAlignment="1">
      <alignment horizontal="left"/>
    </xf>
    <xf numFmtId="0" fontId="19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/>
    </xf>
    <xf numFmtId="0" fontId="9" fillId="0" borderId="68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1" fillId="7" borderId="53" xfId="0" applyFont="1" applyFill="1" applyBorder="1"/>
    <xf numFmtId="179" fontId="1" fillId="7" borderId="25" xfId="0" applyNumberFormat="1" applyFont="1" applyFill="1" applyBorder="1" applyAlignment="1">
      <alignment horizontal="right"/>
    </xf>
    <xf numFmtId="177" fontId="9" fillId="8" borderId="50" xfId="0" applyNumberFormat="1" applyFont="1" applyFill="1" applyBorder="1" applyAlignment="1">
      <alignment horizontal="center"/>
    </xf>
    <xf numFmtId="177" fontId="1" fillId="7" borderId="31" xfId="0" applyNumberFormat="1" applyFont="1" applyFill="1" applyBorder="1" applyAlignment="1">
      <alignment horizontal="center" vertical="center"/>
    </xf>
    <xf numFmtId="177" fontId="20" fillId="0" borderId="14" xfId="0" applyNumberFormat="1" applyFont="1" applyBorder="1" applyAlignment="1">
      <alignment horizontal="center"/>
    </xf>
    <xf numFmtId="177" fontId="9" fillId="8" borderId="39" xfId="0" applyNumberFormat="1" applyFont="1" applyFill="1" applyBorder="1"/>
    <xf numFmtId="177" fontId="1" fillId="7" borderId="4" xfId="0" applyNumberFormat="1" applyFont="1" applyFill="1" applyBorder="1" applyAlignment="1">
      <alignment horizontal="center" vertical="center"/>
    </xf>
    <xf numFmtId="177" fontId="21" fillId="0" borderId="7" xfId="0" applyNumberFormat="1" applyFont="1" applyBorder="1" applyAlignment="1">
      <alignment horizontal="center" vertical="center"/>
    </xf>
    <xf numFmtId="177" fontId="9" fillId="8" borderId="39" xfId="0" applyNumberFormat="1" applyFont="1" applyFill="1" applyBorder="1" applyAlignment="1">
      <alignment horizontal="center" vertical="center"/>
    </xf>
    <xf numFmtId="177" fontId="3" fillId="17" borderId="4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vertical="center"/>
    </xf>
    <xf numFmtId="177" fontId="9" fillId="8" borderId="39" xfId="0" applyNumberFormat="1" applyFont="1" applyFill="1" applyBorder="1" applyAlignment="1">
      <alignment horizontal="center"/>
    </xf>
    <xf numFmtId="177" fontId="21" fillId="0" borderId="4" xfId="0" applyNumberFormat="1" applyFont="1" applyBorder="1" applyAlignment="1">
      <alignment horizontal="center"/>
    </xf>
    <xf numFmtId="177" fontId="21" fillId="0" borderId="31" xfId="0" applyNumberFormat="1" applyFont="1" applyBorder="1" applyAlignment="1">
      <alignment horizontal="center"/>
    </xf>
    <xf numFmtId="177" fontId="9" fillId="8" borderId="37" xfId="0" applyNumberFormat="1" applyFont="1" applyFill="1" applyBorder="1" applyAlignment="1">
      <alignment horizontal="center"/>
    </xf>
    <xf numFmtId="0" fontId="1" fillId="0" borderId="37" xfId="0" applyFont="1" applyBorder="1" applyAlignment="1">
      <alignment horizontal="center" vertical="center"/>
    </xf>
    <xf numFmtId="0" fontId="1" fillId="0" borderId="30" xfId="0" applyFont="1" applyBorder="1" applyAlignment="1">
      <alignment vertical="center"/>
    </xf>
    <xf numFmtId="0" fontId="1" fillId="0" borderId="53" xfId="0" applyFont="1" applyBorder="1"/>
    <xf numFmtId="177" fontId="1" fillId="0" borderId="53" xfId="0" applyNumberFormat="1" applyFont="1" applyBorder="1"/>
    <xf numFmtId="177" fontId="9" fillId="8" borderId="37" xfId="0" applyNumberFormat="1" applyFont="1" applyFill="1" applyBorder="1" applyAlignment="1">
      <alignment horizontal="center" vertical="center"/>
    </xf>
    <xf numFmtId="177" fontId="21" fillId="0" borderId="31" xfId="0" applyNumberFormat="1" applyFont="1" applyBorder="1" applyAlignment="1">
      <alignment horizontal="center" vertical="center"/>
    </xf>
    <xf numFmtId="0" fontId="3" fillId="7" borderId="39" xfId="0" applyFont="1" applyFill="1" applyBorder="1" applyAlignment="1">
      <alignment horizontal="center"/>
    </xf>
    <xf numFmtId="0" fontId="1" fillId="7" borderId="16" xfId="0" applyFont="1" applyFill="1" applyBorder="1" applyAlignment="1">
      <alignment horizontal="left" vertical="center"/>
    </xf>
    <xf numFmtId="177" fontId="21" fillId="7" borderId="4" xfId="0" applyNumberFormat="1" applyFont="1" applyFill="1" applyBorder="1" applyAlignment="1">
      <alignment horizontal="center"/>
    </xf>
    <xf numFmtId="177" fontId="9" fillId="14" borderId="39" xfId="0" applyNumberFormat="1" applyFont="1" applyFill="1" applyBorder="1" applyAlignment="1">
      <alignment horizontal="center"/>
    </xf>
    <xf numFmtId="0" fontId="1" fillId="0" borderId="11" xfId="0" applyFont="1" applyBorder="1"/>
    <xf numFmtId="177" fontId="1" fillId="0" borderId="56" xfId="0" applyNumberFormat="1" applyFont="1" applyBorder="1"/>
    <xf numFmtId="177" fontId="9" fillId="8" borderId="56" xfId="0" applyNumberFormat="1" applyFont="1" applyFill="1" applyBorder="1" applyAlignment="1">
      <alignment horizontal="center" vertical="center"/>
    </xf>
    <xf numFmtId="177" fontId="8" fillId="15" borderId="39" xfId="0" applyNumberFormat="1" applyFont="1" applyFill="1" applyBorder="1"/>
    <xf numFmtId="177" fontId="16" fillId="0" borderId="4" xfId="0" applyNumberFormat="1" applyFont="1" applyBorder="1"/>
    <xf numFmtId="177" fontId="9" fillId="15" borderId="37" xfId="0" applyNumberFormat="1" applyFont="1" applyFill="1" applyBorder="1" applyAlignment="1">
      <alignment horizontal="center"/>
    </xf>
    <xf numFmtId="0" fontId="1" fillId="0" borderId="39" xfId="0" applyFont="1" applyBorder="1" applyAlignment="1">
      <alignment horizontal="center" vertical="center"/>
    </xf>
    <xf numFmtId="0" fontId="7" fillId="7" borderId="30" xfId="0" applyFont="1" applyFill="1" applyBorder="1" applyAlignment="1">
      <alignment horizontal="left"/>
    </xf>
    <xf numFmtId="177" fontId="1" fillId="0" borderId="39" xfId="0" applyNumberFormat="1" applyFont="1" applyBorder="1" applyAlignment="1">
      <alignment horizontal="right"/>
    </xf>
    <xf numFmtId="0" fontId="1" fillId="0" borderId="45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7" fillId="0" borderId="45" xfId="0" applyFont="1" applyBorder="1" applyAlignment="1">
      <alignment horizontal="center"/>
    </xf>
    <xf numFmtId="0" fontId="16" fillId="0" borderId="45" xfId="0" applyFont="1" applyBorder="1"/>
    <xf numFmtId="0" fontId="1" fillId="7" borderId="11" xfId="0" applyFont="1" applyFill="1" applyBorder="1"/>
    <xf numFmtId="177" fontId="9" fillId="8" borderId="56" xfId="0" applyNumberFormat="1" applyFont="1" applyFill="1" applyBorder="1" applyAlignment="1">
      <alignment horizontal="center"/>
    </xf>
    <xf numFmtId="177" fontId="9" fillId="8" borderId="56" xfId="0" applyNumberFormat="1" applyFont="1" applyFill="1" applyBorder="1"/>
    <xf numFmtId="0" fontId="1" fillId="0" borderId="27" xfId="0" applyFont="1" applyBorder="1" applyAlignment="1">
      <alignment horizontal="left" vertical="center"/>
    </xf>
    <xf numFmtId="0" fontId="1" fillId="7" borderId="18" xfId="0" applyFont="1" applyFill="1" applyBorder="1"/>
    <xf numFmtId="177" fontId="7" fillId="8" borderId="40" xfId="0" applyNumberFormat="1" applyFont="1" applyFill="1" applyBorder="1"/>
    <xf numFmtId="177" fontId="21" fillId="0" borderId="69" xfId="0" applyNumberFormat="1" applyFont="1" applyBorder="1" applyAlignment="1">
      <alignment horizontal="center" vertical="center"/>
    </xf>
    <xf numFmtId="0" fontId="19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57" xfId="0" applyFont="1" applyBorder="1"/>
    <xf numFmtId="0" fontId="18" fillId="0" borderId="0" xfId="0" applyFont="1"/>
    <xf numFmtId="0" fontId="15" fillId="13" borderId="70" xfId="0" applyFont="1" applyFill="1" applyBorder="1" applyAlignment="1">
      <alignment horizontal="center" vertical="center" wrapText="1"/>
    </xf>
    <xf numFmtId="0" fontId="12" fillId="7" borderId="7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77" fontId="1" fillId="0" borderId="14" xfId="0" applyNumberFormat="1" applyFont="1" applyBorder="1"/>
    <xf numFmtId="177" fontId="1" fillId="0" borderId="25" xfId="0" applyNumberFormat="1" applyFont="1" applyBorder="1"/>
    <xf numFmtId="0" fontId="2" fillId="0" borderId="48" xfId="0" applyFont="1" applyBorder="1"/>
    <xf numFmtId="177" fontId="1" fillId="7" borderId="6" xfId="0" applyNumberFormat="1" applyFont="1" applyFill="1" applyBorder="1" applyAlignment="1">
      <alignment horizontal="center" vertical="center"/>
    </xf>
    <xf numFmtId="177" fontId="16" fillId="7" borderId="3" xfId="0" applyNumberFormat="1" applyFont="1" applyFill="1" applyBorder="1"/>
    <xf numFmtId="0" fontId="15" fillId="18" borderId="57" xfId="0" applyFont="1" applyFill="1" applyBorder="1" applyAlignment="1">
      <alignment horizontal="center" vertical="center" wrapText="1"/>
    </xf>
    <xf numFmtId="177" fontId="16" fillId="7" borderId="4" xfId="0" applyNumberFormat="1" applyFont="1" applyFill="1" applyBorder="1"/>
    <xf numFmtId="177" fontId="16" fillId="7" borderId="53" xfId="0" applyNumberFormat="1" applyFont="1" applyFill="1" applyBorder="1"/>
    <xf numFmtId="0" fontId="22" fillId="0" borderId="1" xfId="0" applyFont="1" applyBorder="1" applyAlignment="1">
      <alignment horizontal="center" vertical="center" wrapText="1"/>
    </xf>
    <xf numFmtId="177" fontId="16" fillId="7" borderId="30" xfId="0" applyNumberFormat="1" applyFont="1" applyFill="1" applyBorder="1"/>
    <xf numFmtId="177" fontId="3" fillId="7" borderId="4" xfId="0" applyNumberFormat="1" applyFont="1" applyFill="1" applyBorder="1" applyAlignment="1">
      <alignment horizontal="center"/>
    </xf>
    <xf numFmtId="177" fontId="15" fillId="7" borderId="6" xfId="0" applyNumberFormat="1" applyFont="1" applyFill="1" applyBorder="1" applyAlignment="1">
      <alignment horizontal="center" vertical="center"/>
    </xf>
    <xf numFmtId="177" fontId="23" fillId="7" borderId="3" xfId="0" applyNumberFormat="1" applyFont="1" applyFill="1" applyBorder="1"/>
    <xf numFmtId="0" fontId="2" fillId="0" borderId="72" xfId="0" applyFont="1" applyBorder="1"/>
    <xf numFmtId="0" fontId="2" fillId="0" borderId="73" xfId="0" applyFont="1" applyBorder="1"/>
    <xf numFmtId="0" fontId="2" fillId="0" borderId="74" xfId="0" applyFont="1" applyBorder="1"/>
    <xf numFmtId="0" fontId="12" fillId="19" borderId="57" xfId="0" applyFont="1" applyFill="1" applyBorder="1" applyAlignment="1">
      <alignment horizontal="center" vertical="center" wrapText="1"/>
    </xf>
    <xf numFmtId="177" fontId="16" fillId="0" borderId="31" xfId="0" applyNumberFormat="1" applyFont="1" applyBorder="1"/>
    <xf numFmtId="0" fontId="12" fillId="7" borderId="1" xfId="0" applyFont="1" applyFill="1" applyBorder="1" applyAlignment="1">
      <alignment horizontal="center" vertical="center" wrapText="1"/>
    </xf>
    <xf numFmtId="177" fontId="24" fillId="0" borderId="0" xfId="0" applyNumberFormat="1" applyFont="1" applyAlignment="1">
      <alignment horizontal="center"/>
    </xf>
    <xf numFmtId="177" fontId="1" fillId="7" borderId="3" xfId="0" applyNumberFormat="1" applyFont="1" applyFill="1" applyBorder="1" applyAlignment="1">
      <alignment horizontal="center"/>
    </xf>
    <xf numFmtId="177" fontId="16" fillId="0" borderId="3" xfId="0" applyNumberFormat="1" applyFont="1" applyBorder="1"/>
    <xf numFmtId="0" fontId="9" fillId="0" borderId="75" xfId="0" applyFont="1" applyBorder="1" applyAlignment="1">
      <alignment horizontal="left" vertical="center"/>
    </xf>
    <xf numFmtId="0" fontId="25" fillId="0" borderId="0" xfId="0" applyFont="1"/>
    <xf numFmtId="0" fontId="7" fillId="0" borderId="0" xfId="0" applyFont="1"/>
    <xf numFmtId="0" fontId="9" fillId="0" borderId="33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/>
    </xf>
    <xf numFmtId="177" fontId="9" fillId="8" borderId="53" xfId="0" applyNumberFormat="1" applyFont="1" applyFill="1" applyBorder="1" applyAlignment="1">
      <alignment horizontal="center"/>
    </xf>
    <xf numFmtId="177" fontId="20" fillId="0" borderId="31" xfId="0" applyNumberFormat="1" applyFont="1" applyBorder="1" applyAlignment="1">
      <alignment horizontal="center"/>
    </xf>
    <xf numFmtId="177" fontId="9" fillId="8" borderId="4" xfId="0" applyNumberFormat="1" applyFont="1" applyFill="1" applyBorder="1"/>
    <xf numFmtId="177" fontId="9" fillId="8" borderId="4" xfId="0" applyNumberFormat="1" applyFont="1" applyFill="1" applyBorder="1" applyAlignment="1">
      <alignment horizontal="center"/>
    </xf>
    <xf numFmtId="177" fontId="9" fillId="8" borderId="31" xfId="0" applyNumberFormat="1" applyFont="1" applyFill="1" applyBorder="1" applyAlignment="1">
      <alignment horizontal="center"/>
    </xf>
    <xf numFmtId="177" fontId="9" fillId="8" borderId="31" xfId="0" applyNumberFormat="1" applyFont="1" applyFill="1" applyBorder="1" applyAlignment="1">
      <alignment horizontal="center" vertical="center"/>
    </xf>
    <xf numFmtId="177" fontId="9" fillId="8" borderId="9" xfId="0" applyNumberFormat="1" applyFont="1" applyFill="1" applyBorder="1" applyAlignment="1">
      <alignment horizontal="center" vertical="center"/>
    </xf>
    <xf numFmtId="177" fontId="8" fillId="15" borderId="26" xfId="0" applyNumberFormat="1" applyFont="1" applyFill="1" applyBorder="1"/>
    <xf numFmtId="177" fontId="9" fillId="15" borderId="53" xfId="0" applyNumberFormat="1" applyFont="1" applyFill="1" applyBorder="1" applyAlignment="1">
      <alignment horizontal="center"/>
    </xf>
    <xf numFmtId="177" fontId="9" fillId="8" borderId="9" xfId="0" applyNumberFormat="1" applyFont="1" applyFill="1" applyBorder="1" applyAlignment="1">
      <alignment horizontal="center" vertical="top"/>
    </xf>
    <xf numFmtId="177" fontId="9" fillId="8" borderId="24" xfId="0" applyNumberFormat="1" applyFont="1" applyFill="1" applyBorder="1" applyAlignment="1">
      <alignment horizontal="center" vertical="top"/>
    </xf>
    <xf numFmtId="177" fontId="9" fillId="8" borderId="24" xfId="0" applyNumberFormat="1" applyFont="1" applyFill="1" applyBorder="1"/>
    <xf numFmtId="177" fontId="7" fillId="8" borderId="19" xfId="0" applyNumberFormat="1" applyFont="1" applyFill="1" applyBorder="1"/>
    <xf numFmtId="0" fontId="9" fillId="13" borderId="7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18" fillId="0" borderId="30" xfId="0" applyFont="1" applyBorder="1"/>
    <xf numFmtId="177" fontId="1" fillId="0" borderId="31" xfId="0" applyNumberFormat="1" applyFont="1" applyBorder="1"/>
    <xf numFmtId="177" fontId="3" fillId="7" borderId="5" xfId="0" applyNumberFormat="1" applyFont="1" applyFill="1" applyBorder="1" applyAlignment="1">
      <alignment horizontal="center"/>
    </xf>
    <xf numFmtId="177" fontId="1" fillId="7" borderId="9" xfId="0" applyNumberFormat="1" applyFont="1" applyFill="1" applyBorder="1" applyAlignment="1">
      <alignment horizontal="center" vertical="center"/>
    </xf>
    <xf numFmtId="177" fontId="15" fillId="8" borderId="25" xfId="0" applyNumberFormat="1" applyFont="1" applyFill="1" applyBorder="1" applyAlignment="1">
      <alignment horizontal="center"/>
    </xf>
    <xf numFmtId="177" fontId="1" fillId="7" borderId="38" xfId="0" applyNumberFormat="1" applyFont="1" applyFill="1" applyBorder="1" applyAlignment="1">
      <alignment horizontal="center" vertical="center"/>
    </xf>
    <xf numFmtId="177" fontId="3" fillId="8" borderId="4" xfId="0" applyNumberFormat="1" applyFont="1" applyFill="1" applyBorder="1"/>
    <xf numFmtId="177" fontId="15" fillId="8" borderId="6" xfId="0" applyNumberFormat="1" applyFont="1" applyFill="1" applyBorder="1" applyAlignment="1">
      <alignment horizontal="center" vertical="center"/>
    </xf>
    <xf numFmtId="177" fontId="3" fillId="8" borderId="31" xfId="0" applyNumberFormat="1" applyFont="1" applyFill="1" applyBorder="1" applyAlignment="1">
      <alignment horizontal="center" vertical="center"/>
    </xf>
    <xf numFmtId="177" fontId="15" fillId="8" borderId="31" xfId="0" applyNumberFormat="1" applyFont="1" applyFill="1" applyBorder="1" applyAlignment="1">
      <alignment horizontal="center"/>
    </xf>
    <xf numFmtId="177" fontId="15" fillId="8" borderId="9" xfId="0" applyNumberFormat="1" applyFont="1" applyFill="1" applyBorder="1" applyAlignment="1">
      <alignment horizontal="center" vertical="center"/>
    </xf>
    <xf numFmtId="177" fontId="16" fillId="15" borderId="26" xfId="0" applyNumberFormat="1" applyFont="1" applyFill="1" applyBorder="1"/>
    <xf numFmtId="177" fontId="15" fillId="8" borderId="24" xfId="0" applyNumberFormat="1" applyFont="1" applyFill="1" applyBorder="1" applyAlignment="1">
      <alignment horizontal="center"/>
    </xf>
    <xf numFmtId="177" fontId="3" fillId="8" borderId="24" xfId="0" applyNumberFormat="1" applyFont="1" applyFill="1" applyBorder="1"/>
    <xf numFmtId="177" fontId="1" fillId="8" borderId="19" xfId="0" applyNumberFormat="1" applyFont="1" applyFill="1" applyBorder="1"/>
    <xf numFmtId="0" fontId="12" fillId="7" borderId="6" xfId="0" applyFont="1" applyFill="1" applyBorder="1" applyAlignment="1">
      <alignment horizontal="center" vertical="center" wrapText="1"/>
    </xf>
    <xf numFmtId="177" fontId="16" fillId="7" borderId="6" xfId="0" applyNumberFormat="1" applyFont="1" applyFill="1" applyBorder="1"/>
    <xf numFmtId="177" fontId="7" fillId="7" borderId="6" xfId="0" applyNumberFormat="1" applyFont="1" applyFill="1" applyBorder="1" applyAlignment="1">
      <alignment horizontal="center" vertical="center"/>
    </xf>
    <xf numFmtId="177" fontId="3" fillId="8" borderId="9" xfId="0" applyNumberFormat="1" applyFont="1" applyFill="1" applyBorder="1" applyAlignment="1">
      <alignment horizontal="center" vertical="top"/>
    </xf>
    <xf numFmtId="177" fontId="15" fillId="8" borderId="24" xfId="0" applyNumberFormat="1" applyFont="1" applyFill="1" applyBorder="1" applyAlignment="1">
      <alignment horizontal="center" vertical="top"/>
    </xf>
    <xf numFmtId="0" fontId="12" fillId="7" borderId="3" xfId="0" applyFont="1" applyFill="1" applyBorder="1" applyAlignment="1">
      <alignment horizontal="center" vertical="center" wrapText="1"/>
    </xf>
    <xf numFmtId="0" fontId="0" fillId="0" borderId="0" xfId="51" applyFont="1" applyFill="1" applyAlignment="1"/>
    <xf numFmtId="0" fontId="0" fillId="0" borderId="0" xfId="0" applyFont="1" applyFill="1" applyAlignment="1"/>
    <xf numFmtId="0" fontId="27" fillId="0" borderId="3" xfId="51" applyFont="1" applyFill="1" applyBorder="1" applyAlignment="1">
      <alignment horizontal="center" vertical="center"/>
    </xf>
    <xf numFmtId="0" fontId="28" fillId="0" borderId="5" xfId="51" applyFont="1" applyFill="1" applyBorder="1" applyAlignment="1"/>
    <xf numFmtId="0" fontId="28" fillId="0" borderId="4" xfId="51" applyFont="1" applyFill="1" applyBorder="1" applyAlignment="1"/>
    <xf numFmtId="0" fontId="11" fillId="0" borderId="6" xfId="51" applyFont="1" applyFill="1" applyBorder="1" applyAlignment="1">
      <alignment horizontal="center" vertical="center"/>
    </xf>
    <xf numFmtId="0" fontId="11" fillId="20" borderId="3" xfId="51" applyFont="1" applyFill="1" applyBorder="1" applyAlignment="1">
      <alignment horizontal="center" vertical="center"/>
    </xf>
    <xf numFmtId="0" fontId="29" fillId="21" borderId="48" xfId="51" applyFont="1" applyFill="1" applyBorder="1" applyAlignment="1">
      <alignment horizontal="right" vertical="center"/>
    </xf>
    <xf numFmtId="0" fontId="30" fillId="0" borderId="30" xfId="51" applyFont="1" applyFill="1" applyBorder="1" applyAlignment="1"/>
    <xf numFmtId="0" fontId="31" fillId="0" borderId="76" xfId="49" applyFont="1" applyFill="1" applyBorder="1" applyAlignment="1">
      <alignment horizontal="left" vertical="center"/>
    </xf>
    <xf numFmtId="0" fontId="29" fillId="21" borderId="8" xfId="51" applyFont="1" applyFill="1" applyBorder="1" applyAlignment="1">
      <alignment horizontal="right" vertical="center"/>
    </xf>
    <xf numFmtId="0" fontId="31" fillId="0" borderId="77" xfId="55" applyFont="1" applyFill="1" applyBorder="1" applyAlignment="1">
      <alignment horizontal="left" vertical="center"/>
    </xf>
    <xf numFmtId="0" fontId="32" fillId="0" borderId="31" xfId="51" applyFont="1" applyFill="1" applyBorder="1" applyAlignment="1"/>
    <xf numFmtId="180" fontId="31" fillId="22" borderId="10" xfId="51" applyNumberFormat="1" applyFont="1" applyFill="1" applyBorder="1" applyAlignment="1">
      <alignment horizontal="center" vertical="center"/>
    </xf>
    <xf numFmtId="180" fontId="31" fillId="22" borderId="11" xfId="51" applyNumberFormat="1" applyFont="1" applyFill="1" applyBorder="1" applyAlignment="1">
      <alignment horizontal="center" vertical="center"/>
    </xf>
    <xf numFmtId="0" fontId="29" fillId="21" borderId="16" xfId="51" applyFont="1" applyFill="1" applyBorder="1" applyAlignment="1">
      <alignment horizontal="right" vertical="center"/>
    </xf>
    <xf numFmtId="0" fontId="30" fillId="0" borderId="5" xfId="51" applyFont="1" applyFill="1" applyBorder="1" applyAlignment="1"/>
    <xf numFmtId="14" fontId="33" fillId="0" borderId="8" xfId="51" applyNumberFormat="1" applyFont="1" applyFill="1" applyBorder="1" applyAlignment="1">
      <alignment horizontal="left" vertical="center"/>
    </xf>
    <xf numFmtId="0" fontId="29" fillId="21" borderId="3" xfId="51" applyFont="1" applyFill="1" applyBorder="1" applyAlignment="1">
      <alignment horizontal="right" vertical="center"/>
    </xf>
    <xf numFmtId="0" fontId="31" fillId="0" borderId="78" xfId="55" applyFont="1" applyFill="1" applyBorder="1" applyAlignment="1">
      <alignment horizontal="left" vertical="center"/>
    </xf>
    <xf numFmtId="0" fontId="32" fillId="0" borderId="4" xfId="51" applyFont="1" applyFill="1" applyBorder="1" applyAlignment="1"/>
    <xf numFmtId="180" fontId="31" fillId="22" borderId="22" xfId="51" applyNumberFormat="1" applyFont="1" applyFill="1" applyBorder="1" applyAlignment="1">
      <alignment horizontal="center" vertical="center"/>
    </xf>
    <xf numFmtId="180" fontId="31" fillId="22" borderId="0" xfId="51" applyNumberFormat="1" applyFont="1" applyFill="1" applyAlignment="1">
      <alignment horizontal="center" vertical="center"/>
    </xf>
    <xf numFmtId="0" fontId="33" fillId="0" borderId="8" xfId="51" applyFont="1" applyFill="1" applyBorder="1" applyAlignment="1">
      <alignment horizontal="left" vertical="center"/>
    </xf>
    <xf numFmtId="49" fontId="33" fillId="0" borderId="8" xfId="51" applyNumberFormat="1" applyFont="1" applyFill="1" applyBorder="1" applyAlignment="1">
      <alignment horizontal="left" vertical="center"/>
    </xf>
    <xf numFmtId="0" fontId="33" fillId="0" borderId="3" xfId="51" applyFont="1" applyFill="1" applyBorder="1" applyAlignment="1">
      <alignment horizontal="left" vertical="center"/>
    </xf>
    <xf numFmtId="0" fontId="31" fillId="23" borderId="3" xfId="51" applyFont="1" applyFill="1" applyBorder="1" applyAlignment="1">
      <alignment horizontal="left" vertical="center"/>
    </xf>
    <xf numFmtId="180" fontId="31" fillId="22" borderId="8" xfId="51" applyNumberFormat="1" applyFont="1" applyFill="1" applyBorder="1" applyAlignment="1">
      <alignment horizontal="center" vertical="center"/>
    </xf>
    <xf numFmtId="180" fontId="31" fillId="22" borderId="30" xfId="51" applyNumberFormat="1" applyFont="1" applyFill="1" applyBorder="1" applyAlignment="1">
      <alignment horizontal="center" vertical="center"/>
    </xf>
    <xf numFmtId="0" fontId="11" fillId="0" borderId="0" xfId="51" applyFont="1" applyFill="1" applyAlignment="1">
      <alignment vertical="center"/>
    </xf>
    <xf numFmtId="0" fontId="22" fillId="24" borderId="22" xfId="51" applyFont="1" applyFill="1" applyBorder="1" applyAlignment="1">
      <alignment horizontal="center" vertical="center" wrapText="1"/>
    </xf>
    <xf numFmtId="0" fontId="28" fillId="0" borderId="0" xfId="51" applyFont="1" applyFill="1" applyAlignment="1"/>
    <xf numFmtId="0" fontId="28" fillId="0" borderId="29" xfId="51" applyFont="1" applyFill="1" applyBorder="1" applyAlignment="1"/>
    <xf numFmtId="0" fontId="34" fillId="24" borderId="79" xfId="51" applyFont="1" applyFill="1" applyBorder="1" applyAlignment="1">
      <alignment horizontal="center" vertical="center" wrapText="1"/>
    </xf>
    <xf numFmtId="0" fontId="35" fillId="24" borderId="79" xfId="51" applyFont="1" applyFill="1" applyBorder="1" applyAlignment="1">
      <alignment horizontal="center" vertical="center" wrapText="1"/>
    </xf>
    <xf numFmtId="0" fontId="36" fillId="24" borderId="79" xfId="51" applyFont="1" applyFill="1" applyBorder="1" applyAlignment="1">
      <alignment horizontal="center" vertical="center" wrapText="1"/>
    </xf>
    <xf numFmtId="0" fontId="11" fillId="0" borderId="30" xfId="51" applyFont="1" applyFill="1" applyBorder="1" applyAlignment="1">
      <alignment vertical="center"/>
    </xf>
    <xf numFmtId="0" fontId="28" fillId="0" borderId="8" xfId="51" applyFont="1" applyFill="1" applyBorder="1" applyAlignment="1"/>
    <xf numFmtId="0" fontId="28" fillId="0" borderId="30" xfId="51" applyFont="1" applyFill="1" applyBorder="1" applyAlignment="1"/>
    <xf numFmtId="0" fontId="28" fillId="0" borderId="31" xfId="51" applyFont="1" applyFill="1" applyBorder="1" applyAlignment="1"/>
    <xf numFmtId="0" fontId="28" fillId="0" borderId="7" xfId="51" applyFont="1" applyFill="1" applyBorder="1" applyAlignment="1"/>
    <xf numFmtId="0" fontId="37" fillId="0" borderId="7" xfId="51" applyFont="1" applyFill="1" applyBorder="1" applyAlignment="1">
      <alignment vertical="center"/>
    </xf>
    <xf numFmtId="0" fontId="38" fillId="0" borderId="6" xfId="51" applyFont="1" applyFill="1" applyBorder="1" applyAlignment="1">
      <alignment horizontal="center"/>
    </xf>
    <xf numFmtId="0" fontId="31" fillId="0" borderId="3" xfId="52" applyFont="1" applyFill="1" applyBorder="1" applyAlignment="1"/>
    <xf numFmtId="0" fontId="31" fillId="0" borderId="5" xfId="52" applyFont="1" applyFill="1" applyBorder="1" applyAlignment="1"/>
    <xf numFmtId="181" fontId="39" fillId="0" borderId="3" xfId="49" applyNumberFormat="1" applyFont="1" applyFill="1" applyBorder="1" applyAlignment="1">
      <alignment horizontal="left" vertical="center"/>
    </xf>
    <xf numFmtId="181" fontId="39" fillId="0" borderId="4" xfId="49" applyNumberFormat="1" applyFont="1" applyFill="1" applyBorder="1" applyAlignment="1">
      <alignment horizontal="left" vertical="center"/>
    </xf>
    <xf numFmtId="179" fontId="40" fillId="7" borderId="6" xfId="51" applyNumberFormat="1" applyFont="1" applyFill="1" applyBorder="1" applyAlignment="1">
      <alignment horizontal="center" vertical="center"/>
    </xf>
    <xf numFmtId="181" fontId="41" fillId="0" borderId="4" xfId="49" applyNumberFormat="1" applyFont="1" applyFill="1" applyBorder="1" applyAlignment="1">
      <alignment horizontal="center" vertical="center" wrapText="1"/>
    </xf>
    <xf numFmtId="0" fontId="38" fillId="0" borderId="7" xfId="51" applyFont="1" applyFill="1" applyBorder="1" applyAlignment="1">
      <alignment horizontal="center"/>
    </xf>
    <xf numFmtId="179" fontId="40" fillId="0" borderId="7" xfId="51" applyNumberFormat="1" applyFont="1" applyFill="1" applyBorder="1" applyAlignment="1">
      <alignment horizontal="center" vertical="center"/>
    </xf>
    <xf numFmtId="179" fontId="40" fillId="7" borderId="31" xfId="51" applyNumberFormat="1" applyFont="1" applyFill="1" applyBorder="1" applyAlignment="1">
      <alignment horizontal="center" vertical="center"/>
    </xf>
    <xf numFmtId="0" fontId="38" fillId="0" borderId="7" xfId="52" applyFont="1" applyFill="1" applyBorder="1" applyAlignment="1">
      <alignment horizontal="center"/>
    </xf>
    <xf numFmtId="182" fontId="40" fillId="0" borderId="7" xfId="51" applyNumberFormat="1" applyFont="1" applyFill="1" applyBorder="1" applyAlignment="1">
      <alignment horizontal="center" vertical="center"/>
    </xf>
    <xf numFmtId="177" fontId="40" fillId="7" borderId="31" xfId="51" applyNumberFormat="1" applyFont="1" applyFill="1" applyBorder="1" applyAlignment="1">
      <alignment horizontal="center" vertical="center"/>
    </xf>
    <xf numFmtId="0" fontId="33" fillId="0" borderId="30" xfId="51" applyFont="1" applyFill="1" applyBorder="1" applyAlignment="1"/>
    <xf numFmtId="179" fontId="42" fillId="0" borderId="31" xfId="51" applyNumberFormat="1" applyFont="1" applyFill="1" applyBorder="1" applyAlignment="1">
      <alignment horizontal="center"/>
    </xf>
    <xf numFmtId="182" fontId="31" fillId="25" borderId="6" xfId="51" applyNumberFormat="1" applyFont="1" applyFill="1" applyBorder="1" applyAlignment="1">
      <alignment horizontal="center" wrapText="1"/>
    </xf>
    <xf numFmtId="177" fontId="33" fillId="7" borderId="31" xfId="51" applyNumberFormat="1" applyFont="1" applyFill="1" applyBorder="1" applyAlignment="1"/>
    <xf numFmtId="0" fontId="31" fillId="0" borderId="0" xfId="51" applyFont="1" applyFill="1" applyAlignment="1"/>
    <xf numFmtId="0" fontId="43" fillId="0" borderId="0" xfId="51" applyFont="1" applyFill="1" applyAlignment="1"/>
    <xf numFmtId="180" fontId="31" fillId="22" borderId="24" xfId="51" applyNumberFormat="1" applyFont="1" applyFill="1" applyBorder="1" applyAlignment="1">
      <alignment horizontal="center" vertical="center"/>
    </xf>
    <xf numFmtId="0" fontId="33" fillId="7" borderId="0" xfId="51" applyFont="1" applyFill="1" applyAlignment="1"/>
    <xf numFmtId="180" fontId="31" fillId="22" borderId="29" xfId="51" applyNumberFormat="1" applyFont="1" applyFill="1" applyBorder="1" applyAlignment="1">
      <alignment horizontal="center" vertical="center"/>
    </xf>
    <xf numFmtId="180" fontId="31" fillId="22" borderId="31" xfId="51" applyNumberFormat="1" applyFont="1" applyFill="1" applyBorder="1" applyAlignment="1">
      <alignment horizontal="center" vertical="center"/>
    </xf>
    <xf numFmtId="0" fontId="33" fillId="13" borderId="0" xfId="51" applyFont="1" applyFill="1" applyAlignment="1"/>
    <xf numFmtId="0" fontId="44" fillId="24" borderId="79" xfId="51" applyFont="1" applyFill="1" applyBorder="1" applyAlignment="1">
      <alignment horizontal="center" vertical="center" wrapText="1"/>
    </xf>
    <xf numFmtId="0" fontId="33" fillId="0" borderId="0" xfId="51" applyFont="1" applyFill="1" applyAlignment="1">
      <alignment vertical="center"/>
    </xf>
    <xf numFmtId="0" fontId="29" fillId="0" borderId="0" xfId="51" applyFont="1" applyFill="1" applyAlignment="1">
      <alignment horizontal="center" vertical="center"/>
    </xf>
    <xf numFmtId="0" fontId="34" fillId="0" borderId="0" xfId="51" applyFont="1" applyFill="1" applyAlignment="1">
      <alignment horizontal="center" vertical="center" wrapText="1"/>
    </xf>
    <xf numFmtId="0" fontId="45" fillId="0" borderId="0" xfId="51" applyFont="1" applyFill="1" applyAlignment="1">
      <alignment horizontal="center" vertical="center"/>
    </xf>
    <xf numFmtId="177" fontId="33" fillId="0" borderId="0" xfId="51" applyNumberFormat="1" applyFont="1" applyFill="1" applyAlignment="1">
      <alignment horizontal="center" vertical="center" wrapText="1"/>
    </xf>
    <xf numFmtId="177" fontId="5" fillId="0" borderId="0" xfId="51" applyNumberFormat="1" applyFont="1" applyFill="1" applyAlignment="1">
      <alignment horizontal="center" vertical="center" wrapText="1"/>
    </xf>
    <xf numFmtId="177" fontId="33" fillId="25" borderId="31" xfId="51" applyNumberFormat="1" applyFont="1" applyFill="1" applyBorder="1" applyAlignment="1"/>
    <xf numFmtId="177" fontId="33" fillId="0" borderId="22" xfId="51" applyNumberFormat="1" applyFont="1" applyFill="1" applyBorder="1" applyAlignment="1"/>
    <xf numFmtId="177" fontId="33" fillId="0" borderId="0" xfId="51" applyNumberFormat="1" applyFont="1" applyFill="1" applyAlignment="1"/>
    <xf numFmtId="0" fontId="33" fillId="0" borderId="0" xfId="51" applyFont="1" applyFill="1" applyAlignment="1">
      <alignment horizontal="center" vertical="center"/>
    </xf>
    <xf numFmtId="177" fontId="41" fillId="26" borderId="4" xfId="49" applyNumberFormat="1" applyFont="1" applyFill="1" applyBorder="1" applyAlignment="1">
      <alignment horizontal="center" vertical="center" wrapText="1"/>
    </xf>
    <xf numFmtId="177" fontId="46" fillId="7" borderId="6" xfId="51" applyNumberFormat="1" applyFont="1" applyFill="1" applyBorder="1" applyAlignment="1">
      <alignment horizontal="center" vertical="center" wrapText="1"/>
    </xf>
    <xf numFmtId="182" fontId="47" fillId="7" borderId="31" xfId="51" applyNumberFormat="1" applyFont="1" applyFill="1" applyBorder="1" applyAlignment="1">
      <alignment horizontal="center" vertical="center" wrapText="1"/>
    </xf>
    <xf numFmtId="182" fontId="47" fillId="7" borderId="4" xfId="51" applyNumberFormat="1" applyFont="1" applyFill="1" applyBorder="1" applyAlignment="1">
      <alignment horizontal="center" vertical="center" wrapText="1"/>
    </xf>
    <xf numFmtId="182" fontId="46" fillId="7" borderId="6" xfId="51" applyNumberFormat="1" applyFont="1" applyFill="1" applyBorder="1" applyAlignment="1">
      <alignment horizontal="center" vertical="center" wrapText="1"/>
    </xf>
    <xf numFmtId="182" fontId="47" fillId="7" borderId="4" xfId="57" applyNumberFormat="1" applyFont="1" applyFill="1" applyBorder="1" applyAlignment="1">
      <alignment horizontal="center" vertical="center" wrapText="1"/>
    </xf>
    <xf numFmtId="182" fontId="47" fillId="0" borderId="4" xfId="57" applyNumberFormat="1" applyFont="1" applyBorder="1" applyAlignment="1">
      <alignment horizontal="center" vertical="center" wrapText="1"/>
    </xf>
    <xf numFmtId="0" fontId="27" fillId="0" borderId="78" xfId="52" applyFont="1" applyFill="1" applyBorder="1" applyAlignment="1">
      <alignment horizontal="center" vertical="center"/>
    </xf>
    <xf numFmtId="0" fontId="27" fillId="0" borderId="80" xfId="52" applyFont="1" applyFill="1" applyBorder="1" applyAlignment="1">
      <alignment horizontal="center" vertical="center"/>
    </xf>
    <xf numFmtId="0" fontId="27" fillId="0" borderId="81" xfId="52" applyFont="1" applyFill="1" applyBorder="1" applyAlignment="1">
      <alignment horizontal="center" vertical="center"/>
    </xf>
    <xf numFmtId="0" fontId="11" fillId="27" borderId="82" xfId="52" applyFont="1" applyFill="1" applyBorder="1" applyAlignment="1">
      <alignment horizontal="center" vertical="center"/>
    </xf>
    <xf numFmtId="0" fontId="29" fillId="21" borderId="83" xfId="52" applyFont="1" applyFill="1" applyBorder="1" applyAlignment="1">
      <alignment horizontal="right" vertical="center"/>
    </xf>
    <xf numFmtId="0" fontId="30" fillId="0" borderId="30" xfId="52" applyFont="1" applyFill="1" applyBorder="1" applyAlignment="1"/>
    <xf numFmtId="0" fontId="29" fillId="21" borderId="8" xfId="52" applyFont="1" applyFill="1" applyBorder="1" applyAlignment="1">
      <alignment horizontal="right" vertical="center"/>
    </xf>
    <xf numFmtId="0" fontId="31" fillId="0" borderId="77" xfId="55" applyFont="1" applyBorder="1" applyAlignment="1">
      <alignment horizontal="left" vertical="center"/>
    </xf>
    <xf numFmtId="0" fontId="48" fillId="0" borderId="31" xfId="52" applyFont="1" applyFill="1" applyBorder="1" applyAlignment="1"/>
    <xf numFmtId="180" fontId="31" fillId="22" borderId="22" xfId="52" applyNumberFormat="1" applyFont="1" applyFill="1" applyBorder="1" applyAlignment="1">
      <alignment horizontal="center" vertical="center"/>
    </xf>
    <xf numFmtId="180" fontId="31" fillId="22" borderId="11" xfId="52" applyNumberFormat="1" applyFont="1" applyFill="1" applyBorder="1" applyAlignment="1">
      <alignment horizontal="center" vertical="center"/>
    </xf>
    <xf numFmtId="0" fontId="29" fillId="21" borderId="84" xfId="52" applyFont="1" applyFill="1" applyBorder="1" applyAlignment="1">
      <alignment horizontal="right" vertical="center"/>
    </xf>
    <xf numFmtId="0" fontId="30" fillId="0" borderId="5" xfId="52" applyFont="1" applyFill="1" applyBorder="1" applyAlignment="1"/>
    <xf numFmtId="14" fontId="31" fillId="0" borderId="76" xfId="55" applyNumberFormat="1" applyFont="1" applyBorder="1" applyAlignment="1">
      <alignment horizontal="left" vertical="center"/>
    </xf>
    <xf numFmtId="0" fontId="29" fillId="21" borderId="3" xfId="52" applyFont="1" applyFill="1" applyBorder="1" applyAlignment="1">
      <alignment horizontal="right" vertical="center"/>
    </xf>
    <xf numFmtId="0" fontId="31" fillId="0" borderId="78" xfId="55" applyFont="1" applyBorder="1" applyAlignment="1">
      <alignment horizontal="left" vertical="center"/>
    </xf>
    <xf numFmtId="0" fontId="48" fillId="0" borderId="4" xfId="52" applyFont="1" applyFill="1" applyBorder="1" applyAlignment="1"/>
    <xf numFmtId="180" fontId="31" fillId="22" borderId="0" xfId="52" applyNumberFormat="1" applyFont="1" applyFill="1" applyAlignment="1">
      <alignment horizontal="center" vertical="center"/>
    </xf>
    <xf numFmtId="180" fontId="31" fillId="22" borderId="85" xfId="52" applyNumberFormat="1" applyFont="1" applyFill="1" applyBorder="1" applyAlignment="1">
      <alignment horizontal="center" vertical="center"/>
    </xf>
    <xf numFmtId="180" fontId="31" fillId="22" borderId="86" xfId="52" applyNumberFormat="1" applyFont="1" applyFill="1" applyBorder="1" applyAlignment="1">
      <alignment horizontal="center" vertical="center"/>
    </xf>
    <xf numFmtId="180" fontId="31" fillId="22" borderId="8" xfId="52" applyNumberFormat="1" applyFont="1" applyFill="1" applyBorder="1" applyAlignment="1">
      <alignment horizontal="center" vertical="center"/>
    </xf>
    <xf numFmtId="180" fontId="31" fillId="22" borderId="30" xfId="52" applyNumberFormat="1" applyFont="1" applyFill="1" applyBorder="1" applyAlignment="1">
      <alignment horizontal="center" vertical="center"/>
    </xf>
    <xf numFmtId="0" fontId="11" fillId="0" borderId="87" xfId="52" applyFont="1" applyFill="1" applyBorder="1" applyAlignment="1">
      <alignment vertical="center"/>
    </xf>
    <xf numFmtId="0" fontId="22" fillId="24" borderId="22" xfId="52" applyFont="1" applyFill="1" applyBorder="1" applyAlignment="1">
      <alignment horizontal="center" vertical="center" wrapText="1"/>
    </xf>
    <xf numFmtId="0" fontId="28" fillId="0" borderId="0" xfId="52" applyFont="1" applyFill="1" applyAlignment="1"/>
    <xf numFmtId="0" fontId="28" fillId="0" borderId="29" xfId="52" applyFont="1" applyFill="1" applyBorder="1" applyAlignment="1"/>
    <xf numFmtId="0" fontId="9" fillId="24" borderId="79" xfId="52" applyFont="1" applyFill="1" applyBorder="1" applyAlignment="1">
      <alignment horizontal="center" vertical="center" wrapText="1"/>
    </xf>
    <xf numFmtId="0" fontId="9" fillId="24" borderId="9" xfId="52" applyFont="1" applyFill="1" applyBorder="1" applyAlignment="1">
      <alignment horizontal="center" vertical="center" wrapText="1"/>
    </xf>
    <xf numFmtId="0" fontId="11" fillId="0" borderId="83" xfId="52" applyFont="1" applyFill="1" applyBorder="1" applyAlignment="1">
      <alignment vertical="center"/>
    </xf>
    <xf numFmtId="0" fontId="28" fillId="0" borderId="8" xfId="52" applyFont="1" applyFill="1" applyBorder="1" applyAlignment="1"/>
    <xf numFmtId="0" fontId="28" fillId="0" borderId="30" xfId="52" applyFont="1" applyFill="1" applyBorder="1" applyAlignment="1"/>
    <xf numFmtId="0" fontId="28" fillId="0" borderId="31" xfId="52" applyFont="1" applyFill="1" applyBorder="1" applyAlignment="1"/>
    <xf numFmtId="0" fontId="28" fillId="0" borderId="7" xfId="52" applyFont="1" applyFill="1" applyBorder="1" applyAlignment="1"/>
    <xf numFmtId="0" fontId="9" fillId="24" borderId="7" xfId="52" applyFont="1" applyFill="1" applyBorder="1" applyAlignment="1">
      <alignment horizontal="center" vertical="center" wrapText="1"/>
    </xf>
    <xf numFmtId="0" fontId="38" fillId="0" borderId="84" xfId="52" applyFont="1" applyFill="1" applyBorder="1" applyAlignment="1">
      <alignment horizontal="center"/>
    </xf>
    <xf numFmtId="0" fontId="49" fillId="0" borderId="6" xfId="52" applyFont="1" applyFill="1" applyBorder="1" applyAlignment="1"/>
    <xf numFmtId="179" fontId="21" fillId="7" borderId="7" xfId="51" applyNumberFormat="1" applyFont="1" applyFill="1" applyBorder="1" applyAlignment="1">
      <alignment horizontal="center" vertical="center"/>
    </xf>
    <xf numFmtId="183" fontId="1" fillId="0" borderId="4" xfId="51" applyNumberFormat="1" applyFont="1" applyFill="1" applyBorder="1" applyAlignment="1">
      <alignment horizontal="center" wrapText="1"/>
    </xf>
    <xf numFmtId="181" fontId="1" fillId="0" borderId="4" xfId="51" applyNumberFormat="1" applyFont="1" applyFill="1" applyBorder="1" applyAlignment="1">
      <alignment horizontal="center" wrapText="1"/>
    </xf>
    <xf numFmtId="0" fontId="31" fillId="0" borderId="3" xfId="52" applyFont="1" applyFill="1" applyBorder="1" applyAlignment="1">
      <alignment horizontal="left"/>
    </xf>
    <xf numFmtId="0" fontId="31" fillId="0" borderId="5" xfId="52" applyFont="1" applyFill="1" applyBorder="1" applyAlignment="1">
      <alignment horizontal="left"/>
    </xf>
    <xf numFmtId="179" fontId="21" fillId="0" borderId="7" xfId="51" applyNumberFormat="1" applyFont="1" applyFill="1" applyBorder="1" applyAlignment="1">
      <alignment horizontal="center" vertical="center"/>
    </xf>
    <xf numFmtId="183" fontId="1" fillId="0" borderId="6" xfId="51" applyNumberFormat="1" applyFont="1" applyFill="1" applyBorder="1" applyAlignment="1">
      <alignment horizontal="center" wrapText="1"/>
    </xf>
    <xf numFmtId="177" fontId="7" fillId="0" borderId="6" xfId="51" applyNumberFormat="1" applyFont="1" applyFill="1" applyBorder="1" applyAlignment="1">
      <alignment horizontal="center" wrapText="1"/>
    </xf>
    <xf numFmtId="182" fontId="21" fillId="0" borderId="7" xfId="51" applyNumberFormat="1" applyFont="1" applyFill="1" applyBorder="1" applyAlignment="1">
      <alignment horizontal="center" vertical="center"/>
    </xf>
    <xf numFmtId="177" fontId="21" fillId="7" borderId="7" xfId="51" applyNumberFormat="1" applyFont="1" applyFill="1" applyBorder="1" applyAlignment="1">
      <alignment horizontal="center" vertical="center"/>
    </xf>
    <xf numFmtId="0" fontId="31" fillId="0" borderId="0" xfId="52" applyFont="1" applyFill="1" applyAlignment="1"/>
    <xf numFmtId="0" fontId="28" fillId="0" borderId="88" xfId="52" applyFont="1" applyFill="1" applyBorder="1" applyAlignment="1"/>
    <xf numFmtId="0" fontId="28" fillId="0" borderId="89" xfId="52" applyFont="1" applyFill="1" applyBorder="1" applyAlignment="1"/>
    <xf numFmtId="0" fontId="43" fillId="0" borderId="0" xfId="52" applyFont="1" applyFill="1" applyAlignment="1"/>
    <xf numFmtId="180" fontId="31" fillId="22" borderId="90" xfId="52" applyNumberFormat="1" applyFont="1" applyFill="1" applyBorder="1" applyAlignment="1">
      <alignment horizontal="center" vertical="center"/>
    </xf>
    <xf numFmtId="0" fontId="33" fillId="7" borderId="0" xfId="52" applyFont="1" applyFill="1" applyAlignment="1"/>
    <xf numFmtId="180" fontId="31" fillId="22" borderId="91" xfId="52" applyNumberFormat="1" applyFont="1" applyFill="1" applyBorder="1" applyAlignment="1">
      <alignment horizontal="center" vertical="center"/>
    </xf>
    <xf numFmtId="180" fontId="31" fillId="22" borderId="92" xfId="52" applyNumberFormat="1" applyFont="1" applyFill="1" applyBorder="1" applyAlignment="1">
      <alignment horizontal="center" vertical="center"/>
    </xf>
    <xf numFmtId="180" fontId="31" fillId="22" borderId="93" xfId="52" applyNumberFormat="1" applyFont="1" applyFill="1" applyBorder="1" applyAlignment="1">
      <alignment horizontal="center" vertical="center"/>
    </xf>
    <xf numFmtId="0" fontId="15" fillId="24" borderId="79" xfId="52" applyFont="1" applyFill="1" applyBorder="1" applyAlignment="1">
      <alignment horizontal="center" vertical="center" wrapText="1"/>
    </xf>
    <xf numFmtId="0" fontId="3" fillId="24" borderId="79" xfId="52" applyFont="1" applyFill="1" applyBorder="1" applyAlignment="1">
      <alignment horizontal="center" vertical="center" wrapText="1"/>
    </xf>
    <xf numFmtId="0" fontId="9" fillId="24" borderId="94" xfId="52" applyFont="1" applyFill="1" applyBorder="1" applyAlignment="1">
      <alignment horizontal="center" vertical="center" wrapText="1"/>
    </xf>
    <xf numFmtId="0" fontId="33" fillId="0" borderId="0" xfId="52" applyFont="1" applyFill="1" applyAlignment="1">
      <alignment vertical="center"/>
    </xf>
    <xf numFmtId="0" fontId="29" fillId="0" borderId="0" xfId="52" applyFont="1" applyFill="1" applyAlignment="1">
      <alignment horizontal="center" vertical="center"/>
    </xf>
    <xf numFmtId="0" fontId="28" fillId="0" borderId="95" xfId="52" applyFont="1" applyFill="1" applyBorder="1" applyAlignment="1"/>
    <xf numFmtId="0" fontId="45" fillId="0" borderId="0" xfId="52" applyFont="1" applyFill="1" applyAlignment="1">
      <alignment horizontal="center" vertical="center"/>
    </xf>
    <xf numFmtId="0" fontId="34" fillId="0" borderId="0" xfId="52" applyFont="1" applyFill="1" applyAlignment="1">
      <alignment horizontal="center" vertical="center" wrapText="1"/>
    </xf>
    <xf numFmtId="177" fontId="33" fillId="0" borderId="0" xfId="52" applyNumberFormat="1" applyFont="1" applyFill="1" applyAlignment="1">
      <alignment horizontal="center" vertical="center" wrapText="1"/>
    </xf>
    <xf numFmtId="0" fontId="33" fillId="13" borderId="0" xfId="52" applyFont="1" applyFill="1" applyAlignment="1"/>
    <xf numFmtId="177" fontId="5" fillId="0" borderId="0" xfId="52" applyNumberFormat="1" applyFont="1" applyFill="1" applyAlignment="1">
      <alignment horizontal="center" vertical="center" wrapText="1"/>
    </xf>
    <xf numFmtId="0" fontId="33" fillId="0" borderId="0" xfId="52" applyFont="1" applyFill="1" applyAlignment="1">
      <alignment horizontal="center" vertical="center"/>
    </xf>
    <xf numFmtId="0" fontId="50" fillId="24" borderId="79" xfId="52" applyFont="1" applyFill="1" applyBorder="1" applyAlignment="1">
      <alignment horizontal="center" vertical="center" wrapText="1"/>
    </xf>
    <xf numFmtId="0" fontId="34" fillId="24" borderId="9" xfId="52" applyFont="1" applyFill="1" applyBorder="1" applyAlignment="1">
      <alignment horizontal="center" vertical="center" wrapText="1"/>
    </xf>
    <xf numFmtId="0" fontId="11" fillId="24" borderId="79" xfId="52" applyFont="1" applyFill="1" applyBorder="1" applyAlignment="1">
      <alignment horizontal="center" vertical="center" wrapText="1"/>
    </xf>
    <xf numFmtId="0" fontId="51" fillId="0" borderId="7" xfId="52" applyFont="1" applyFill="1" applyBorder="1" applyAlignment="1"/>
    <xf numFmtId="0" fontId="34" fillId="24" borderId="7" xfId="52" applyFont="1" applyFill="1" applyBorder="1" applyAlignment="1">
      <alignment horizontal="center" vertical="center" wrapText="1"/>
    </xf>
    <xf numFmtId="0" fontId="41" fillId="0" borderId="7" xfId="52" applyFont="1" applyFill="1" applyBorder="1" applyAlignment="1"/>
    <xf numFmtId="179" fontId="52" fillId="7" borderId="7" xfId="51" applyNumberFormat="1" applyFont="1" applyFill="1" applyBorder="1" applyAlignment="1">
      <alignment horizontal="center" vertical="center"/>
    </xf>
    <xf numFmtId="183" fontId="33" fillId="0" borderId="4" xfId="51" applyNumberFormat="1" applyFont="1" applyFill="1" applyBorder="1" applyAlignment="1">
      <alignment horizontal="center" wrapText="1"/>
    </xf>
    <xf numFmtId="183" fontId="47" fillId="0" borderId="4" xfId="51" applyNumberFormat="1" applyFont="1" applyFill="1" applyBorder="1" applyAlignment="1">
      <alignment horizontal="center" wrapText="1"/>
    </xf>
    <xf numFmtId="179" fontId="52" fillId="0" borderId="7" xfId="51" applyNumberFormat="1" applyFont="1" applyFill="1" applyBorder="1" applyAlignment="1">
      <alignment horizontal="center" vertical="center"/>
    </xf>
    <xf numFmtId="183" fontId="33" fillId="0" borderId="6" xfId="51" applyNumberFormat="1" applyFont="1" applyFill="1" applyBorder="1" applyAlignment="1">
      <alignment horizontal="center" wrapText="1"/>
    </xf>
    <xf numFmtId="177" fontId="31" fillId="0" borderId="6" xfId="51" applyNumberFormat="1" applyFont="1" applyFill="1" applyBorder="1" applyAlignment="1">
      <alignment horizontal="center" wrapText="1"/>
    </xf>
    <xf numFmtId="177" fontId="46" fillId="0" borderId="6" xfId="51" applyNumberFormat="1" applyFont="1" applyFill="1" applyBorder="1" applyAlignment="1">
      <alignment horizontal="center" wrapText="1"/>
    </xf>
    <xf numFmtId="182" fontId="52" fillId="0" borderId="7" xfId="51" applyNumberFormat="1" applyFont="1" applyFill="1" applyBorder="1" applyAlignment="1">
      <alignment horizontal="center" vertical="center"/>
    </xf>
    <xf numFmtId="177" fontId="52" fillId="7" borderId="7" xfId="51" applyNumberFormat="1" applyFont="1" applyFill="1" applyBorder="1" applyAlignment="1">
      <alignment horizontal="center" vertical="center"/>
    </xf>
    <xf numFmtId="0" fontId="26" fillId="24" borderId="79" xfId="52" applyFont="1" applyFill="1" applyBorder="1" applyAlignment="1">
      <alignment horizontal="center" vertical="center" wrapText="1"/>
    </xf>
    <xf numFmtId="0" fontId="53" fillId="24" borderId="79" xfId="52" applyFont="1" applyFill="1" applyBorder="1" applyAlignment="1">
      <alignment horizontal="center" vertical="center" wrapText="1"/>
    </xf>
    <xf numFmtId="0" fontId="11" fillId="24" borderId="94" xfId="52" applyFont="1" applyFill="1" applyBorder="1" applyAlignment="1">
      <alignment horizontal="center" vertical="center" wrapText="1"/>
    </xf>
    <xf numFmtId="0" fontId="41" fillId="0" borderId="95" xfId="52" applyFont="1" applyFill="1" applyBorder="1" applyAlignment="1"/>
    <xf numFmtId="183" fontId="47" fillId="25" borderId="4" xfId="51" applyNumberFormat="1" applyFont="1" applyFill="1" applyBorder="1" applyAlignment="1">
      <alignment horizontal="center" wrapText="1"/>
    </xf>
    <xf numFmtId="183" fontId="47" fillId="0" borderId="4" xfId="56" applyNumberFormat="1" applyFont="1" applyBorder="1" applyAlignment="1">
      <alignment horizontal="center" wrapText="1"/>
    </xf>
    <xf numFmtId="177" fontId="46" fillId="25" borderId="6" xfId="51" applyNumberFormat="1" applyFont="1" applyFill="1" applyBorder="1" applyAlignment="1">
      <alignment horizontal="center" wrapText="1"/>
    </xf>
    <xf numFmtId="182" fontId="46" fillId="0" borderId="6" xfId="56" applyNumberFormat="1" applyFont="1" applyBorder="1" applyAlignment="1">
      <alignment horizont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4 3" xfId="53"/>
    <cellStyle name="Normal 5" xfId="54"/>
    <cellStyle name="Normal 2 2 3" xfId="55"/>
    <cellStyle name="Normal 3 2 2" xfId="56"/>
    <cellStyle name="Normal 5 2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16.png"/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34</xdr:row>
      <xdr:rowOff>152400</xdr:rowOff>
    </xdr:from>
    <xdr:ext cx="5600700" cy="4448175"/>
    <xdr:sp>
      <xdr:nvSpPr>
        <xdr:cNvPr id="37" name="Shape 37"/>
        <xdr:cNvSpPr txBox="1"/>
      </xdr:nvSpPr>
      <xdr:spPr>
        <a:xfrm>
          <a:off x="12653010" y="6867525"/>
          <a:ext cx="5600700" cy="4448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4”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-1/2” IN. FROM SAMPLE MEASUREMENT, KEEPING UNDER-BUST AS SAMPLE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62</xdr:row>
      <xdr:rowOff>47625</xdr:rowOff>
    </xdr:from>
    <xdr:ext cx="12382500" cy="8991600"/>
    <xdr:pic>
      <xdr:nvPicPr>
        <xdr:cNvPr id="3" name="image20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929890" y="12353925"/>
          <a:ext cx="12382500" cy="8991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34</xdr:row>
      <xdr:rowOff>19050</xdr:rowOff>
    </xdr:from>
    <xdr:ext cx="5600700" cy="5715000"/>
    <xdr:sp>
      <xdr:nvSpPr>
        <xdr:cNvPr id="38" name="Shape 38"/>
        <xdr:cNvSpPr txBox="1"/>
      </xdr:nvSpPr>
      <xdr:spPr>
        <a:xfrm>
          <a:off x="12653010" y="6762750"/>
          <a:ext cx="5600700" cy="5715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5”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200" b="1">
            <a:highlight>
              <a:srgbClr val="FFFFFF"/>
            </a:highlight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200" b="1">
            <a:highlight>
              <a:srgbClr val="FFFFFF"/>
            </a:highlight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CF BODICE LENGTH - 1 1/4”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S/S BODICE 1”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-1” IN. FROM SAMPLE MEASUREMENT, REDUCE UNDER-BUST -3/4” IN. AS SAMPLE MEASUREMENT, AND REDUCE WAIST - 1/2“IN. FROM SAMPLE MEASUREMENT,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- 1 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62</xdr:row>
      <xdr:rowOff>57150</xdr:rowOff>
    </xdr:from>
    <xdr:ext cx="14430375" cy="8972550"/>
    <xdr:pic>
      <xdr:nvPicPr>
        <xdr:cNvPr id="3" name="image21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1398270" y="12868275"/>
          <a:ext cx="14430375" cy="89725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34</xdr:row>
      <xdr:rowOff>152400</xdr:rowOff>
    </xdr:from>
    <xdr:ext cx="5600700" cy="4448175"/>
    <xdr:sp>
      <xdr:nvSpPr>
        <xdr:cNvPr id="37" name="Shape 37"/>
        <xdr:cNvSpPr txBox="1"/>
      </xdr:nvSpPr>
      <xdr:spPr>
        <a:xfrm>
          <a:off x="12653010" y="6867525"/>
          <a:ext cx="5600700" cy="4448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4”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-1/2” IN. FROM SAMPLE MEASUREMENT, KEEPING UNDER-BUST AS SAMPLE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152400</xdr:colOff>
      <xdr:row>33</xdr:row>
      <xdr:rowOff>19050</xdr:rowOff>
    </xdr:from>
    <xdr:ext cx="5600700" cy="5715000"/>
    <xdr:sp>
      <xdr:nvSpPr>
        <xdr:cNvPr id="38" name="Shape 38"/>
        <xdr:cNvSpPr txBox="1"/>
      </xdr:nvSpPr>
      <xdr:spPr>
        <a:xfrm>
          <a:off x="12653010" y="6905625"/>
          <a:ext cx="5600700" cy="5715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T/P HAND OFF: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NOTES FROM REFERENCE SAMPLE FITTING: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DART LENGTH TO HIT SPEC AT 5” IN. REQUEST – </a:t>
          </a:r>
          <a:r>
            <a:rPr lang="en-US" sz="1200" b="1">
              <a:highlight>
                <a:srgbClr val="FFFFFF"/>
              </a:highlight>
            </a:rPr>
            <a:t>PLEASE FINE FINISH DART ENDS TO PREVENT ANY BUBBLING.</a:t>
          </a:r>
          <a:endParaRPr sz="1200" b="1">
            <a:highlight>
              <a:srgbClr val="FFFFFF"/>
            </a:highlight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200" b="1">
            <a:highlight>
              <a:srgbClr val="FFFFFF"/>
            </a:highlight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CF BODICE LENGTH - 1 1/4”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PICK UP S/S BODICE 1” IN. FROM SAMPLE TO BALANCE WAIST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BUST -1” IN. FROM SAMPLE MEASUREMENT, REDUCE UNDER-BUST -3/4” IN. AS SAMPLE MEASUREMENT, AND REDUCE WAIST - 1/2“IN. FROM SAMPLE MEASUREMENT,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SLEEVE RUFFLE LENGTH -1 1/2” IN. FROM SAMPLE MEASUREMENT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Char char="-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REDUCE FRONT A/H LENGTH - 1 1/2” IN. FROM SAMPLE MEASUREMENT, FILL IN AS NEEDED FOR SHAPE.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FF0000"/>
              </a:solidFill>
              <a:highlight>
                <a:srgbClr val="FFFFFF"/>
              </a:highlight>
            </a:rPr>
            <a:t>***NOTE: TARGET SPEC REFLECTS THE ABOVE CHANGES</a:t>
          </a: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2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895350</xdr:colOff>
      <xdr:row>55</xdr:row>
      <xdr:rowOff>95250</xdr:rowOff>
    </xdr:from>
    <xdr:ext cx="2771775" cy="5819775"/>
    <xdr:pic>
      <xdr:nvPicPr>
        <xdr:cNvPr id="3" name="image24.pn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16259175" y="11820525"/>
          <a:ext cx="2771775" cy="58197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647700</xdr:colOff>
      <xdr:row>55</xdr:row>
      <xdr:rowOff>85725</xdr:rowOff>
    </xdr:from>
    <xdr:ext cx="4095750" cy="3514725"/>
    <xdr:pic>
      <xdr:nvPicPr>
        <xdr:cNvPr id="4" name="image22.pn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18766155" y="11811000"/>
          <a:ext cx="4095750" cy="35147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923925</xdr:colOff>
      <xdr:row>1</xdr:row>
      <xdr:rowOff>38100</xdr:rowOff>
    </xdr:from>
    <xdr:ext cx="4686300" cy="6019800"/>
    <xdr:pic>
      <xdr:nvPicPr>
        <xdr:cNvPr id="5" name="image23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16282035" y="466725"/>
          <a:ext cx="4686300" cy="60198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765655" y="17887950"/>
          <a:ext cx="771525" cy="1076325"/>
          <a:chOff x="4960238" y="3241838"/>
          <a:chExt cx="771525" cy="1076325"/>
        </a:xfrm>
      </xdr:grpSpPr>
      <xdr:grpSp>
        <xdr:nvGrpSpPr>
          <xdr:cNvPr id="39" name="Shape 39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40" name="Shape 40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/>
            <xdr:cNvGrpSpPr/>
          </xdr:nvGrpSpPr>
          <xdr:grpSpPr>
            <a:xfrm>
              <a:off x="4960238" y="3241838"/>
              <a:ext cx="771525" cy="1076325"/>
              <a:chOff x="4969763" y="3251363"/>
              <a:chExt cx="752475" cy="1057275"/>
            </a:xfrm>
          </xdr:grpSpPr>
          <xdr:sp>
            <xdr:nvSpPr>
              <xdr:cNvPr id="42" name="Shape 42"/>
              <xdr:cNvSpPr/>
            </xdr:nvSpPr>
            <xdr:spPr>
              <a:xfrm>
                <a:off x="4969763" y="3251363"/>
                <a:ext cx="752475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3" name="Shape 43"/>
              <xdr:cNvCxnSpPr/>
            </xdr:nvCxnSpPr>
            <xdr:spPr>
              <a:xfrm>
                <a:off x="4969763" y="3251363"/>
                <a:ext cx="752475" cy="10572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317980" y="18164175"/>
          <a:ext cx="38100" cy="1057275"/>
          <a:chOff x="5326950" y="3251363"/>
          <a:chExt cx="38100" cy="1057275"/>
        </a:xfrm>
      </xdr:grpSpPr>
      <xdr:grpSp>
        <xdr:nvGrpSpPr>
          <xdr:cNvPr id="44" name="Shape 44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40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5" name="Shape 45"/>
            <xdr:cNvGrpSpPr/>
          </xdr:nvGrpSpPr>
          <xdr:grpSpPr>
            <a:xfrm>
              <a:off x="5326950" y="3251363"/>
              <a:ext cx="38100" cy="1057275"/>
              <a:chOff x="5336475" y="3251363"/>
              <a:chExt cx="19050" cy="1057275"/>
            </a:xfrm>
          </xdr:grpSpPr>
          <xdr:sp>
            <xdr:nvSpPr>
              <xdr:cNvPr id="46" name="Shape 46"/>
              <xdr:cNvSpPr/>
            </xdr:nvSpPr>
            <xdr:spPr>
              <a:xfrm>
                <a:off x="5336475" y="3251363"/>
                <a:ext cx="1905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7" name="Shape 47"/>
              <xdr:cNvCxnSpPr/>
            </xdr:nvCxnSpPr>
            <xdr:spPr>
              <a:xfrm>
                <a:off x="5336475" y="3251363"/>
                <a:ext cx="19050" cy="10572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213205" y="19259550"/>
          <a:ext cx="771525" cy="1009650"/>
          <a:chOff x="4960238" y="3275175"/>
          <a:chExt cx="771525" cy="1009650"/>
        </a:xfrm>
      </xdr:grpSpPr>
      <xdr:grpSp>
        <xdr:nvGrpSpPr>
          <xdr:cNvPr id="48" name="Shape 48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4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9" name="Shape 49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50" name="Shape 50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1" name="Shape 51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95</xdr:row>
      <xdr:rowOff>161925</xdr:rowOff>
    </xdr:from>
    <xdr:ext cx="352425" cy="285750"/>
    <xdr:sp>
      <xdr:nvSpPr>
        <xdr:cNvPr id="52" name="Shape 52"/>
        <xdr:cNvSpPr txBox="1"/>
      </xdr:nvSpPr>
      <xdr:spPr>
        <a:xfrm>
          <a:off x="16175355" y="19621500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100</xdr:row>
      <xdr:rowOff>171450</xdr:rowOff>
    </xdr:from>
    <xdr:ext cx="514350" cy="285750"/>
    <xdr:sp>
      <xdr:nvSpPr>
        <xdr:cNvPr id="53" name="Shape 53"/>
        <xdr:cNvSpPr txBox="1"/>
      </xdr:nvSpPr>
      <xdr:spPr>
        <a:xfrm>
          <a:off x="15689580" y="20631150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228600</xdr:colOff>
      <xdr:row>101</xdr:row>
      <xdr:rowOff>0</xdr:rowOff>
    </xdr:from>
    <xdr:ext cx="590550" cy="285750"/>
    <xdr:sp>
      <xdr:nvSpPr>
        <xdr:cNvPr id="54" name="Shape 54"/>
        <xdr:cNvSpPr txBox="1"/>
      </xdr:nvSpPr>
      <xdr:spPr>
        <a:xfrm>
          <a:off x="14775180" y="206597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100</xdr:row>
      <xdr:rowOff>0</xdr:rowOff>
    </xdr:from>
    <xdr:ext cx="742950" cy="285750"/>
    <xdr:sp>
      <xdr:nvSpPr>
        <xdr:cNvPr id="55" name="Shape 55"/>
        <xdr:cNvSpPr txBox="1"/>
      </xdr:nvSpPr>
      <xdr:spPr>
        <a:xfrm>
          <a:off x="15613380" y="20459700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94</xdr:row>
      <xdr:rowOff>66675</xdr:rowOff>
    </xdr:from>
    <xdr:ext cx="1057275" cy="733425"/>
    <xdr:sp>
      <xdr:nvSpPr>
        <xdr:cNvPr id="56" name="Shape 56"/>
        <xdr:cNvSpPr/>
      </xdr:nvSpPr>
      <xdr:spPr>
        <a:xfrm>
          <a:off x="14870430" y="19326225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57" name="Shape 57"/>
        <xdr:cNvSpPr/>
      </xdr:nvSpPr>
      <xdr:spPr>
        <a:xfrm>
          <a:off x="1404175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828675"/>
    <xdr:sp>
      <xdr:nvSpPr>
        <xdr:cNvPr id="58" name="Shape 58"/>
        <xdr:cNvSpPr/>
      </xdr:nvSpPr>
      <xdr:spPr>
        <a:xfrm>
          <a:off x="15584805" y="17640300"/>
          <a:ext cx="447675" cy="8286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59" name="Shape 59"/>
        <xdr:cNvSpPr txBox="1"/>
      </xdr:nvSpPr>
      <xdr:spPr>
        <a:xfrm>
          <a:off x="1501330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60" name="Shape 60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40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1" name="Shape 61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6"/>
            </a:xfrm>
          </xdr:grpSpPr>
          <xdr:sp>
            <xdr:nvSpPr>
              <xdr:cNvPr id="62" name="Shape 62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3" name="Shape 63"/>
              <xdr:cNvGrpSpPr/>
            </xdr:nvGrpSpPr>
            <xdr:grpSpPr>
              <a:xfrm>
                <a:off x="207263" y="955838"/>
                <a:ext cx="10277475" cy="5648326"/>
                <a:chOff x="1926164" y="13102166"/>
                <a:chExt cx="9207503" cy="5980945"/>
              </a:xfrm>
            </xdr:grpSpPr>
            <xdr:sp>
              <xdr:nvSpPr>
                <xdr:cNvPr id="64" name="Shape 64"/>
                <xdr:cNvSpPr/>
              </xdr:nvSpPr>
              <xdr:spPr>
                <a:xfrm>
                  <a:off x="1926164" y="13102166"/>
                  <a:ext cx="9207500" cy="5980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65" name="Shape 65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105830" y="14922501"/>
                  <a:ext cx="5947836" cy="230716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6" name="Shape 66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4686776" y="15040553"/>
                  <a:ext cx="5969001" cy="209222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7" name="Shape 67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6915530" y="14864973"/>
                  <a:ext cx="5980940" cy="245533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8" name="Shape 68"/>
                <xdr:cNvPicPr preferRelativeResize="0"/>
              </xdr:nvPicPr>
              <xdr:blipFill>
                <a:blip r:embed="rId4"/>
                <a:srcRect/>
                <a:stretch>
                  <a:fillRect/>
                </a:stretch>
              </xdr:blipFill>
              <xdr:spPr>
                <a:xfrm rot="5400000">
                  <a:off x="2449508" y="14864827"/>
                  <a:ext cx="5969002" cy="244368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765655" y="17887950"/>
          <a:ext cx="771525" cy="3276600"/>
          <a:chOff x="4960238" y="2141700"/>
          <a:chExt cx="771525" cy="3276600"/>
        </a:xfrm>
      </xdr:grpSpPr>
      <xdr:grpSp>
        <xdr:nvGrpSpPr>
          <xdr:cNvPr id="69" name="Shape 69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40" name="Shape 40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0" name="Shape 70"/>
            <xdr:cNvGrpSpPr/>
          </xdr:nvGrpSpPr>
          <xdr:grpSpPr>
            <a:xfrm>
              <a:off x="4960238" y="2141700"/>
              <a:ext cx="771525" cy="3276600"/>
              <a:chOff x="4969763" y="2151225"/>
              <a:chExt cx="752475" cy="3257550"/>
            </a:xfrm>
          </xdr:grpSpPr>
          <xdr:sp>
            <xdr:nvSpPr>
              <xdr:cNvPr id="71" name="Shape 71"/>
              <xdr:cNvSpPr/>
            </xdr:nvSpPr>
            <xdr:spPr>
              <a:xfrm>
                <a:off x="4969763" y="2151225"/>
                <a:ext cx="752475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2" name="Shape 72"/>
              <xdr:cNvCxnSpPr/>
            </xdr:nvCxnSpPr>
            <xdr:spPr>
              <a:xfrm>
                <a:off x="4969763" y="2151225"/>
                <a:ext cx="752475" cy="325755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317980" y="18164175"/>
          <a:ext cx="38100" cy="3257550"/>
          <a:chOff x="5326950" y="2151225"/>
          <a:chExt cx="38100" cy="3257550"/>
        </a:xfrm>
      </xdr:grpSpPr>
      <xdr:grpSp>
        <xdr:nvGrpSpPr>
          <xdr:cNvPr id="73" name="Shape 73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40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4" name="Shape 74"/>
            <xdr:cNvGrpSpPr/>
          </xdr:nvGrpSpPr>
          <xdr:grpSpPr>
            <a:xfrm>
              <a:off x="5326950" y="2151225"/>
              <a:ext cx="38100" cy="3257550"/>
              <a:chOff x="5336475" y="2151225"/>
              <a:chExt cx="19050" cy="3257550"/>
            </a:xfrm>
          </xdr:grpSpPr>
          <xdr:sp>
            <xdr:nvSpPr>
              <xdr:cNvPr id="75" name="Shape 75"/>
              <xdr:cNvSpPr/>
            </xdr:nvSpPr>
            <xdr:spPr>
              <a:xfrm>
                <a:off x="5336475" y="2151225"/>
                <a:ext cx="1905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6" name="Shape 76"/>
              <xdr:cNvCxnSpPr/>
            </xdr:nvCxnSpPr>
            <xdr:spPr>
              <a:xfrm>
                <a:off x="5336475" y="2151225"/>
                <a:ext cx="19050" cy="325755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213205" y="21459825"/>
          <a:ext cx="771525" cy="1009650"/>
          <a:chOff x="4960238" y="3275175"/>
          <a:chExt cx="771525" cy="1009650"/>
        </a:xfrm>
      </xdr:grpSpPr>
      <xdr:grpSp>
        <xdr:nvGrpSpPr>
          <xdr:cNvPr id="77" name="Shape 7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4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8" name="Shape 78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79" name="Shape 79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80" name="Shape 80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106</xdr:row>
      <xdr:rowOff>161925</xdr:rowOff>
    </xdr:from>
    <xdr:ext cx="352425" cy="285750"/>
    <xdr:sp>
      <xdr:nvSpPr>
        <xdr:cNvPr id="81" name="Shape 81"/>
        <xdr:cNvSpPr txBox="1"/>
      </xdr:nvSpPr>
      <xdr:spPr>
        <a:xfrm>
          <a:off x="16175355" y="218217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111</xdr:row>
      <xdr:rowOff>171450</xdr:rowOff>
    </xdr:from>
    <xdr:ext cx="514350" cy="285750"/>
    <xdr:sp>
      <xdr:nvSpPr>
        <xdr:cNvPr id="82" name="Shape 82"/>
        <xdr:cNvSpPr txBox="1"/>
      </xdr:nvSpPr>
      <xdr:spPr>
        <a:xfrm>
          <a:off x="15689580" y="22831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342900</xdr:colOff>
      <xdr:row>100</xdr:row>
      <xdr:rowOff>161925</xdr:rowOff>
    </xdr:from>
    <xdr:ext cx="590550" cy="285750"/>
    <xdr:sp>
      <xdr:nvSpPr>
        <xdr:cNvPr id="83" name="Shape 83"/>
        <xdr:cNvSpPr txBox="1"/>
      </xdr:nvSpPr>
      <xdr:spPr>
        <a:xfrm>
          <a:off x="13946505" y="206216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111</xdr:row>
      <xdr:rowOff>0</xdr:rowOff>
    </xdr:from>
    <xdr:ext cx="742950" cy="285750"/>
    <xdr:sp>
      <xdr:nvSpPr>
        <xdr:cNvPr id="84" name="Shape 84"/>
        <xdr:cNvSpPr txBox="1"/>
      </xdr:nvSpPr>
      <xdr:spPr>
        <a:xfrm>
          <a:off x="15613380" y="226599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105</xdr:row>
      <xdr:rowOff>66675</xdr:rowOff>
    </xdr:from>
    <xdr:ext cx="1057275" cy="733425"/>
    <xdr:sp>
      <xdr:nvSpPr>
        <xdr:cNvPr id="56" name="Shape 56"/>
        <xdr:cNvSpPr/>
      </xdr:nvSpPr>
      <xdr:spPr>
        <a:xfrm>
          <a:off x="14870430" y="21526500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57" name="Shape 57"/>
        <xdr:cNvSpPr/>
      </xdr:nvSpPr>
      <xdr:spPr>
        <a:xfrm>
          <a:off x="1404175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3028950"/>
    <xdr:sp>
      <xdr:nvSpPr>
        <xdr:cNvPr id="85" name="Shape 85"/>
        <xdr:cNvSpPr/>
      </xdr:nvSpPr>
      <xdr:spPr>
        <a:xfrm>
          <a:off x="15584805" y="17640300"/>
          <a:ext cx="447675" cy="30289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86" name="Shape 86"/>
        <xdr:cNvSpPr txBox="1"/>
      </xdr:nvSpPr>
      <xdr:spPr>
        <a:xfrm>
          <a:off x="15013305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87" name="Shape 87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40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8" name="Shape 88"/>
            <xdr:cNvGrpSpPr/>
          </xdr:nvGrpSpPr>
          <xdr:grpSpPr>
            <a:xfrm>
              <a:off x="1088325" y="1003463"/>
              <a:ext cx="8515350" cy="5553075"/>
              <a:chOff x="1088325" y="1003462"/>
              <a:chExt cx="8515351" cy="5553076"/>
            </a:xfrm>
          </xdr:grpSpPr>
          <xdr:sp>
            <xdr:nvSpPr>
              <xdr:cNvPr id="89" name="Shape 89"/>
              <xdr:cNvSpPr/>
            </xdr:nvSpPr>
            <xdr:spPr>
              <a:xfrm>
                <a:off x="1088325" y="1003462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0" name="Shape 90"/>
              <xdr:cNvGrpSpPr/>
            </xdr:nvGrpSpPr>
            <xdr:grpSpPr>
              <a:xfrm>
                <a:off x="1088325" y="1003462"/>
                <a:ext cx="8515351" cy="5553076"/>
                <a:chOff x="1721556" y="12911667"/>
                <a:chExt cx="7133500" cy="5122333"/>
              </a:xfrm>
            </xdr:grpSpPr>
            <xdr:sp>
              <xdr:nvSpPr>
                <xdr:cNvPr id="91" name="Shape 91"/>
                <xdr:cNvSpPr/>
              </xdr:nvSpPr>
              <xdr:spPr>
                <a:xfrm>
                  <a:off x="1721556" y="12911668"/>
                  <a:ext cx="7133475" cy="5122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92" name="Shape 92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493891" y="14139335"/>
                  <a:ext cx="5122330" cy="26670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93" name="Shape 93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2819874" y="14381570"/>
                  <a:ext cx="5108224" cy="216841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94" name="Shape 94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5090751" y="14255584"/>
                  <a:ext cx="5108220" cy="242038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10</xdr:col>
      <xdr:colOff>9525</xdr:colOff>
      <xdr:row>64</xdr:row>
      <xdr:rowOff>0</xdr:rowOff>
    </xdr:from>
    <xdr:ext cx="1352550" cy="285750"/>
    <xdr:sp>
      <xdr:nvSpPr>
        <xdr:cNvPr id="95" name="Shape 95"/>
        <xdr:cNvSpPr txBox="1"/>
      </xdr:nvSpPr>
      <xdr:spPr>
        <a:xfrm>
          <a:off x="11384280" y="13258800"/>
          <a:ext cx="1352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6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3539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3"/>
  <sheetViews>
    <sheetView tabSelected="1" view="pageBreakPreview" zoomScaleNormal="100" topLeftCell="B1" workbookViewId="0">
      <selection activeCell="C2" sqref="C2"/>
    </sheetView>
  </sheetViews>
  <sheetFormatPr defaultColWidth="8.88888888888889" defaultRowHeight="15"/>
  <cols>
    <col min="1" max="1" width="3.66666666666667" style="435" customWidth="1"/>
    <col min="2" max="2" width="14.5555555555556" style="435" customWidth="1"/>
    <col min="3" max="3" width="22.3333333333333" style="435" customWidth="1"/>
    <col min="4" max="4" width="8.67407407407407" style="435" customWidth="1"/>
    <col min="5" max="5" width="26.2814814814815" style="435" customWidth="1"/>
    <col min="6" max="6" width="8" style="435" customWidth="1"/>
    <col min="7" max="7" width="7.77777777777778" style="435" hidden="1" customWidth="1"/>
    <col min="8" max="13" width="7.77777777777778" style="435" customWidth="1"/>
    <col min="14" max="14" width="5" style="435" customWidth="1"/>
    <col min="15" max="17" width="7.66666666666667" style="435" customWidth="1"/>
    <col min="18" max="18" width="4.88888888888889" style="435" customWidth="1"/>
    <col min="19" max="19" width="7.66666666666667" style="435" customWidth="1"/>
    <col min="20" max="21" width="7.55555555555556" style="435" customWidth="1"/>
    <col min="22" max="22" width="5.88888888888889" style="435" customWidth="1"/>
    <col min="23" max="23" width="9" style="435" customWidth="1"/>
    <col min="24" max="24" width="25.4444444444444" style="435" customWidth="1"/>
    <col min="25" max="26" width="10.6666666666667" style="435" customWidth="1"/>
    <col min="27" max="16384" width="10" style="435"/>
  </cols>
  <sheetData>
    <row r="1" s="435" customFormat="1" ht="30" customHeight="1" spans="1:26">
      <c r="A1" s="518" t="s">
        <v>0</v>
      </c>
      <c r="B1" s="519"/>
      <c r="C1" s="519"/>
      <c r="D1" s="519"/>
      <c r="E1" s="519"/>
      <c r="F1" s="519"/>
      <c r="G1" s="520"/>
      <c r="H1" s="521"/>
      <c r="I1" s="565"/>
      <c r="J1" s="565"/>
      <c r="K1" s="565"/>
      <c r="L1" s="565"/>
      <c r="M1" s="566"/>
      <c r="N1" s="567"/>
      <c r="O1" s="567"/>
      <c r="P1" s="567"/>
      <c r="Q1" s="567"/>
      <c r="R1" s="567"/>
      <c r="S1" s="567"/>
      <c r="T1" s="567"/>
      <c r="U1" s="567"/>
      <c r="V1" s="567"/>
      <c r="W1" s="567"/>
      <c r="X1" s="564"/>
      <c r="Y1" s="564"/>
      <c r="Z1" s="564"/>
    </row>
    <row r="2" s="435" customFormat="1" ht="16.15" customHeight="1" spans="1:26">
      <c r="A2" s="522" t="s">
        <v>1</v>
      </c>
      <c r="B2" s="523"/>
      <c r="C2" s="443" t="s">
        <v>2</v>
      </c>
      <c r="D2" s="524" t="s">
        <v>3</v>
      </c>
      <c r="E2" s="525" t="s">
        <v>4</v>
      </c>
      <c r="F2" s="526"/>
      <c r="G2" s="527"/>
      <c r="H2" s="528"/>
      <c r="I2" s="528"/>
      <c r="J2" s="528"/>
      <c r="K2" s="528"/>
      <c r="L2" s="528"/>
      <c r="M2" s="568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4"/>
      <c r="Y2" s="564"/>
      <c r="Z2" s="564"/>
    </row>
    <row r="3" s="435" customFormat="1" ht="16.15" customHeight="1" spans="1:26">
      <c r="A3" s="529" t="s">
        <v>5</v>
      </c>
      <c r="B3" s="530"/>
      <c r="C3" s="531">
        <v>45271</v>
      </c>
      <c r="D3" s="532" t="s">
        <v>6</v>
      </c>
      <c r="E3" s="533"/>
      <c r="F3" s="534"/>
      <c r="G3" s="527"/>
      <c r="H3" s="535"/>
      <c r="I3" s="535"/>
      <c r="J3" s="535"/>
      <c r="K3" s="535"/>
      <c r="L3" s="535"/>
      <c r="M3" s="570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4"/>
      <c r="Y3" s="564"/>
      <c r="Z3" s="564"/>
    </row>
    <row r="4" s="435" customFormat="1" ht="16.15" customHeight="1" spans="1:26">
      <c r="A4" s="529" t="s">
        <v>7</v>
      </c>
      <c r="B4" s="530"/>
      <c r="C4" s="531"/>
      <c r="D4" s="532" t="s">
        <v>8</v>
      </c>
      <c r="E4" s="533" t="s">
        <v>9</v>
      </c>
      <c r="F4" s="534"/>
      <c r="G4" s="527"/>
      <c r="H4" s="535"/>
      <c r="I4" s="535"/>
      <c r="J4" s="535"/>
      <c r="K4" s="535"/>
      <c r="L4" s="535"/>
      <c r="M4" s="570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4"/>
      <c r="Y4" s="564"/>
      <c r="Z4" s="564"/>
    </row>
    <row r="5" s="435" customFormat="1" ht="16.15" customHeight="1" spans="1:26">
      <c r="A5" s="529" t="s">
        <v>10</v>
      </c>
      <c r="B5" s="530"/>
      <c r="C5" s="531"/>
      <c r="D5" s="532" t="s">
        <v>11</v>
      </c>
      <c r="E5" s="533" t="s">
        <v>12</v>
      </c>
      <c r="F5" s="534"/>
      <c r="G5" s="536"/>
      <c r="H5" s="537"/>
      <c r="I5" s="537"/>
      <c r="J5" s="537"/>
      <c r="K5" s="537"/>
      <c r="L5" s="537"/>
      <c r="M5" s="571"/>
      <c r="N5" s="569"/>
      <c r="O5" s="569"/>
      <c r="P5" s="569"/>
      <c r="Q5" s="569"/>
      <c r="R5" s="569"/>
      <c r="S5" s="569"/>
      <c r="T5" s="569"/>
      <c r="U5" s="569"/>
      <c r="V5" s="569"/>
      <c r="W5" s="569"/>
      <c r="X5" s="564"/>
      <c r="Y5" s="564"/>
      <c r="Z5" s="564"/>
    </row>
    <row r="6" s="435" customFormat="1" ht="16.15" customHeight="1" spans="1:26">
      <c r="A6" s="529" t="s">
        <v>13</v>
      </c>
      <c r="B6" s="530"/>
      <c r="C6" s="531" t="s">
        <v>14</v>
      </c>
      <c r="D6" s="532" t="s">
        <v>15</v>
      </c>
      <c r="E6" s="533" t="s">
        <v>16</v>
      </c>
      <c r="F6" s="534"/>
      <c r="G6" s="538"/>
      <c r="H6" s="539"/>
      <c r="I6" s="539"/>
      <c r="J6" s="539"/>
      <c r="K6" s="539"/>
      <c r="L6" s="539"/>
      <c r="M6" s="572"/>
      <c r="N6" s="569"/>
      <c r="O6" s="569"/>
      <c r="P6" s="569"/>
      <c r="Q6" s="569"/>
      <c r="R6" s="569"/>
      <c r="S6" s="569"/>
      <c r="T6" s="569"/>
      <c r="U6" s="569"/>
      <c r="V6" s="569"/>
      <c r="W6" s="582"/>
      <c r="X6" s="564"/>
      <c r="Y6" s="564"/>
      <c r="Z6" s="564"/>
    </row>
    <row r="7" s="435" customFormat="1" ht="20" customHeight="1" spans="1:26">
      <c r="A7" s="540"/>
      <c r="B7" s="541" t="s">
        <v>17</v>
      </c>
      <c r="C7" s="542"/>
      <c r="D7" s="542"/>
      <c r="E7" s="543"/>
      <c r="F7" s="585" t="s">
        <v>18</v>
      </c>
      <c r="G7" s="586" t="s">
        <v>19</v>
      </c>
      <c r="H7" s="587" t="s">
        <v>20</v>
      </c>
      <c r="I7" s="600" t="s">
        <v>21</v>
      </c>
      <c r="J7" s="601" t="s">
        <v>22</v>
      </c>
      <c r="K7" s="587" t="s">
        <v>23</v>
      </c>
      <c r="L7" s="587" t="s">
        <v>24</v>
      </c>
      <c r="M7" s="602" t="s">
        <v>25</v>
      </c>
      <c r="N7" s="576"/>
      <c r="O7" s="576"/>
      <c r="P7" s="577"/>
      <c r="Q7" s="576"/>
      <c r="R7" s="576"/>
      <c r="S7" s="576"/>
      <c r="T7" s="577"/>
      <c r="U7" s="576"/>
      <c r="V7" s="576"/>
      <c r="W7" s="577"/>
      <c r="X7" s="580"/>
      <c r="Y7" s="564"/>
      <c r="Z7" s="564"/>
    </row>
    <row r="8" s="435" customFormat="1" ht="20" customHeight="1" spans="1:26">
      <c r="A8" s="546"/>
      <c r="B8" s="547"/>
      <c r="C8" s="548"/>
      <c r="D8" s="548"/>
      <c r="E8" s="549"/>
      <c r="F8" s="588"/>
      <c r="G8" s="589"/>
      <c r="H8" s="590"/>
      <c r="I8" s="590"/>
      <c r="J8" s="590"/>
      <c r="K8" s="590"/>
      <c r="L8" s="590"/>
      <c r="M8" s="603"/>
      <c r="N8" s="579"/>
      <c r="O8" s="580"/>
      <c r="P8" s="580"/>
      <c r="Q8" s="580"/>
      <c r="R8" s="579"/>
      <c r="S8" s="580"/>
      <c r="T8" s="580"/>
      <c r="U8" s="580"/>
      <c r="V8" s="579"/>
      <c r="W8" s="580"/>
      <c r="X8" s="580"/>
      <c r="Y8" s="564"/>
      <c r="Z8" s="564"/>
    </row>
    <row r="9" s="435" customFormat="1" ht="35" customHeight="1" spans="1:26">
      <c r="A9" s="552"/>
      <c r="B9" s="477" t="s">
        <v>26</v>
      </c>
      <c r="C9" s="478"/>
      <c r="D9" s="478"/>
      <c r="E9" s="553" t="s">
        <v>27</v>
      </c>
      <c r="F9" s="591">
        <v>44930</v>
      </c>
      <c r="G9" s="592">
        <v>9</v>
      </c>
      <c r="H9" s="593">
        <v>9.25</v>
      </c>
      <c r="I9" s="604">
        <v>9.5</v>
      </c>
      <c r="J9" s="605">
        <v>9.75</v>
      </c>
      <c r="K9" s="605">
        <v>10</v>
      </c>
      <c r="L9" s="605">
        <v>10.25</v>
      </c>
      <c r="M9" s="605">
        <v>10.5</v>
      </c>
      <c r="N9" s="581"/>
      <c r="O9" s="581"/>
      <c r="P9" s="581"/>
      <c r="Q9" s="583"/>
      <c r="R9" s="581"/>
      <c r="S9" s="581"/>
      <c r="T9" s="581"/>
      <c r="U9" s="583"/>
      <c r="V9" s="581"/>
      <c r="W9" s="581"/>
      <c r="X9" s="584"/>
      <c r="Y9" s="564"/>
      <c r="Z9" s="564"/>
    </row>
    <row r="10" s="435" customFormat="1" ht="35" customHeight="1" spans="1:26">
      <c r="A10" s="552"/>
      <c r="B10" s="557" t="s">
        <v>28</v>
      </c>
      <c r="C10" s="558"/>
      <c r="D10" s="558"/>
      <c r="E10" s="553" t="s">
        <v>29</v>
      </c>
      <c r="F10" s="594">
        <v>44928</v>
      </c>
      <c r="G10" s="595">
        <v>44.75</v>
      </c>
      <c r="H10" s="593">
        <v>45</v>
      </c>
      <c r="I10" s="604">
        <v>45.25</v>
      </c>
      <c r="J10" s="605">
        <v>45.5</v>
      </c>
      <c r="K10" s="605">
        <v>45.75</v>
      </c>
      <c r="L10" s="605">
        <v>45.75</v>
      </c>
      <c r="M10" s="605">
        <v>45.75</v>
      </c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</row>
    <row r="11" s="435" customFormat="1" ht="35" customHeight="1" spans="1:26">
      <c r="A11" s="552"/>
      <c r="B11" s="557" t="s">
        <v>30</v>
      </c>
      <c r="C11" s="558"/>
      <c r="D11" s="558"/>
      <c r="E11" s="553" t="s">
        <v>31</v>
      </c>
      <c r="F11" s="594">
        <v>44928</v>
      </c>
      <c r="G11" s="596">
        <v>16</v>
      </c>
      <c r="H11" s="597">
        <v>17</v>
      </c>
      <c r="I11" s="606">
        <v>18</v>
      </c>
      <c r="J11" s="597">
        <v>19</v>
      </c>
      <c r="K11" s="597">
        <v>20.25</v>
      </c>
      <c r="L11" s="597">
        <v>21.25</v>
      </c>
      <c r="M11" s="597">
        <v>22.25</v>
      </c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</row>
    <row r="12" s="435" customFormat="1" ht="35" customHeight="1" spans="1:26">
      <c r="A12" s="552"/>
      <c r="B12" s="557" t="s">
        <v>32</v>
      </c>
      <c r="C12" s="558"/>
      <c r="D12" s="558"/>
      <c r="E12" s="553" t="s">
        <v>33</v>
      </c>
      <c r="F12" s="594">
        <v>44928</v>
      </c>
      <c r="G12" s="596">
        <v>23.5</v>
      </c>
      <c r="H12" s="597">
        <v>24.5</v>
      </c>
      <c r="I12" s="606">
        <v>26.5</v>
      </c>
      <c r="J12" s="597">
        <v>28.5</v>
      </c>
      <c r="K12" s="597">
        <v>31</v>
      </c>
      <c r="L12" s="597">
        <v>33</v>
      </c>
      <c r="M12" s="597">
        <v>35</v>
      </c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</row>
    <row r="13" s="435" customFormat="1" ht="35" customHeight="1" spans="1:26">
      <c r="A13" s="552"/>
      <c r="B13" s="557" t="s">
        <v>34</v>
      </c>
      <c r="C13" s="558"/>
      <c r="D13" s="558"/>
      <c r="E13" s="553" t="s">
        <v>35</v>
      </c>
      <c r="F13" s="594">
        <v>44928</v>
      </c>
      <c r="G13" s="596">
        <v>37</v>
      </c>
      <c r="H13" s="597">
        <v>38</v>
      </c>
      <c r="I13" s="606">
        <v>40</v>
      </c>
      <c r="J13" s="597">
        <v>42</v>
      </c>
      <c r="K13" s="597">
        <v>44.5</v>
      </c>
      <c r="L13" s="597">
        <v>46.5</v>
      </c>
      <c r="M13" s="597">
        <v>48.5</v>
      </c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</row>
    <row r="14" s="435" customFormat="1" ht="35" customHeight="1" spans="1:26">
      <c r="A14" s="552"/>
      <c r="B14" s="557" t="s">
        <v>36</v>
      </c>
      <c r="C14" s="558"/>
      <c r="D14" s="558"/>
      <c r="E14" s="553" t="s">
        <v>37</v>
      </c>
      <c r="F14" s="594">
        <v>44928</v>
      </c>
      <c r="G14" s="596">
        <v>89</v>
      </c>
      <c r="H14" s="597">
        <v>90</v>
      </c>
      <c r="I14" s="606">
        <v>92</v>
      </c>
      <c r="J14" s="597">
        <v>94</v>
      </c>
      <c r="K14" s="597">
        <v>96.5</v>
      </c>
      <c r="L14" s="597">
        <v>98.5</v>
      </c>
      <c r="M14" s="597">
        <v>100.5</v>
      </c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</row>
    <row r="15" s="435" customFormat="1" ht="35" customHeight="1" spans="1:26">
      <c r="A15" s="552"/>
      <c r="B15" s="557" t="s">
        <v>38</v>
      </c>
      <c r="C15" s="558"/>
      <c r="D15" s="558"/>
      <c r="E15" s="553" t="s">
        <v>39</v>
      </c>
      <c r="F15" s="594">
        <v>44928</v>
      </c>
      <c r="G15" s="596">
        <v>71</v>
      </c>
      <c r="H15" s="597">
        <v>72</v>
      </c>
      <c r="I15" s="606">
        <v>74</v>
      </c>
      <c r="J15" s="597">
        <v>76</v>
      </c>
      <c r="K15" s="597">
        <v>78.5</v>
      </c>
      <c r="L15" s="597">
        <v>80.5</v>
      </c>
      <c r="M15" s="597">
        <v>82.5</v>
      </c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</row>
    <row r="16" s="435" customFormat="1" ht="35" customHeight="1" spans="1:26">
      <c r="A16" s="552"/>
      <c r="B16" s="557" t="s">
        <v>40</v>
      </c>
      <c r="C16" s="558"/>
      <c r="D16" s="558"/>
      <c r="E16" s="553" t="s">
        <v>41</v>
      </c>
      <c r="F16" s="598">
        <v>0.25</v>
      </c>
      <c r="G16" s="595">
        <v>30.5</v>
      </c>
      <c r="H16" s="593">
        <v>30.75</v>
      </c>
      <c r="I16" s="604">
        <v>31</v>
      </c>
      <c r="J16" s="605">
        <v>31.25</v>
      </c>
      <c r="K16" s="605">
        <v>31.5</v>
      </c>
      <c r="L16" s="605">
        <v>31.5</v>
      </c>
      <c r="M16" s="605">
        <v>31.5</v>
      </c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564"/>
    </row>
    <row r="17" s="435" customFormat="1" ht="35" customHeight="1" spans="1:26">
      <c r="A17" s="552"/>
      <c r="B17" s="557" t="s">
        <v>42</v>
      </c>
      <c r="C17" s="558"/>
      <c r="D17" s="558"/>
      <c r="E17" s="553" t="s">
        <v>43</v>
      </c>
      <c r="F17" s="599">
        <v>0.125</v>
      </c>
      <c r="G17" s="596"/>
      <c r="H17" s="593">
        <v>12.25</v>
      </c>
      <c r="I17" s="606">
        <v>12.5</v>
      </c>
      <c r="J17" s="605">
        <v>12.75</v>
      </c>
      <c r="K17" s="605">
        <v>13</v>
      </c>
      <c r="L17" s="605">
        <v>13.25</v>
      </c>
      <c r="M17" s="605">
        <v>13.5</v>
      </c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</row>
    <row r="18" s="435" customFormat="1" ht="35" customHeight="1" spans="1:26">
      <c r="A18" s="552"/>
      <c r="B18" s="557" t="s">
        <v>44</v>
      </c>
      <c r="C18" s="558"/>
      <c r="D18" s="558"/>
      <c r="E18" s="553" t="s">
        <v>45</v>
      </c>
      <c r="F18" s="591">
        <v>44930</v>
      </c>
      <c r="G18" s="596">
        <v>1.25</v>
      </c>
      <c r="H18" s="597">
        <v>1.25</v>
      </c>
      <c r="I18" s="606">
        <v>1.25</v>
      </c>
      <c r="J18" s="597">
        <v>1.25</v>
      </c>
      <c r="K18" s="597">
        <v>1.25</v>
      </c>
      <c r="L18" s="597">
        <v>1.25</v>
      </c>
      <c r="M18" s="597">
        <v>1.25</v>
      </c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</row>
    <row r="19" s="435" customFormat="1" ht="35" customHeight="1" spans="1:26">
      <c r="A19" s="552"/>
      <c r="B19" s="557" t="s">
        <v>46</v>
      </c>
      <c r="C19" s="558"/>
      <c r="D19" s="558"/>
      <c r="E19" s="553" t="s">
        <v>47</v>
      </c>
      <c r="F19" s="598">
        <v>0.25</v>
      </c>
      <c r="G19" s="596">
        <v>6.5</v>
      </c>
      <c r="H19" s="597">
        <v>6.5</v>
      </c>
      <c r="I19" s="606">
        <v>6.5</v>
      </c>
      <c r="J19" s="607">
        <v>7</v>
      </c>
      <c r="K19" s="607">
        <v>7</v>
      </c>
      <c r="L19" s="607">
        <v>7.5</v>
      </c>
      <c r="M19" s="607">
        <v>7.5</v>
      </c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4"/>
      <c r="Z19" s="564"/>
    </row>
    <row r="20" s="435" customFormat="1" ht="16.15" customHeight="1" spans="1:26">
      <c r="A20" s="564"/>
      <c r="B20" s="564"/>
      <c r="C20" s="564"/>
      <c r="D20" s="564"/>
      <c r="E20" s="564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  <c r="Y20" s="564"/>
      <c r="Z20" s="564"/>
    </row>
    <row r="21" s="435" customFormat="1" ht="16.15" customHeight="1" spans="1:26">
      <c r="A21" s="564"/>
      <c r="B21" s="564"/>
      <c r="C21" s="564"/>
      <c r="D21" s="564"/>
      <c r="E21" s="564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  <c r="Y21" s="564"/>
      <c r="Z21" s="564"/>
    </row>
    <row r="22" s="435" customFormat="1" ht="16.15" customHeight="1" spans="1:26">
      <c r="A22" s="564"/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</row>
    <row r="23" s="435" customFormat="1" ht="16.15" customHeight="1" spans="1:26">
      <c r="A23" s="564"/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</row>
    <row r="24" s="435" customFormat="1" ht="16.15" customHeight="1" spans="1:26">
      <c r="A24" s="564"/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</row>
    <row r="25" s="435" customFormat="1" ht="16.15" customHeight="1" spans="1:26">
      <c r="A25" s="564"/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</row>
    <row r="26" s="435" customFormat="1" ht="16.15" customHeight="1" spans="1:26">
      <c r="A26" s="564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</row>
    <row r="27" s="435" customFormat="1" ht="16.15" customHeight="1" spans="1:26">
      <c r="A27" s="564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</row>
    <row r="28" s="435" customFormat="1" ht="16.15" customHeight="1" spans="1:26">
      <c r="A28" s="564"/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</row>
    <row r="29" s="435" customFormat="1" ht="16.15" customHeight="1" spans="1:26">
      <c r="A29" s="564"/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</row>
    <row r="30" s="435" customFormat="1" ht="16.15" customHeight="1" spans="1:26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="435" customFormat="1" ht="16.15" customHeight="1" spans="1:26">
      <c r="A31" s="564"/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="435" customFormat="1" ht="16.15" customHeight="1" spans="1:26">
      <c r="A32" s="564"/>
      <c r="B32" s="56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</row>
    <row r="33" s="435" customFormat="1" ht="16.15" customHeight="1" spans="1:26">
      <c r="A33" s="564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</row>
    <row r="34" s="435" customFormat="1" ht="16.15" customHeight="1" spans="1:26">
      <c r="A34" s="564"/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</row>
    <row r="35" s="435" customFormat="1" ht="16.15" customHeight="1" spans="1:26">
      <c r="A35" s="564"/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</row>
    <row r="36" s="435" customFormat="1" ht="16.15" customHeight="1" spans="1:26">
      <c r="A36" s="564"/>
      <c r="B36" s="564"/>
      <c r="C36" s="564"/>
      <c r="D36" s="564"/>
      <c r="E36" s="56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</row>
    <row r="37" s="435" customFormat="1" ht="16.15" customHeight="1" spans="1:26">
      <c r="A37" s="564"/>
      <c r="B37" s="564"/>
      <c r="C37" s="564"/>
      <c r="D37" s="564"/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</row>
    <row r="38" s="435" customFormat="1" ht="16.15" customHeight="1" spans="1:26">
      <c r="A38" s="564"/>
      <c r="B38" s="564"/>
      <c r="C38" s="564"/>
      <c r="D38" s="564"/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</row>
    <row r="39" s="435" customFormat="1" ht="16.15" customHeight="1" spans="1:26">
      <c r="A39" s="564"/>
      <c r="B39" s="564"/>
      <c r="C39" s="564"/>
      <c r="D39" s="564"/>
      <c r="E39" s="564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</row>
    <row r="40" s="435" customFormat="1" ht="16.15" customHeight="1" spans="1:26">
      <c r="A40" s="564"/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</row>
    <row r="41" s="435" customFormat="1" ht="16.15" customHeight="1" spans="1:26">
      <c r="A41" s="564"/>
      <c r="B41" s="564"/>
      <c r="C41" s="564"/>
      <c r="D41" s="564"/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</row>
    <row r="42" s="435" customFormat="1" ht="16.15" customHeight="1" spans="1:26">
      <c r="A42" s="564"/>
      <c r="B42" s="564"/>
      <c r="C42" s="564"/>
      <c r="D42" s="564"/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</row>
    <row r="43" s="435" customFormat="1" ht="16.15" customHeight="1" spans="1:26">
      <c r="A43" s="564"/>
      <c r="B43" s="564"/>
      <c r="C43" s="564"/>
      <c r="D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</row>
    <row r="44" s="435" customFormat="1" ht="16.15" customHeight="1" spans="1:26">
      <c r="A44" s="564"/>
      <c r="B44" s="564"/>
      <c r="C44" s="564"/>
      <c r="D44" s="564"/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</row>
    <row r="45" s="435" customFormat="1" ht="16.15" customHeight="1" spans="1:26">
      <c r="A45" s="564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</row>
    <row r="46" s="435" customFormat="1" ht="16.15" customHeight="1" spans="1:26">
      <c r="A46" s="564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</row>
    <row r="47" s="435" customFormat="1" ht="16.15" customHeight="1" spans="1:26">
      <c r="A47" s="564"/>
      <c r="B47" s="564"/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</row>
    <row r="48" s="435" customFormat="1" ht="16.15" customHeight="1" spans="1:26">
      <c r="A48" s="564"/>
      <c r="B48" s="564"/>
      <c r="C48" s="564"/>
      <c r="D48" s="564"/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</row>
    <row r="49" s="435" customFormat="1" ht="16.15" customHeight="1" spans="1:26">
      <c r="A49" s="564"/>
      <c r="B49" s="564"/>
      <c r="C49" s="564"/>
      <c r="D49" s="564"/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</row>
    <row r="50" s="435" customFormat="1" ht="16.15" customHeight="1" spans="1:26">
      <c r="A50" s="564"/>
      <c r="B50" s="564"/>
      <c r="C50" s="564"/>
      <c r="D50" s="564"/>
      <c r="E50" s="564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</row>
    <row r="51" s="435" customFormat="1" ht="16.15" customHeight="1" spans="1:26">
      <c r="A51" s="564"/>
      <c r="B51" s="564"/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</row>
    <row r="52" s="435" customFormat="1" ht="16.15" customHeight="1" spans="1:26">
      <c r="A52" s="564"/>
      <c r="B52" s="564"/>
      <c r="C52" s="564"/>
      <c r="D52" s="564"/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</row>
    <row r="53" s="435" customFormat="1" ht="16.15" customHeight="1" spans="1:26">
      <c r="A53" s="564"/>
      <c r="B53" s="564"/>
      <c r="C53" s="564"/>
      <c r="D53" s="564"/>
      <c r="E53" s="564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</row>
    <row r="54" s="435" customFormat="1" ht="16.15" customHeight="1" spans="1:26">
      <c r="A54" s="564"/>
      <c r="B54" s="564"/>
      <c r="C54" s="564"/>
      <c r="D54" s="564"/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</row>
    <row r="55" s="435" customFormat="1" ht="16.15" customHeight="1" spans="1:26">
      <c r="A55" s="564"/>
      <c r="B55" s="564"/>
      <c r="C55" s="564"/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</row>
    <row r="56" s="435" customFormat="1" ht="16.15" customHeight="1" spans="1:26">
      <c r="A56" s="564"/>
      <c r="B56" s="564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</row>
    <row r="57" s="435" customFormat="1" ht="16.15" customHeight="1" spans="1:26">
      <c r="A57" s="564"/>
      <c r="B57" s="564"/>
      <c r="C57" s="564"/>
      <c r="D57" s="564"/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</row>
    <row r="58" s="435" customFormat="1" ht="16.15" customHeight="1" spans="1:26">
      <c r="A58" s="564"/>
      <c r="B58" s="564"/>
      <c r="C58" s="564"/>
      <c r="D58" s="564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</row>
    <row r="59" s="435" customFormat="1" ht="16.15" customHeight="1" spans="1:26">
      <c r="A59" s="564"/>
      <c r="B59" s="564"/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</row>
    <row r="60" s="435" customFormat="1" ht="16.15" customHeight="1" spans="1:26">
      <c r="A60" s="564"/>
      <c r="B60" s="564"/>
      <c r="C60" s="564"/>
      <c r="D60" s="564"/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</row>
    <row r="61" s="435" customFormat="1" ht="16.15" customHeight="1" spans="1:26">
      <c r="A61" s="564"/>
      <c r="B61" s="564"/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</row>
    <row r="62" s="435" customFormat="1" ht="16.15" customHeight="1" spans="1:26">
      <c r="A62" s="564"/>
      <c r="B62" s="564"/>
      <c r="C62" s="564"/>
      <c r="D62" s="564"/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</row>
    <row r="63" s="435" customFormat="1" ht="16.15" customHeight="1" spans="1:26">
      <c r="A63" s="564"/>
      <c r="B63" s="564"/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</row>
    <row r="64" s="435" customFormat="1" ht="16.15" customHeight="1" spans="1:26">
      <c r="A64" s="564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</row>
    <row r="65" s="435" customFormat="1" ht="16.15" customHeight="1" spans="1:26">
      <c r="A65" s="564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</row>
    <row r="66" s="435" customFormat="1" ht="16.15" customHeight="1" spans="1:26">
      <c r="A66" s="564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</row>
    <row r="67" s="435" customFormat="1" ht="16.15" customHeight="1" spans="1:26">
      <c r="A67" s="564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</row>
    <row r="68" s="435" customFormat="1" ht="16.15" customHeight="1" spans="1:26">
      <c r="A68" s="564"/>
      <c r="B68" s="564"/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</row>
    <row r="69" s="435" customFormat="1" ht="16.15" customHeight="1" spans="1:26">
      <c r="A69" s="564"/>
      <c r="B69" s="564"/>
      <c r="C69" s="564"/>
      <c r="D69" s="564"/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</row>
    <row r="70" s="435" customFormat="1" ht="16.15" customHeight="1" spans="1:26">
      <c r="A70" s="564"/>
      <c r="B70" s="564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</row>
    <row r="71" s="435" customFormat="1" ht="16.15" customHeight="1" spans="1:26">
      <c r="A71" s="564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</row>
    <row r="72" s="435" customFormat="1" ht="16.15" customHeight="1" spans="1:26">
      <c r="A72" s="564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</row>
    <row r="73" s="435" customFormat="1" ht="16.15" customHeight="1" spans="1:26">
      <c r="A73" s="564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</row>
    <row r="74" s="435" customFormat="1" ht="16.15" customHeight="1" spans="1:26">
      <c r="A74" s="564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</row>
    <row r="75" s="435" customFormat="1" ht="16.15" customHeight="1" spans="1:26">
      <c r="A75" s="564"/>
      <c r="B75" s="564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</row>
    <row r="76" s="435" customFormat="1" ht="16.15" customHeight="1" spans="1:26">
      <c r="A76" s="564"/>
      <c r="B76" s="564"/>
      <c r="C76" s="564"/>
      <c r="D76" s="564"/>
      <c r="E76" s="564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</row>
    <row r="77" s="435" customFormat="1" ht="16.15" customHeight="1" spans="1:26">
      <c r="A77" s="564"/>
      <c r="B77" s="564"/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</row>
    <row r="78" s="435" customFormat="1" ht="16.15" customHeight="1" spans="1:26">
      <c r="A78" s="564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</row>
    <row r="79" s="435" customFormat="1" ht="16.15" customHeight="1" spans="1:26">
      <c r="A79" s="564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</row>
    <row r="80" s="435" customFormat="1" ht="16.15" customHeight="1" spans="1:26">
      <c r="A80" s="564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</row>
    <row r="81" s="435" customFormat="1" ht="16.15" customHeight="1" spans="1:26">
      <c r="A81" s="564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</row>
    <row r="82" s="435" customFormat="1" ht="16.15" customHeight="1" spans="1:26">
      <c r="A82" s="564"/>
      <c r="B82" s="564"/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</row>
    <row r="83" s="435" customFormat="1" ht="16.15" customHeight="1" spans="1:26">
      <c r="A83" s="564"/>
      <c r="B83" s="56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</row>
    <row r="84" s="435" customFormat="1" ht="16.15" customHeight="1" spans="1:26">
      <c r="A84" s="564"/>
      <c r="B84" s="564"/>
      <c r="C84" s="564"/>
      <c r="D84" s="564"/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</row>
    <row r="85" s="435" customFormat="1" ht="16.15" customHeight="1" spans="1:26">
      <c r="A85" s="564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</row>
    <row r="86" s="435" customFormat="1" ht="16.15" customHeight="1" spans="1:26">
      <c r="A86" s="564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</row>
    <row r="87" s="435" customFormat="1" ht="16.15" customHeight="1" spans="1:26">
      <c r="A87" s="564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</row>
    <row r="88" s="435" customFormat="1" ht="16.15" customHeight="1" spans="1:26">
      <c r="A88" s="564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</row>
    <row r="89" s="435" customFormat="1" ht="16.15" customHeight="1" spans="1:26">
      <c r="A89" s="564"/>
      <c r="B89" s="564"/>
      <c r="C89" s="564"/>
      <c r="D89" s="564"/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</row>
    <row r="90" s="435" customFormat="1" ht="16.15" customHeight="1" spans="1:26">
      <c r="A90" s="564"/>
      <c r="B90" s="564"/>
      <c r="C90" s="564"/>
      <c r="D90" s="564"/>
      <c r="E90" s="564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</row>
    <row r="91" s="435" customFormat="1" ht="16.15" customHeight="1" spans="1:26">
      <c r="A91" s="564"/>
      <c r="B91" s="564"/>
      <c r="C91" s="564"/>
      <c r="D91" s="564"/>
      <c r="E91" s="564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</row>
    <row r="92" s="435" customFormat="1" ht="16.15" customHeight="1" spans="1:26">
      <c r="A92" s="564"/>
      <c r="B92" s="564"/>
      <c r="C92" s="564"/>
      <c r="D92" s="564"/>
      <c r="E92" s="564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</row>
    <row r="93" s="435" customFormat="1" ht="16.15" customHeight="1" spans="1:26">
      <c r="A93" s="564"/>
      <c r="B93" s="564"/>
      <c r="C93" s="564"/>
      <c r="D93" s="564"/>
      <c r="E93" s="564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</row>
    <row r="94" s="435" customFormat="1" ht="16.15" customHeight="1" spans="1:26">
      <c r="A94" s="564"/>
      <c r="B94" s="564"/>
      <c r="C94" s="564"/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</row>
    <row r="95" s="435" customFormat="1" ht="16.15" customHeight="1" spans="1:26">
      <c r="A95" s="564"/>
      <c r="B95" s="56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</row>
    <row r="96" s="435" customFormat="1" ht="16.15" customHeight="1" spans="1:26">
      <c r="A96" s="564"/>
      <c r="B96" s="564"/>
      <c r="C96" s="564"/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</row>
    <row r="97" s="435" customFormat="1" ht="16.15" customHeight="1" spans="1:26">
      <c r="A97" s="564"/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</row>
    <row r="98" s="435" customFormat="1" ht="16.15" customHeight="1" spans="1:26">
      <c r="A98" s="564"/>
      <c r="B98" s="564"/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</row>
    <row r="99" s="435" customFormat="1" ht="16.15" customHeight="1" spans="1:26">
      <c r="A99" s="564"/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</row>
    <row r="100" s="435" customFormat="1" ht="16.15" customHeight="1" spans="1:26">
      <c r="A100" s="564"/>
      <c r="B100" s="564"/>
      <c r="C100" s="564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</row>
    <row r="101" s="435" customFormat="1" ht="16.15" customHeight="1" spans="1:26">
      <c r="A101" s="564"/>
      <c r="B101" s="564"/>
      <c r="C101" s="564"/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</row>
    <row r="102" s="435" customFormat="1" ht="16.15" customHeight="1" spans="1:26">
      <c r="A102" s="564"/>
      <c r="B102" s="564"/>
      <c r="C102" s="564"/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</row>
    <row r="103" s="435" customFormat="1" ht="16.15" customHeight="1" spans="1:26">
      <c r="A103" s="564"/>
      <c r="B103" s="564"/>
      <c r="C103" s="564"/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</row>
    <row r="104" s="435" customFormat="1" ht="16.15" customHeight="1" spans="1:26">
      <c r="A104" s="564"/>
      <c r="B104" s="56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</row>
    <row r="105" s="435" customFormat="1" ht="16.15" customHeight="1" spans="1:26">
      <c r="A105" s="564"/>
      <c r="B105" s="564"/>
      <c r="C105" s="564"/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</row>
    <row r="106" s="435" customFormat="1" ht="16.15" customHeight="1" spans="1:26">
      <c r="A106" s="564"/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</row>
    <row r="107" s="435" customFormat="1" ht="16.15" customHeight="1" spans="1:26">
      <c r="A107" s="564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</row>
    <row r="108" s="435" customFormat="1" ht="16.15" customHeight="1" spans="1:26">
      <c r="A108" s="564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</row>
    <row r="109" s="435" customFormat="1" ht="16.15" customHeight="1" spans="1:26">
      <c r="A109" s="564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</row>
    <row r="110" s="435" customFormat="1" ht="16.15" customHeight="1" spans="1:26">
      <c r="A110" s="564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</row>
    <row r="111" s="435" customFormat="1" ht="16.15" customHeight="1" spans="1:26">
      <c r="A111" s="564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</row>
    <row r="112" s="435" customFormat="1" ht="16.15" customHeight="1" spans="1:26">
      <c r="A112" s="564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</row>
    <row r="113" s="435" customFormat="1" ht="16.15" customHeight="1" spans="1:26">
      <c r="A113" s="564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</row>
    <row r="114" s="435" customFormat="1" ht="16.15" customHeight="1" spans="1:26">
      <c r="A114" s="564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</row>
    <row r="115" s="435" customFormat="1" ht="16.15" customHeight="1" spans="1:26">
      <c r="A115" s="564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</row>
    <row r="116" s="435" customFormat="1" ht="16.15" customHeight="1" spans="1:26">
      <c r="A116" s="564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</row>
    <row r="117" s="435" customFormat="1" ht="16.15" customHeight="1" spans="1:26">
      <c r="A117" s="564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</row>
    <row r="118" s="435" customFormat="1" ht="16.15" customHeight="1" spans="1:26">
      <c r="A118" s="564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</row>
    <row r="119" s="435" customFormat="1" ht="16.15" customHeight="1" spans="1:26">
      <c r="A119" s="564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</row>
    <row r="120" s="435" customFormat="1" ht="16.15" customHeight="1" spans="1:26">
      <c r="A120" s="564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</row>
    <row r="121" s="435" customFormat="1" ht="16.15" customHeight="1" spans="1:26">
      <c r="A121" s="564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</row>
    <row r="122" s="435" customFormat="1" ht="16.15" customHeight="1" spans="1:26">
      <c r="A122" s="564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</row>
    <row r="123" s="435" customFormat="1" ht="16.15" customHeight="1" spans="1:26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</row>
    <row r="124" s="435" customFormat="1" ht="16.15" customHeight="1" spans="1:26">
      <c r="A124" s="564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</row>
    <row r="125" s="435" customFormat="1" ht="16.15" customHeight="1" spans="1:26">
      <c r="A125" s="564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</row>
    <row r="126" s="435" customFormat="1" ht="16.15" customHeight="1" spans="1:26">
      <c r="A126" s="564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</row>
    <row r="127" s="435" customFormat="1" ht="16.15" customHeight="1" spans="1:26">
      <c r="A127" s="564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</row>
    <row r="128" s="435" customFormat="1" ht="16.15" customHeight="1" spans="1:26">
      <c r="A128" s="564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</row>
    <row r="129" s="435" customFormat="1" ht="16.15" customHeight="1" spans="1:26">
      <c r="A129" s="564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</row>
    <row r="130" s="435" customFormat="1" ht="16.15" customHeight="1" spans="1:26">
      <c r="A130" s="564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</row>
    <row r="131" s="435" customFormat="1" ht="16.15" customHeight="1" spans="1:26">
      <c r="A131" s="564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</row>
    <row r="132" s="435" customFormat="1" ht="16.15" customHeight="1" spans="1:26">
      <c r="A132" s="564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</row>
    <row r="133" s="435" customFormat="1" ht="16.15" customHeight="1" spans="1:26">
      <c r="A133" s="564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</row>
    <row r="134" s="435" customFormat="1" ht="16.15" customHeight="1" spans="1:26">
      <c r="A134" s="564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</row>
    <row r="135" s="435" customFormat="1" ht="16.15" customHeight="1" spans="1:26">
      <c r="A135" s="564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</row>
    <row r="136" s="435" customFormat="1" ht="16.15" customHeight="1" spans="1:26">
      <c r="A136" s="564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</row>
    <row r="137" s="435" customFormat="1" ht="16.15" customHeight="1" spans="1:26">
      <c r="A137" s="564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</row>
    <row r="138" s="435" customFormat="1" ht="16.15" customHeight="1" spans="1:26">
      <c r="A138" s="564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</row>
    <row r="139" s="435" customFormat="1" ht="16.15" customHeight="1" spans="1:26">
      <c r="A139" s="564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</row>
    <row r="140" s="435" customFormat="1" ht="16.15" customHeight="1" spans="1:26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</row>
    <row r="141" s="435" customFormat="1" ht="16.15" customHeight="1" spans="1:26">
      <c r="A141" s="564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</row>
    <row r="142" s="435" customFormat="1" ht="16.15" customHeight="1" spans="1:26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</row>
    <row r="143" s="435" customFormat="1" ht="16.15" customHeight="1" spans="1:26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</row>
    <row r="144" s="435" customFormat="1" ht="16.15" customHeight="1" spans="1:26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</row>
    <row r="145" s="435" customFormat="1" ht="16.15" customHeight="1" spans="1:26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</row>
    <row r="146" s="435" customFormat="1" ht="16.15" customHeight="1" spans="1:26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</row>
    <row r="147" s="435" customFormat="1" ht="16.15" customHeight="1" spans="1:26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</row>
    <row r="148" s="435" customFormat="1" ht="16.15" customHeight="1" spans="1:26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</row>
    <row r="149" s="435" customFormat="1" ht="16.15" customHeight="1" spans="1:26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</row>
    <row r="150" s="435" customFormat="1" ht="16.15" customHeight="1" spans="1:26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</row>
    <row r="151" s="435" customFormat="1" ht="16.15" customHeight="1" spans="1:26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</row>
    <row r="152" s="435" customFormat="1" ht="16.15" customHeight="1" spans="1:26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</row>
    <row r="153" s="435" customFormat="1" ht="16.15" customHeight="1" spans="1:26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</row>
    <row r="154" s="435" customFormat="1" ht="16.15" customHeight="1" spans="1:26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</row>
    <row r="155" s="435" customFormat="1" ht="16.15" customHeight="1" spans="1:26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</row>
    <row r="156" s="435" customFormat="1" ht="16.15" customHeight="1" spans="1:26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</row>
    <row r="157" s="435" customFormat="1" ht="16.15" customHeight="1" spans="1:26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</row>
    <row r="158" s="435" customFormat="1" ht="16.15" customHeight="1" spans="1:26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</row>
    <row r="159" s="435" customFormat="1" ht="16.15" customHeight="1" spans="1:26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</row>
    <row r="160" s="435" customFormat="1" ht="16.15" customHeight="1" spans="1:26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</row>
    <row r="161" s="435" customFormat="1" ht="16.15" customHeight="1" spans="1:26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</row>
    <row r="162" s="435" customFormat="1" ht="16.15" customHeight="1" spans="1:26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</row>
    <row r="163" s="435" customFormat="1" ht="16.15" customHeight="1" spans="1:26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</row>
    <row r="164" s="435" customFormat="1" ht="16.15" customHeight="1" spans="1:26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</row>
    <row r="165" s="435" customFormat="1" ht="16.15" customHeight="1" spans="1:26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</row>
    <row r="166" s="435" customFormat="1" ht="16.15" customHeight="1" spans="1:26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</row>
    <row r="167" s="435" customFormat="1" ht="16.15" customHeight="1" spans="1:26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</row>
    <row r="168" s="435" customFormat="1" ht="16.15" customHeight="1" spans="1:26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</row>
    <row r="169" s="435" customFormat="1" ht="16.15" customHeight="1" spans="1:26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</row>
    <row r="170" s="435" customFormat="1" ht="16.15" customHeight="1" spans="1:26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</row>
    <row r="171" s="435" customFormat="1" ht="16.15" customHeight="1" spans="1:26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</row>
    <row r="172" s="435" customFormat="1" ht="16.15" customHeight="1" spans="1:26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</row>
    <row r="173" s="435" customFormat="1" ht="16.15" customHeight="1" spans="1:26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</row>
    <row r="174" s="435" customFormat="1" ht="16.15" customHeight="1" spans="1:26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</row>
    <row r="175" s="435" customFormat="1" ht="16.15" customHeight="1" spans="1:26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</row>
    <row r="176" s="435" customFormat="1" ht="16.15" customHeight="1" spans="1:26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</row>
    <row r="177" s="435" customFormat="1" ht="16.15" customHeight="1" spans="1:26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</row>
    <row r="178" s="435" customFormat="1" ht="16.15" customHeight="1" spans="1:26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</row>
    <row r="179" s="435" customFormat="1" ht="16.15" customHeight="1" spans="1:26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</row>
    <row r="180" s="435" customFormat="1" ht="16.15" customHeight="1" spans="1:26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</row>
    <row r="181" s="435" customFormat="1" ht="16.15" customHeight="1" spans="1:26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</row>
    <row r="182" s="435" customFormat="1" ht="16.15" customHeight="1" spans="1:26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</row>
    <row r="183" s="435" customFormat="1" ht="16.15" customHeight="1" spans="1:26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</row>
    <row r="184" s="435" customFormat="1" ht="16.15" customHeight="1" spans="1:26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</row>
    <row r="185" s="435" customFormat="1" ht="16.15" customHeight="1" spans="1:26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</row>
    <row r="186" s="435" customFormat="1" ht="16.15" customHeight="1" spans="1:26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</row>
    <row r="187" s="435" customFormat="1" ht="16.15" customHeight="1" spans="1:26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</row>
    <row r="188" s="435" customFormat="1" ht="16.15" customHeight="1" spans="1:26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</row>
    <row r="189" s="435" customFormat="1" ht="16.15" customHeight="1" spans="1:26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</row>
    <row r="190" s="435" customFormat="1" ht="16.15" customHeight="1" spans="1:26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</row>
    <row r="191" s="435" customFormat="1" ht="16.15" customHeight="1" spans="1:26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</row>
    <row r="192" s="435" customFormat="1" ht="16.15" customHeight="1" spans="1:26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</row>
    <row r="193" s="435" customFormat="1" ht="16.15" customHeight="1" spans="1:26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</row>
    <row r="194" s="435" customFormat="1" ht="16.15" customHeight="1" spans="1:26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</row>
    <row r="195" s="435" customFormat="1" ht="16.15" customHeight="1" spans="1:26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</row>
    <row r="196" s="435" customFormat="1" ht="16.15" customHeight="1" spans="1:26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</row>
    <row r="197" s="435" customFormat="1" ht="16.15" customHeight="1" spans="1:26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</row>
    <row r="198" s="435" customFormat="1" ht="16.15" customHeight="1" spans="1:26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</row>
    <row r="199" s="435" customFormat="1" ht="16.15" customHeight="1" spans="1:26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</row>
    <row r="200" s="435" customFormat="1" ht="16.15" customHeight="1" spans="1:26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</row>
    <row r="201" s="435" customFormat="1" ht="16.15" customHeight="1" spans="1:26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</row>
    <row r="202" s="435" customFormat="1" ht="16.15" customHeight="1" spans="1:26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</row>
    <row r="203" s="435" customFormat="1" ht="16.15" customHeight="1" spans="1:26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</row>
    <row r="204" s="435" customFormat="1" ht="16.15" customHeight="1" spans="1:26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</row>
    <row r="205" s="435" customFormat="1" ht="16.15" customHeight="1" spans="1:26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</row>
    <row r="206" s="435" customFormat="1" ht="16.15" customHeight="1" spans="1:26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</row>
    <row r="207" s="435" customFormat="1" ht="16.15" customHeight="1" spans="1:26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</row>
    <row r="208" s="435" customFormat="1" ht="16.15" customHeight="1" spans="1:26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</row>
    <row r="209" s="435" customFormat="1" ht="16.15" customHeight="1" spans="1:26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</row>
    <row r="210" s="435" customFormat="1" ht="16.15" customHeight="1" spans="1:26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</row>
    <row r="211" s="435" customFormat="1" ht="16.15" customHeight="1" spans="1:26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</row>
    <row r="212" s="435" customFormat="1" ht="16.15" customHeight="1" spans="1:26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</row>
    <row r="213" s="435" customFormat="1" ht="16.15" customHeight="1" spans="1:26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</row>
    <row r="214" s="435" customFormat="1" ht="16.15" customHeight="1" spans="1:26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</row>
    <row r="215" s="435" customFormat="1" ht="16.15" customHeight="1" spans="1:26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</row>
    <row r="216" s="435" customFormat="1" ht="16.15" customHeight="1" spans="1:26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</row>
    <row r="217" s="435" customFormat="1" ht="16.15" customHeight="1" spans="1:26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</row>
    <row r="218" s="435" customFormat="1" ht="16.15" customHeight="1" spans="1:26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</row>
    <row r="219" s="435" customFormat="1" ht="16.15" customHeight="1" spans="1:26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</row>
    <row r="220" s="435" customFormat="1" ht="16.15" customHeight="1" spans="1:26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</row>
    <row r="221" s="435" customFormat="1" ht="16.15" customHeight="1" spans="1:26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</row>
    <row r="222" s="435" customFormat="1" ht="16.15" customHeight="1" spans="1:26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</row>
    <row r="223" s="435" customFormat="1" ht="16.15" customHeight="1" spans="1:26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</row>
    <row r="224" s="435" customFormat="1" ht="16.15" customHeight="1" spans="1:26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</row>
    <row r="225" s="435" customFormat="1" ht="16.15" customHeight="1" spans="1:26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</row>
    <row r="226" s="435" customFormat="1" ht="16.15" customHeight="1" spans="1:26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</row>
    <row r="227" s="435" customFormat="1" ht="16.15" customHeight="1" spans="1:26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</row>
    <row r="228" s="435" customFormat="1" ht="16.15" customHeight="1" spans="1:26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</row>
    <row r="229" s="435" customFormat="1" ht="16.15" customHeight="1" spans="1:26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</row>
    <row r="230" s="435" customFormat="1" ht="16.15" customHeight="1" spans="1:26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</row>
    <row r="231" s="435" customFormat="1" ht="16.15" customHeight="1" spans="1:26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</row>
    <row r="232" s="435" customFormat="1" ht="16.15" customHeight="1" spans="1:26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</row>
    <row r="233" s="435" customFormat="1" ht="16.15" customHeight="1" spans="1:26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</row>
    <row r="234" s="435" customFormat="1" ht="16.15" customHeight="1" spans="1:26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</row>
    <row r="235" s="435" customFormat="1" ht="16.15" customHeight="1" spans="1:26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</row>
    <row r="236" s="435" customFormat="1" ht="16.15" customHeight="1" spans="1:26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</row>
    <row r="237" s="435" customFormat="1" ht="16.15" customHeight="1" spans="1:26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</row>
    <row r="238" s="435" customFormat="1" ht="16.15" customHeight="1" spans="1:26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</row>
    <row r="239" s="435" customFormat="1" ht="16.15" customHeight="1" spans="1:26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</row>
    <row r="240" s="435" customFormat="1" ht="16.15" customHeight="1" spans="1:26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</row>
    <row r="241" s="435" customFormat="1" ht="16.15" customHeight="1" spans="1:26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</row>
    <row r="242" s="435" customFormat="1" ht="16.15" customHeight="1" spans="1:26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</row>
    <row r="243" s="435" customFormat="1" ht="16.15" customHeight="1" spans="1:26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</row>
    <row r="244" s="435" customFormat="1" ht="16.15" customHeight="1" spans="1:26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</row>
    <row r="245" s="435" customFormat="1" ht="16.15" customHeight="1" spans="1:26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</row>
    <row r="246" s="435" customFormat="1" ht="16.15" customHeight="1" spans="1:26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</row>
    <row r="247" s="435" customFormat="1" ht="16.15" customHeight="1" spans="1:26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</row>
    <row r="248" s="435" customFormat="1" ht="16.15" customHeight="1" spans="1:26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</row>
    <row r="249" s="435" customFormat="1" ht="16.15" customHeight="1" spans="1:26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</row>
    <row r="250" s="435" customFormat="1" ht="16.15" customHeight="1" spans="1:26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</row>
    <row r="251" s="435" customFormat="1" ht="16.15" customHeight="1" spans="1:26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</row>
    <row r="252" s="435" customFormat="1" ht="16.15" customHeight="1" spans="1:26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</row>
    <row r="253" s="435" customFormat="1" ht="16.15" customHeight="1" spans="1:26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</row>
    <row r="254" s="435" customFormat="1" ht="16.15" customHeight="1" spans="1:26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</row>
    <row r="255" s="435" customFormat="1" ht="16.15" customHeight="1" spans="1:26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</row>
    <row r="256" s="435" customFormat="1" ht="16.15" customHeight="1" spans="1:26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</row>
    <row r="257" s="435" customFormat="1" ht="16.15" customHeight="1" spans="1:26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</row>
    <row r="258" s="435" customFormat="1" ht="16.15" customHeight="1" spans="1:26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</row>
    <row r="259" s="435" customFormat="1" ht="16.15" customHeight="1" spans="1:26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</row>
    <row r="260" s="435" customFormat="1" ht="16.15" customHeight="1" spans="1:26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</row>
    <row r="261" s="435" customFormat="1" ht="16.15" customHeight="1" spans="1:26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</row>
    <row r="262" s="435" customFormat="1" ht="16.15" customHeight="1" spans="1:26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</row>
    <row r="263" s="435" customFormat="1" ht="16.15" customHeight="1" spans="1:26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</row>
    <row r="264" s="435" customFormat="1" ht="16.15" customHeight="1" spans="1:26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</row>
    <row r="265" s="435" customFormat="1" ht="16.15" customHeight="1" spans="1:26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</row>
    <row r="266" s="435" customFormat="1" ht="16.15" customHeight="1" spans="1:26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</row>
    <row r="267" s="435" customFormat="1" ht="16.15" customHeight="1" spans="1:26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</row>
    <row r="268" s="435" customFormat="1" ht="16.15" customHeight="1" spans="1:26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</row>
    <row r="269" s="435" customFormat="1" ht="16.15" customHeight="1" spans="1:26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</row>
    <row r="270" s="435" customFormat="1" ht="16.15" customHeight="1" spans="1:26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</row>
    <row r="271" s="435" customFormat="1" ht="16.15" customHeight="1" spans="1:26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</row>
    <row r="272" s="435" customFormat="1" ht="16.15" customHeight="1" spans="1:26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</row>
    <row r="273" s="435" customFormat="1" ht="16.15" customHeight="1" spans="1:26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</row>
    <row r="274" s="435" customFormat="1" ht="16.15" customHeight="1" spans="1:26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</row>
    <row r="275" s="435" customFormat="1" ht="16.15" customHeight="1" spans="1:26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</row>
    <row r="276" s="435" customFormat="1" ht="16.15" customHeight="1" spans="1:26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</row>
    <row r="277" s="435" customFormat="1" ht="16.15" customHeight="1" spans="1:26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</row>
    <row r="278" s="435" customFormat="1" ht="16.15" customHeight="1" spans="1:26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</row>
    <row r="279" s="435" customFormat="1" ht="16.15" customHeight="1" spans="1:26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</row>
    <row r="280" s="435" customFormat="1" ht="16.15" customHeight="1" spans="1:26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</row>
    <row r="281" s="435" customFormat="1" ht="16.15" customHeight="1" spans="1:26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</row>
    <row r="282" s="435" customFormat="1" ht="16.15" customHeight="1" spans="1:26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</row>
    <row r="283" s="435" customFormat="1" ht="16.15" customHeight="1" spans="1:26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</row>
    <row r="284" s="435" customFormat="1" ht="16.15" customHeight="1" spans="1:26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</row>
    <row r="285" s="435" customFormat="1" ht="16.15" customHeight="1" spans="1:26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</row>
    <row r="286" s="435" customFormat="1" ht="16.15" customHeight="1" spans="1:26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</row>
    <row r="287" s="435" customFormat="1" ht="16.15" customHeight="1" spans="1:26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</row>
    <row r="288" s="435" customFormat="1" ht="16.15" customHeight="1" spans="1:26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</row>
    <row r="289" s="435" customFormat="1" ht="16.15" customHeight="1" spans="1:26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</row>
    <row r="290" s="435" customFormat="1" ht="16.15" customHeight="1" spans="1:26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</row>
    <row r="291" s="435" customFormat="1" ht="16.15" customHeight="1" spans="1:26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</row>
    <row r="292" s="435" customFormat="1" ht="16.15" customHeight="1" spans="1:26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</row>
    <row r="293" s="435" customFormat="1" ht="16.15" customHeight="1" spans="1:26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</row>
    <row r="294" s="435" customFormat="1" ht="16.15" customHeight="1" spans="1:26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</row>
    <row r="295" s="435" customFormat="1" ht="16.15" customHeight="1" spans="1:26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</row>
    <row r="296" s="435" customFormat="1" ht="16.15" customHeight="1" spans="1:26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</row>
    <row r="297" s="435" customFormat="1" ht="16.15" customHeight="1" spans="1:26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</row>
    <row r="298" s="435" customFormat="1" ht="16.15" customHeight="1" spans="1:26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</row>
    <row r="299" s="435" customFormat="1" ht="16.15" customHeight="1" spans="1:26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</row>
    <row r="300" s="435" customFormat="1" ht="16.15" customHeight="1" spans="1:26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</row>
    <row r="301" s="435" customFormat="1" ht="16.15" customHeight="1" spans="1:26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</row>
    <row r="302" s="435" customFormat="1" ht="16.15" customHeight="1" spans="1:26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</row>
    <row r="303" s="435" customFormat="1" ht="16.15" customHeight="1" spans="1:26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</row>
    <row r="304" s="435" customFormat="1" ht="16.15" customHeight="1" spans="1:26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</row>
    <row r="305" s="435" customFormat="1" ht="16.15" customHeight="1" spans="1:26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</row>
    <row r="306" s="435" customFormat="1" ht="16.15" customHeight="1" spans="1:26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</row>
    <row r="307" s="435" customFormat="1" ht="16.15" customHeight="1" spans="1:26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</row>
    <row r="308" s="435" customFormat="1" ht="16.15" customHeight="1" spans="1:26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</row>
    <row r="309" s="435" customFormat="1" ht="16.15" customHeight="1" spans="1:26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</row>
    <row r="310" s="435" customFormat="1" ht="16.15" customHeight="1" spans="1:26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</row>
    <row r="311" s="435" customFormat="1" ht="16.15" customHeight="1" spans="1:26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</row>
    <row r="312" s="435" customFormat="1" ht="16.15" customHeight="1" spans="1:26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</row>
    <row r="313" s="435" customFormat="1" ht="16.15" customHeight="1" spans="1:26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</row>
    <row r="314" s="435" customFormat="1" ht="16.15" customHeight="1" spans="1:26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</row>
    <row r="315" s="435" customFormat="1" ht="16.15" customHeight="1" spans="1:26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</row>
    <row r="316" s="435" customFormat="1" ht="16.15" customHeight="1" spans="1:26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</row>
    <row r="317" s="435" customFormat="1" ht="16.15" customHeight="1" spans="1:26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</row>
    <row r="318" s="435" customFormat="1" ht="16.15" customHeight="1" spans="1:26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</row>
    <row r="319" s="435" customFormat="1" ht="16.15" customHeight="1" spans="1:26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</row>
    <row r="320" s="435" customFormat="1" ht="16.15" customHeight="1" spans="1:26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</row>
    <row r="321" s="435" customFormat="1" ht="16.15" customHeight="1" spans="1:26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</row>
    <row r="322" s="435" customFormat="1" ht="16.15" customHeight="1" spans="1:26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</row>
    <row r="323" s="435" customFormat="1" ht="16.15" customHeight="1" spans="1:26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</row>
    <row r="324" s="435" customFormat="1" ht="16.15" customHeight="1" spans="1:26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</row>
    <row r="325" s="435" customFormat="1" ht="16.15" customHeight="1" spans="1:26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</row>
    <row r="326" s="435" customFormat="1" ht="16.15" customHeight="1" spans="1:26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</row>
    <row r="327" s="435" customFormat="1" ht="16.15" customHeight="1" spans="1:26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</row>
    <row r="328" s="435" customFormat="1" ht="16.15" customHeight="1" spans="1:26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</row>
    <row r="329" s="435" customFormat="1" ht="16.15" customHeight="1" spans="1:26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</row>
    <row r="330" s="435" customFormat="1" ht="16.15" customHeight="1" spans="1:26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</row>
    <row r="331" s="435" customFormat="1" ht="16.15" customHeight="1" spans="1:26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</row>
    <row r="332" s="435" customFormat="1" ht="16.15" customHeight="1" spans="1:26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</row>
    <row r="333" s="435" customFormat="1" ht="16.15" customHeight="1" spans="1:26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</row>
    <row r="334" s="435" customFormat="1" ht="16.15" customHeight="1" spans="1:26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</row>
    <row r="335" s="435" customFormat="1" ht="16.15" customHeight="1" spans="1:26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</row>
    <row r="336" s="435" customFormat="1" ht="16.15" customHeight="1" spans="1:26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</row>
    <row r="337" s="435" customFormat="1" ht="16.15" customHeight="1" spans="1:26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</row>
    <row r="338" s="435" customFormat="1" ht="16.15" customHeight="1" spans="1:26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</row>
    <row r="339" s="435" customFormat="1" ht="16.15" customHeight="1" spans="1:26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</row>
    <row r="340" s="435" customFormat="1" ht="16.15" customHeight="1" spans="1:26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</row>
    <row r="341" s="435" customFormat="1" ht="16.15" customHeight="1" spans="1:26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</row>
    <row r="342" s="435" customFormat="1" ht="16.15" customHeight="1" spans="1:26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</row>
    <row r="343" s="435" customFormat="1" ht="16.15" customHeight="1" spans="1:26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</row>
    <row r="344" s="435" customFormat="1" ht="16.15" customHeight="1" spans="1:26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</row>
    <row r="345" s="435" customFormat="1" ht="16.15" customHeight="1" spans="1:26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</row>
    <row r="346" s="435" customFormat="1" ht="16.15" customHeight="1" spans="1:26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</row>
    <row r="347" s="435" customFormat="1" ht="16.15" customHeight="1" spans="1:26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</row>
    <row r="348" s="435" customFormat="1" ht="16.15" customHeight="1" spans="1:26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</row>
    <row r="349" s="435" customFormat="1" ht="16.15" customHeight="1" spans="1:26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</row>
    <row r="350" s="435" customFormat="1" ht="16.15" customHeight="1" spans="1:26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</row>
    <row r="351" s="435" customFormat="1" ht="16.15" customHeight="1" spans="1:26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</row>
    <row r="352" s="435" customFormat="1" ht="16.15" customHeight="1" spans="1:26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</row>
    <row r="353" s="435" customFormat="1" ht="16.15" customHeight="1" spans="1:26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</row>
    <row r="354" s="435" customFormat="1" ht="16.15" customHeight="1" spans="1:26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</row>
    <row r="355" s="435" customFormat="1" ht="16.15" customHeight="1" spans="1:26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</row>
    <row r="356" s="435" customFormat="1" ht="16.15" customHeight="1" spans="1:26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</row>
    <row r="357" s="435" customFormat="1" ht="16.15" customHeight="1" spans="1:26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</row>
    <row r="358" s="435" customFormat="1" ht="16.15" customHeight="1" spans="1:26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</row>
    <row r="359" s="435" customFormat="1" ht="16.15" customHeight="1" spans="1:26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</row>
    <row r="360" s="435" customFormat="1" ht="16.15" customHeight="1" spans="1:26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</row>
    <row r="361" s="435" customFormat="1" ht="16.15" customHeight="1" spans="1:26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</row>
    <row r="362" s="435" customFormat="1" ht="16.15" customHeight="1" spans="1:26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</row>
    <row r="363" s="435" customFormat="1" ht="16.15" customHeight="1" spans="1:26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</row>
    <row r="364" s="435" customFormat="1" ht="16.15" customHeight="1" spans="1:26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</row>
    <row r="365" s="435" customFormat="1" ht="16.15" customHeight="1" spans="1:26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</row>
    <row r="366" s="435" customFormat="1" ht="16.15" customHeight="1" spans="1:26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</row>
    <row r="367" s="435" customFormat="1" ht="16.15" customHeight="1" spans="1:26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</row>
    <row r="368" s="435" customFormat="1" ht="16.15" customHeight="1" spans="1:26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</row>
    <row r="369" s="435" customFormat="1" ht="16.15" customHeight="1" spans="1:26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</row>
    <row r="370" s="435" customFormat="1" ht="16.15" customHeight="1" spans="1:26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</row>
    <row r="371" s="435" customFormat="1" ht="16.15" customHeight="1" spans="1:26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</row>
    <row r="372" s="435" customFormat="1" ht="16.15" customHeight="1" spans="1:26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</row>
    <row r="373" s="435" customFormat="1" ht="16.15" customHeight="1" spans="1:26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</row>
    <row r="374" s="435" customFormat="1" ht="16.15" customHeight="1" spans="1:26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</row>
    <row r="375" s="435" customFormat="1" ht="16.15" customHeight="1" spans="1:26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</row>
    <row r="376" s="435" customFormat="1" ht="16.15" customHeight="1" spans="1:26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</row>
    <row r="377" s="435" customFormat="1" ht="16.15" customHeight="1" spans="1:26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</row>
    <row r="378" s="435" customFormat="1" ht="16.15" customHeight="1" spans="1:26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</row>
    <row r="379" s="435" customFormat="1" ht="16.15" customHeight="1" spans="1:26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</row>
    <row r="380" s="435" customFormat="1" ht="16.15" customHeight="1" spans="1:26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</row>
    <row r="381" s="435" customFormat="1" ht="16.15" customHeight="1" spans="1:26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</row>
    <row r="382" s="435" customFormat="1" ht="16.15" customHeight="1" spans="1:26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</row>
    <row r="383" s="435" customFormat="1" ht="16.15" customHeight="1" spans="1:26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</row>
    <row r="384" s="435" customFormat="1" ht="16.15" customHeight="1" spans="1:26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</row>
    <row r="385" s="435" customFormat="1" ht="16.15" customHeight="1" spans="1:26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</row>
    <row r="386" s="435" customFormat="1" ht="16.15" customHeight="1" spans="1:26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</row>
    <row r="387" s="435" customFormat="1" ht="16.15" customHeight="1" spans="1:26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</row>
    <row r="388" s="435" customFormat="1" ht="16.15" customHeight="1" spans="1:26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</row>
    <row r="389" s="435" customFormat="1" ht="16.15" customHeight="1" spans="1:26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</row>
    <row r="390" s="435" customFormat="1" ht="16.15" customHeight="1" spans="1:26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</row>
    <row r="391" s="435" customFormat="1" ht="16.15" customHeight="1" spans="1:26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</row>
    <row r="392" s="435" customFormat="1" ht="16.15" customHeight="1" spans="1:26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</row>
    <row r="393" s="435" customFormat="1" ht="16.15" customHeight="1" spans="1:26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</row>
    <row r="394" s="435" customFormat="1" ht="16.15" customHeight="1" spans="1:26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</row>
    <row r="395" s="435" customFormat="1" ht="16.15" customHeight="1" spans="1:26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</row>
    <row r="396" s="435" customFormat="1" ht="16.15" customHeight="1" spans="1:26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</row>
    <row r="397" s="435" customFormat="1" ht="16.15" customHeight="1" spans="1:26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</row>
    <row r="398" s="435" customFormat="1" ht="16.15" customHeight="1" spans="1:26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</row>
    <row r="399" s="435" customFormat="1" ht="16.15" customHeight="1" spans="1:26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</row>
    <row r="400" s="435" customFormat="1" ht="16.15" customHeight="1" spans="1:26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</row>
    <row r="401" s="435" customFormat="1" ht="16.15" customHeight="1" spans="1:26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</row>
    <row r="402" s="435" customFormat="1" ht="16.15" customHeight="1" spans="1:26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</row>
    <row r="403" s="435" customFormat="1" ht="16.15" customHeight="1" spans="1:26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</row>
    <row r="404" s="435" customFormat="1" ht="16.15" customHeight="1" spans="1:26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</row>
    <row r="405" s="435" customFormat="1" ht="16.15" customHeight="1" spans="1:26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</row>
    <row r="406" s="435" customFormat="1" ht="16.15" customHeight="1" spans="1:26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</row>
    <row r="407" s="435" customFormat="1" ht="16.15" customHeight="1" spans="1:26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</row>
    <row r="408" s="435" customFormat="1" ht="16.15" customHeight="1" spans="1:26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</row>
    <row r="409" s="435" customFormat="1" ht="16.15" customHeight="1" spans="1:26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</row>
    <row r="410" s="435" customFormat="1" ht="16.15" customHeight="1" spans="1:26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</row>
    <row r="411" s="435" customFormat="1" ht="16.15" customHeight="1" spans="1:26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</row>
    <row r="412" s="435" customFormat="1" ht="16.15" customHeight="1" spans="1:26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</row>
    <row r="413" s="435" customFormat="1" ht="16.15" customHeight="1" spans="1:26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</row>
    <row r="414" s="435" customFormat="1" ht="16.15" customHeight="1" spans="1:26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</row>
    <row r="415" s="435" customFormat="1" ht="16.15" customHeight="1" spans="1:26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</row>
    <row r="416" s="435" customFormat="1" ht="16.15" customHeight="1" spans="1:26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</row>
    <row r="417" s="435" customFormat="1" ht="16.15" customHeight="1" spans="1:26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</row>
    <row r="418" s="435" customFormat="1" ht="16.15" customHeight="1" spans="1:26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</row>
    <row r="419" s="435" customFormat="1" ht="16.15" customHeight="1" spans="1:26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</row>
    <row r="420" s="435" customFormat="1" ht="16.15" customHeight="1" spans="1:26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</row>
    <row r="421" s="435" customFormat="1" ht="16.15" customHeight="1" spans="1:26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</row>
    <row r="422" s="435" customFormat="1" ht="16.15" customHeight="1" spans="1:26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</row>
    <row r="423" s="435" customFormat="1" ht="16.15" customHeight="1" spans="1:26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</row>
    <row r="424" s="435" customFormat="1" ht="16.15" customHeight="1" spans="1:26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</row>
    <row r="425" s="435" customFormat="1" ht="16.15" customHeight="1" spans="1:26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</row>
    <row r="426" s="435" customFormat="1" ht="16.15" customHeight="1" spans="1:26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</row>
    <row r="427" s="435" customFormat="1" ht="16.15" customHeight="1" spans="1:26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</row>
    <row r="428" s="435" customFormat="1" ht="16.15" customHeight="1" spans="1:26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</row>
    <row r="429" s="435" customFormat="1" ht="16.15" customHeight="1" spans="1:26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</row>
    <row r="430" s="435" customFormat="1" ht="16.15" customHeight="1" spans="1:26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</row>
    <row r="431" s="435" customFormat="1" ht="16.15" customHeight="1" spans="1:26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</row>
    <row r="432" s="435" customFormat="1" ht="16.15" customHeight="1" spans="1:26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</row>
    <row r="433" s="435" customFormat="1" ht="16.15" customHeight="1" spans="1:26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</row>
    <row r="434" s="435" customFormat="1" ht="16.15" customHeight="1" spans="1:26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</row>
    <row r="435" s="435" customFormat="1" ht="16.15" customHeight="1" spans="1:26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</row>
    <row r="436" s="435" customFormat="1" ht="16.15" customHeight="1" spans="1:26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</row>
    <row r="437" s="435" customFormat="1" ht="16.15" customHeight="1" spans="1:26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</row>
    <row r="438" s="435" customFormat="1" ht="16.15" customHeight="1" spans="1:26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</row>
    <row r="439" s="435" customFormat="1" ht="16.15" customHeight="1" spans="1:26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</row>
    <row r="440" s="435" customFormat="1" ht="16.15" customHeight="1" spans="1:26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</row>
    <row r="441" s="435" customFormat="1" ht="16.15" customHeight="1" spans="1:26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</row>
    <row r="442" s="435" customFormat="1" ht="16.15" customHeight="1" spans="1:26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</row>
    <row r="443" s="435" customFormat="1" ht="16.15" customHeight="1" spans="1:26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</row>
    <row r="444" s="435" customFormat="1" ht="16.15" customHeight="1" spans="1:26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</row>
    <row r="445" s="435" customFormat="1" ht="16.15" customHeight="1" spans="1:26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</row>
    <row r="446" s="435" customFormat="1" ht="16.15" customHeight="1" spans="1:26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</row>
    <row r="447" s="435" customFormat="1" ht="16.15" customHeight="1" spans="1:26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</row>
    <row r="448" s="435" customFormat="1" ht="16.15" customHeight="1" spans="1:26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</row>
    <row r="449" s="435" customFormat="1" ht="16.15" customHeight="1" spans="1:26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</row>
    <row r="450" s="435" customFormat="1" ht="16.15" customHeight="1" spans="1:26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</row>
    <row r="451" s="435" customFormat="1" ht="16.15" customHeight="1" spans="1:26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</row>
    <row r="452" s="435" customFormat="1" ht="16.15" customHeight="1" spans="1:26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</row>
    <row r="453" s="435" customFormat="1" ht="16.15" customHeight="1" spans="1:26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</row>
    <row r="454" s="435" customFormat="1" ht="16.15" customHeight="1" spans="1:26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</row>
    <row r="455" s="435" customFormat="1" ht="16.15" customHeight="1" spans="1:26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</row>
    <row r="456" s="435" customFormat="1" ht="16.15" customHeight="1" spans="1:26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</row>
    <row r="457" s="435" customFormat="1" ht="16.15" customHeight="1" spans="1:26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</row>
    <row r="458" s="435" customFormat="1" ht="16.15" customHeight="1" spans="1:26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</row>
    <row r="459" s="435" customFormat="1" ht="16.15" customHeight="1" spans="1:26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</row>
    <row r="460" s="435" customFormat="1" ht="16.15" customHeight="1" spans="1:26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</row>
    <row r="461" s="435" customFormat="1" ht="16.15" customHeight="1" spans="1:26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</row>
    <row r="462" s="435" customFormat="1" ht="16.15" customHeight="1" spans="1:26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</row>
    <row r="463" s="435" customFormat="1" ht="16.15" customHeight="1" spans="1:26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</row>
    <row r="464" s="435" customFormat="1" ht="16.15" customHeight="1" spans="1:26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</row>
    <row r="465" s="435" customFormat="1" ht="16.15" customHeight="1" spans="1:26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</row>
    <row r="466" s="435" customFormat="1" ht="16.15" customHeight="1" spans="1:26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</row>
    <row r="467" s="435" customFormat="1" ht="16.15" customHeight="1" spans="1:26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</row>
    <row r="468" s="435" customFormat="1" ht="16.15" customHeight="1" spans="1:26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</row>
    <row r="469" s="435" customFormat="1" ht="16.15" customHeight="1" spans="1:26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</row>
    <row r="470" s="435" customFormat="1" ht="16.15" customHeight="1" spans="1:26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</row>
    <row r="471" s="435" customFormat="1" ht="16.15" customHeight="1" spans="1:26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</row>
    <row r="472" s="435" customFormat="1" ht="16.15" customHeight="1" spans="1:26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</row>
    <row r="473" s="435" customFormat="1" ht="16.15" customHeight="1" spans="1:26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</row>
    <row r="474" s="435" customFormat="1" ht="16.15" customHeight="1" spans="1:26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</row>
    <row r="475" s="435" customFormat="1" ht="16.15" customHeight="1" spans="1:26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</row>
    <row r="476" s="435" customFormat="1" ht="16.15" customHeight="1" spans="1:26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</row>
    <row r="477" s="435" customFormat="1" ht="16.15" customHeight="1" spans="1:26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</row>
    <row r="478" s="435" customFormat="1" ht="16.15" customHeight="1" spans="1:26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</row>
    <row r="479" s="435" customFormat="1" ht="16.15" customHeight="1" spans="1:26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</row>
    <row r="480" s="435" customFormat="1" ht="16.15" customHeight="1" spans="1:26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</row>
    <row r="481" s="435" customFormat="1" ht="16.15" customHeight="1" spans="1:26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</row>
    <row r="482" s="435" customFormat="1" ht="16.15" customHeight="1" spans="1:26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</row>
    <row r="483" s="435" customFormat="1" ht="16.15" customHeight="1" spans="1:26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</row>
    <row r="484" s="435" customFormat="1" ht="16.15" customHeight="1" spans="1:26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</row>
    <row r="485" s="435" customFormat="1" ht="16.15" customHeight="1" spans="1:26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</row>
    <row r="486" s="435" customFormat="1" ht="16.15" customHeight="1" spans="1:26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</row>
    <row r="487" s="435" customFormat="1" ht="16.15" customHeight="1" spans="1:26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</row>
    <row r="488" s="435" customFormat="1" ht="16.15" customHeight="1" spans="1:26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</row>
    <row r="489" s="435" customFormat="1" ht="16.15" customHeight="1" spans="1:26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</row>
    <row r="490" s="435" customFormat="1" ht="16.15" customHeight="1" spans="1:26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</row>
    <row r="491" s="435" customFormat="1" ht="16.15" customHeight="1" spans="1:26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</row>
    <row r="492" s="435" customFormat="1" ht="16.15" customHeight="1" spans="1:26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</row>
    <row r="493" s="435" customFormat="1" ht="16.15" customHeight="1" spans="1:26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</row>
    <row r="494" s="435" customFormat="1" ht="16.15" customHeight="1" spans="1:26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</row>
    <row r="495" s="435" customFormat="1" ht="16.15" customHeight="1" spans="1:26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</row>
    <row r="496" s="435" customFormat="1" ht="16.15" customHeight="1" spans="1:26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</row>
    <row r="497" s="435" customFormat="1" ht="16.15" customHeight="1" spans="1:26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</row>
    <row r="498" s="435" customFormat="1" ht="16.15" customHeight="1" spans="1:26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</row>
    <row r="499" s="435" customFormat="1" ht="16.15" customHeight="1" spans="1:26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</row>
    <row r="500" s="435" customFormat="1" ht="16.15" customHeight="1" spans="1:26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</row>
    <row r="501" s="435" customFormat="1" ht="16.15" customHeight="1" spans="1:26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</row>
    <row r="502" s="435" customFormat="1" ht="16.15" customHeight="1" spans="1:26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</row>
    <row r="503" s="435" customFormat="1" ht="16.15" customHeight="1" spans="1:26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</row>
    <row r="504" s="435" customFormat="1" ht="16.15" customHeight="1" spans="1:26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</row>
    <row r="505" s="435" customFormat="1" ht="16.15" customHeight="1" spans="1:26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</row>
    <row r="506" s="435" customFormat="1" ht="16.15" customHeight="1" spans="1:26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</row>
    <row r="507" s="435" customFormat="1" ht="16.15" customHeight="1" spans="1:26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</row>
    <row r="508" s="435" customFormat="1" ht="16.15" customHeight="1" spans="1:26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</row>
    <row r="509" s="435" customFormat="1" ht="16.15" customHeight="1" spans="1:26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</row>
    <row r="510" s="435" customFormat="1" ht="16.15" customHeight="1" spans="1:26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</row>
    <row r="511" s="435" customFormat="1" ht="16.15" customHeight="1" spans="1:26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</row>
    <row r="512" s="435" customFormat="1" ht="16.15" customHeight="1" spans="1:26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</row>
    <row r="513" s="435" customFormat="1" ht="16.15" customHeight="1" spans="1:26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</row>
    <row r="514" s="435" customFormat="1" ht="16.15" customHeight="1" spans="1:26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</row>
    <row r="515" s="435" customFormat="1" ht="16.15" customHeight="1" spans="1:26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</row>
    <row r="516" s="435" customFormat="1" ht="16.15" customHeight="1" spans="1:26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</row>
    <row r="517" s="435" customFormat="1" ht="16.15" customHeight="1" spans="1:26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</row>
    <row r="518" s="435" customFormat="1" ht="16.15" customHeight="1" spans="1:26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</row>
    <row r="519" s="435" customFormat="1" ht="16.15" customHeight="1" spans="1:26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</row>
    <row r="520" s="435" customFormat="1" ht="16.15" customHeight="1" spans="1:26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</row>
    <row r="521" s="435" customFormat="1" ht="16.15" customHeight="1" spans="1:26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</row>
    <row r="522" s="435" customFormat="1" ht="16.15" customHeight="1" spans="1:26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</row>
    <row r="523" s="435" customFormat="1" ht="16.15" customHeight="1" spans="1:26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</row>
    <row r="524" s="435" customFormat="1" ht="16.15" customHeight="1" spans="1:26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</row>
    <row r="525" s="435" customFormat="1" ht="16.15" customHeight="1" spans="1:26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</row>
    <row r="526" s="435" customFormat="1" ht="16.15" customHeight="1" spans="1:26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</row>
    <row r="527" s="435" customFormat="1" ht="16.15" customHeight="1" spans="1:26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</row>
    <row r="528" s="435" customFormat="1" ht="16.15" customHeight="1" spans="1:26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</row>
    <row r="529" s="435" customFormat="1" ht="16.15" customHeight="1" spans="1:26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</row>
    <row r="530" s="435" customFormat="1" ht="16.15" customHeight="1" spans="1:26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</row>
    <row r="531" s="435" customFormat="1" ht="16.15" customHeight="1" spans="1:26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</row>
    <row r="532" s="435" customFormat="1" ht="16.15" customHeight="1" spans="1:26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</row>
    <row r="533" s="435" customFormat="1" ht="16.15" customHeight="1" spans="1:26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</row>
    <row r="534" s="435" customFormat="1" ht="16.15" customHeight="1" spans="1:26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</row>
    <row r="535" s="435" customFormat="1" ht="16.15" customHeight="1" spans="1:26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</row>
    <row r="536" s="435" customFormat="1" ht="16.15" customHeight="1" spans="1:26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</row>
    <row r="537" s="435" customFormat="1" ht="16.15" customHeight="1" spans="1:26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</row>
    <row r="538" s="435" customFormat="1" ht="16.15" customHeight="1" spans="1:26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</row>
    <row r="539" s="435" customFormat="1" ht="16.15" customHeight="1" spans="1:26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</row>
    <row r="540" s="435" customFormat="1" ht="16.15" customHeight="1" spans="1:26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</row>
    <row r="541" s="435" customFormat="1" ht="16.15" customHeight="1" spans="1:26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</row>
    <row r="542" s="435" customFormat="1" ht="16.15" customHeight="1" spans="1:26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</row>
    <row r="543" s="435" customFormat="1" ht="16.15" customHeight="1" spans="1:26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</row>
    <row r="544" s="435" customFormat="1" ht="16.15" customHeight="1" spans="1:26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</row>
    <row r="545" s="435" customFormat="1" ht="16.15" customHeight="1" spans="1:26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</row>
    <row r="546" s="435" customFormat="1" ht="16.15" customHeight="1" spans="1:26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</row>
    <row r="547" s="435" customFormat="1" ht="16.15" customHeight="1" spans="1:26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</row>
    <row r="548" s="435" customFormat="1" ht="16.15" customHeight="1" spans="1:26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</row>
    <row r="549" s="435" customFormat="1" ht="16.15" customHeight="1" spans="1:26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</row>
    <row r="550" s="435" customFormat="1" ht="16.15" customHeight="1" spans="1:26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</row>
    <row r="551" s="435" customFormat="1" ht="16.15" customHeight="1" spans="1:26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</row>
    <row r="552" s="435" customFormat="1" ht="16.15" customHeight="1" spans="1:26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</row>
    <row r="553" s="435" customFormat="1" ht="16.15" customHeight="1" spans="1:26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</row>
    <row r="554" s="435" customFormat="1" ht="16.15" customHeight="1" spans="1:26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</row>
    <row r="555" s="435" customFormat="1" ht="16.15" customHeight="1" spans="1:26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</row>
    <row r="556" s="435" customFormat="1" ht="16.15" customHeight="1" spans="1:26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</row>
    <row r="557" s="435" customFormat="1" ht="16.15" customHeight="1" spans="1:26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</row>
    <row r="558" s="435" customFormat="1" ht="16.15" customHeight="1" spans="1:26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</row>
    <row r="559" s="435" customFormat="1" ht="16.15" customHeight="1" spans="1:26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</row>
    <row r="560" s="435" customFormat="1" ht="16.15" customHeight="1" spans="1:26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</row>
    <row r="561" s="435" customFormat="1" ht="16.15" customHeight="1" spans="1:26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</row>
    <row r="562" s="435" customFormat="1" ht="16.15" customHeight="1" spans="1:26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</row>
    <row r="563" s="435" customFormat="1" ht="16.15" customHeight="1" spans="1:26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</row>
    <row r="564" s="435" customFormat="1" ht="16.15" customHeight="1" spans="1:26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</row>
    <row r="565" s="435" customFormat="1" ht="16.15" customHeight="1" spans="1:26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</row>
    <row r="566" s="435" customFormat="1" ht="16.15" customHeight="1" spans="1:26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</row>
    <row r="567" s="435" customFormat="1" ht="16.15" customHeight="1" spans="1:26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</row>
    <row r="568" s="435" customFormat="1" ht="16.15" customHeight="1" spans="1:26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</row>
    <row r="569" s="435" customFormat="1" ht="16.15" customHeight="1" spans="1:26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</row>
    <row r="570" s="435" customFormat="1" ht="16.15" customHeight="1" spans="1:26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</row>
    <row r="571" s="435" customFormat="1" ht="16.15" customHeight="1" spans="1:26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</row>
    <row r="572" s="435" customFormat="1" ht="16.15" customHeight="1" spans="1:26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</row>
    <row r="573" s="435" customFormat="1" ht="16.15" customHeight="1" spans="1:26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</row>
    <row r="574" s="435" customFormat="1" ht="16.15" customHeight="1" spans="1:26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</row>
    <row r="575" s="435" customFormat="1" ht="16.15" customHeight="1" spans="1:26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</row>
    <row r="576" s="435" customFormat="1" ht="16.15" customHeight="1" spans="1:26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</row>
    <row r="577" s="435" customFormat="1" ht="16.15" customHeight="1" spans="1:26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</row>
    <row r="578" s="435" customFormat="1" ht="16.15" customHeight="1" spans="1:26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</row>
    <row r="579" s="435" customFormat="1" ht="16.15" customHeight="1" spans="1:26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</row>
    <row r="580" s="435" customFormat="1" ht="16.15" customHeight="1" spans="1:26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</row>
    <row r="581" s="435" customFormat="1" ht="16.15" customHeight="1" spans="1:26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</row>
    <row r="582" s="435" customFormat="1" ht="16.15" customHeight="1" spans="1:26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</row>
    <row r="583" s="435" customFormat="1" ht="16.15" customHeight="1" spans="1:26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</row>
    <row r="584" s="435" customFormat="1" ht="16.15" customHeight="1" spans="1:26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</row>
    <row r="585" s="435" customFormat="1" ht="16.15" customHeight="1" spans="1:26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</row>
    <row r="586" s="435" customFormat="1" ht="16.15" customHeight="1" spans="1:26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</row>
    <row r="587" s="435" customFormat="1" ht="16.15" customHeight="1" spans="1:26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</row>
    <row r="588" s="435" customFormat="1" ht="16.15" customHeight="1" spans="1:26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</row>
    <row r="589" s="435" customFormat="1" ht="16.15" customHeight="1" spans="1:26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</row>
    <row r="590" s="435" customFormat="1" ht="16.15" customHeight="1" spans="1:26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</row>
    <row r="591" s="435" customFormat="1" ht="16.15" customHeight="1" spans="1:26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</row>
    <row r="592" s="435" customFormat="1" ht="16.15" customHeight="1" spans="1:26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</row>
    <row r="593" s="435" customFormat="1" ht="16.15" customHeight="1" spans="1:26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</row>
    <row r="594" s="435" customFormat="1" ht="16.15" customHeight="1" spans="1:26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</row>
    <row r="595" s="435" customFormat="1" ht="16.15" customHeight="1" spans="1:26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</row>
    <row r="596" s="435" customFormat="1" ht="16.15" customHeight="1" spans="1:26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</row>
    <row r="597" s="435" customFormat="1" ht="16.15" customHeight="1" spans="1:26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</row>
    <row r="598" s="435" customFormat="1" ht="16.15" customHeight="1" spans="1:26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</row>
    <row r="599" s="435" customFormat="1" ht="16.15" customHeight="1" spans="1:26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</row>
    <row r="600" s="435" customFormat="1" ht="16.15" customHeight="1" spans="1:26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</row>
    <row r="601" s="435" customFormat="1" ht="16.15" customHeight="1" spans="1:26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</row>
    <row r="602" s="435" customFormat="1" ht="16.15" customHeight="1" spans="1:26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</row>
    <row r="603" s="435" customFormat="1" ht="16.15" customHeight="1" spans="1:26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</row>
    <row r="604" s="435" customFormat="1" ht="16.15" customHeight="1" spans="1:26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</row>
    <row r="605" s="435" customFormat="1" ht="16.15" customHeight="1" spans="1:26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</row>
    <row r="606" s="435" customFormat="1" ht="16.15" customHeight="1" spans="1:26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</row>
    <row r="607" s="435" customFormat="1" ht="16.15" customHeight="1" spans="1:26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</row>
    <row r="608" s="435" customFormat="1" ht="16.15" customHeight="1" spans="1:26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</row>
    <row r="609" s="435" customFormat="1" ht="16.15" customHeight="1" spans="1:26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</row>
    <row r="610" s="435" customFormat="1" ht="16.15" customHeight="1" spans="1:26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</row>
    <row r="611" s="435" customFormat="1" ht="16.15" customHeight="1" spans="1:26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</row>
    <row r="612" s="435" customFormat="1" ht="16.15" customHeight="1" spans="1:26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</row>
    <row r="613" s="435" customFormat="1" ht="16.15" customHeight="1" spans="1:26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</row>
    <row r="614" s="435" customFormat="1" ht="16.15" customHeight="1" spans="1:26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</row>
    <row r="615" s="435" customFormat="1" ht="16.15" customHeight="1" spans="1:26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</row>
    <row r="616" s="435" customFormat="1" ht="16.15" customHeight="1" spans="1:26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</row>
    <row r="617" s="435" customFormat="1" ht="16.15" customHeight="1" spans="1:26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</row>
    <row r="618" s="435" customFormat="1" ht="16.15" customHeight="1" spans="1:26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</row>
    <row r="619" s="435" customFormat="1" ht="16.15" customHeight="1" spans="1:26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</row>
    <row r="620" s="435" customFormat="1" ht="16.15" customHeight="1" spans="1:26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</row>
    <row r="621" s="435" customFormat="1" ht="16.15" customHeight="1" spans="1:26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</row>
    <row r="622" s="435" customFormat="1" ht="16.15" customHeight="1" spans="1:26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</row>
    <row r="623" s="435" customFormat="1" ht="16.15" customHeight="1" spans="1:26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</row>
    <row r="624" s="435" customFormat="1" ht="16.15" customHeight="1" spans="1:26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</row>
    <row r="625" s="435" customFormat="1" ht="16.15" customHeight="1" spans="1:26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</row>
    <row r="626" s="435" customFormat="1" ht="16.15" customHeight="1" spans="1:26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</row>
    <row r="627" s="435" customFormat="1" ht="16.15" customHeight="1" spans="1:26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</row>
    <row r="628" s="435" customFormat="1" ht="16.15" customHeight="1" spans="1:26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</row>
    <row r="629" s="435" customFormat="1" ht="16.15" customHeight="1" spans="1:26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</row>
    <row r="630" s="435" customFormat="1" ht="16.15" customHeight="1" spans="1:26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</row>
    <row r="631" s="435" customFormat="1" ht="16.15" customHeight="1" spans="1:26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</row>
    <row r="632" s="435" customFormat="1" ht="16.15" customHeight="1" spans="1:26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</row>
    <row r="633" s="435" customFormat="1" ht="16.15" customHeight="1" spans="1:26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</row>
    <row r="634" s="435" customFormat="1" ht="16.15" customHeight="1" spans="1:26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</row>
    <row r="635" s="435" customFormat="1" ht="16.15" customHeight="1" spans="1:26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</row>
    <row r="636" s="435" customFormat="1" ht="16.15" customHeight="1" spans="1:26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</row>
    <row r="637" s="435" customFormat="1" ht="16.15" customHeight="1" spans="1:26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</row>
    <row r="638" s="435" customFormat="1" ht="16.15" customHeight="1" spans="1:26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</row>
    <row r="639" s="435" customFormat="1" ht="16.15" customHeight="1" spans="1:26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</row>
    <row r="640" s="435" customFormat="1" ht="16.15" customHeight="1" spans="1:26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</row>
    <row r="641" s="435" customFormat="1" ht="16.15" customHeight="1" spans="1:26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</row>
    <row r="642" s="435" customFormat="1" ht="16.15" customHeight="1" spans="1:26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</row>
    <row r="643" s="435" customFormat="1" ht="16.15" customHeight="1" spans="1:26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</row>
    <row r="644" s="435" customFormat="1" ht="16.15" customHeight="1" spans="1:26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</row>
    <row r="645" s="435" customFormat="1" ht="16.15" customHeight="1" spans="1:26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</row>
    <row r="646" s="435" customFormat="1" ht="16.15" customHeight="1" spans="1:26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</row>
    <row r="647" s="435" customFormat="1" ht="16.15" customHeight="1" spans="1:26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</row>
    <row r="648" s="435" customFormat="1" ht="16.15" customHeight="1" spans="1:26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</row>
    <row r="649" s="435" customFormat="1" ht="16.15" customHeight="1" spans="1:26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</row>
    <row r="650" s="435" customFormat="1" ht="16.15" customHeight="1" spans="1:26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</row>
    <row r="651" s="435" customFormat="1" ht="16.15" customHeight="1" spans="1:26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</row>
    <row r="652" s="435" customFormat="1" ht="16.15" customHeight="1" spans="1:26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</row>
    <row r="653" s="435" customFormat="1" ht="16.15" customHeight="1" spans="1:26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</row>
    <row r="654" s="435" customFormat="1" ht="16.15" customHeight="1" spans="1:26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</row>
    <row r="655" s="435" customFormat="1" ht="16.15" customHeight="1" spans="1:26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</row>
    <row r="656" s="435" customFormat="1" ht="16.15" customHeight="1" spans="1:26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</row>
    <row r="657" s="435" customFormat="1" ht="16.15" customHeight="1" spans="1:26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</row>
    <row r="658" s="435" customFormat="1" ht="16.15" customHeight="1" spans="1:26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</row>
    <row r="659" s="435" customFormat="1" ht="16.15" customHeight="1" spans="1:26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</row>
    <row r="660" s="435" customFormat="1" ht="16.15" customHeight="1" spans="1:26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</row>
    <row r="661" s="435" customFormat="1" ht="16.15" customHeight="1" spans="1:26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</row>
    <row r="662" s="435" customFormat="1" ht="16.15" customHeight="1" spans="1:26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</row>
    <row r="663" s="435" customFormat="1" ht="16.15" customHeight="1" spans="1:26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</row>
    <row r="664" s="435" customFormat="1" ht="16.15" customHeight="1" spans="1:26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</row>
    <row r="665" s="435" customFormat="1" ht="16.15" customHeight="1" spans="1:26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</row>
    <row r="666" s="435" customFormat="1" ht="16.15" customHeight="1" spans="1:26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</row>
    <row r="667" s="435" customFormat="1" ht="16.15" customHeight="1" spans="1:26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</row>
    <row r="668" s="435" customFormat="1" ht="16.15" customHeight="1" spans="1:26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</row>
    <row r="669" s="435" customFormat="1" ht="16.15" customHeight="1" spans="1:26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</row>
    <row r="670" s="435" customFormat="1" ht="16.15" customHeight="1" spans="1:26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</row>
    <row r="671" s="435" customFormat="1" ht="16.15" customHeight="1" spans="1:26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</row>
    <row r="672" s="435" customFormat="1" ht="16.15" customHeight="1" spans="1:26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</row>
    <row r="673" s="435" customFormat="1" ht="16.15" customHeight="1" spans="1:26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</row>
    <row r="674" s="435" customFormat="1" ht="16.15" customHeight="1" spans="1:26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</row>
    <row r="675" s="435" customFormat="1" ht="16.15" customHeight="1" spans="1:26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</row>
    <row r="676" s="435" customFormat="1" ht="16.15" customHeight="1" spans="1:26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</row>
    <row r="677" s="435" customFormat="1" ht="16.15" customHeight="1" spans="1:26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</row>
    <row r="678" s="435" customFormat="1" ht="16.15" customHeight="1" spans="1:26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</row>
    <row r="679" s="435" customFormat="1" ht="16.15" customHeight="1" spans="1:26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</row>
    <row r="680" s="435" customFormat="1" ht="16.15" customHeight="1" spans="1:26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</row>
    <row r="681" s="435" customFormat="1" ht="16.15" customHeight="1" spans="1:26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</row>
    <row r="682" s="435" customFormat="1" ht="16.15" customHeight="1" spans="1:26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</row>
    <row r="683" s="435" customFormat="1" ht="16.15" customHeight="1" spans="1:26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</row>
    <row r="684" s="435" customFormat="1" ht="16.15" customHeight="1" spans="1:26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</row>
    <row r="685" s="435" customFormat="1" ht="16.15" customHeight="1" spans="1:26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</row>
    <row r="686" s="435" customFormat="1" ht="16.15" customHeight="1" spans="1:26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</row>
    <row r="687" s="435" customFormat="1" ht="16.15" customHeight="1" spans="1:26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</row>
    <row r="688" s="435" customFormat="1" ht="16.15" customHeight="1" spans="1:26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</row>
    <row r="689" s="435" customFormat="1" ht="16.15" customHeight="1" spans="1:26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</row>
    <row r="690" s="435" customFormat="1" ht="16.15" customHeight="1" spans="1:26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</row>
    <row r="691" s="435" customFormat="1" ht="16.15" customHeight="1" spans="1:26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</row>
    <row r="692" s="435" customFormat="1" ht="16.15" customHeight="1" spans="1:26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</row>
    <row r="693" s="435" customFormat="1" ht="16.15" customHeight="1" spans="1:26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</row>
    <row r="694" s="435" customFormat="1" ht="16.15" customHeight="1" spans="1:26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</row>
    <row r="695" s="435" customFormat="1" ht="16.15" customHeight="1" spans="1:26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</row>
    <row r="696" s="435" customFormat="1" ht="16.15" customHeight="1" spans="1:26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</row>
    <row r="697" s="435" customFormat="1" ht="16.15" customHeight="1" spans="1:26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</row>
    <row r="698" s="435" customFormat="1" ht="16.15" customHeight="1" spans="1:26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</row>
    <row r="699" s="435" customFormat="1" ht="16.15" customHeight="1" spans="1:26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</row>
    <row r="700" s="435" customFormat="1" ht="16.15" customHeight="1" spans="1:26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</row>
    <row r="701" s="435" customFormat="1" ht="16.15" customHeight="1" spans="1:26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</row>
    <row r="702" s="435" customFormat="1" ht="16.15" customHeight="1" spans="1:26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</row>
    <row r="703" s="435" customFormat="1" ht="16.15" customHeight="1" spans="1:26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</row>
    <row r="704" s="435" customFormat="1" ht="16.15" customHeight="1" spans="1:26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</row>
    <row r="705" s="435" customFormat="1" ht="16.15" customHeight="1" spans="1:26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</row>
    <row r="706" s="435" customFormat="1" ht="16.15" customHeight="1" spans="1:26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</row>
    <row r="707" s="435" customFormat="1" ht="16.15" customHeight="1" spans="1:26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</row>
    <row r="708" s="435" customFormat="1" ht="16.15" customHeight="1" spans="1:26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</row>
    <row r="709" s="435" customFormat="1" ht="16.15" customHeight="1" spans="1:26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</row>
    <row r="710" s="435" customFormat="1" ht="16.15" customHeight="1" spans="1:26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</row>
    <row r="711" s="435" customFormat="1" ht="16.15" customHeight="1" spans="1:26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</row>
    <row r="712" s="435" customFormat="1" ht="16.15" customHeight="1" spans="1:26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</row>
    <row r="713" s="435" customFormat="1" ht="16.15" customHeight="1" spans="1:26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</row>
    <row r="714" s="435" customFormat="1" ht="16.15" customHeight="1" spans="1:26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</row>
    <row r="715" s="435" customFormat="1" ht="16.15" customHeight="1" spans="1:26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</row>
    <row r="716" s="435" customFormat="1" ht="16.15" customHeight="1" spans="1:26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</row>
    <row r="717" s="435" customFormat="1" ht="16.15" customHeight="1" spans="1:26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</row>
    <row r="718" s="435" customFormat="1" ht="16.15" customHeight="1" spans="1:26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</row>
    <row r="719" s="435" customFormat="1" ht="16.15" customHeight="1" spans="1:26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</row>
    <row r="720" s="435" customFormat="1" ht="16.15" customHeight="1" spans="1:26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</row>
    <row r="721" s="435" customFormat="1" ht="16.15" customHeight="1" spans="1:26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</row>
    <row r="722" s="435" customFormat="1" ht="16.15" customHeight="1" spans="1:26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</row>
    <row r="723" s="435" customFormat="1" ht="16.15" customHeight="1" spans="1:26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</row>
    <row r="724" s="435" customFormat="1" ht="16.15" customHeight="1" spans="1:26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</row>
    <row r="725" s="435" customFormat="1" ht="16.15" customHeight="1" spans="1:26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</row>
    <row r="726" s="435" customFormat="1" ht="16.15" customHeight="1" spans="1:26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</row>
    <row r="727" s="435" customFormat="1" ht="16.15" customHeight="1" spans="1:26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</row>
    <row r="728" s="435" customFormat="1" ht="16.15" customHeight="1" spans="1:26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</row>
    <row r="729" s="435" customFormat="1" ht="16.15" customHeight="1" spans="1:26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</row>
    <row r="730" s="435" customFormat="1" ht="16.15" customHeight="1" spans="1:26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</row>
    <row r="731" s="435" customFormat="1" ht="16.15" customHeight="1" spans="1:26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</row>
    <row r="732" s="435" customFormat="1" ht="16.15" customHeight="1" spans="1:26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</row>
    <row r="733" s="435" customFormat="1" ht="16.15" customHeight="1" spans="1:26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</row>
    <row r="734" s="435" customFormat="1" ht="16.15" customHeight="1" spans="1:26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</row>
    <row r="735" s="435" customFormat="1" ht="16.15" customHeight="1" spans="1:26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</row>
    <row r="736" s="435" customFormat="1" ht="16.15" customHeight="1" spans="1:26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</row>
    <row r="737" s="435" customFormat="1" ht="16.15" customHeight="1" spans="1:26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</row>
    <row r="738" s="435" customFormat="1" ht="16.15" customHeight="1" spans="1:26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</row>
    <row r="739" s="435" customFormat="1" ht="16.15" customHeight="1" spans="1:26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</row>
    <row r="740" s="435" customFormat="1" ht="16.15" customHeight="1" spans="1:26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</row>
    <row r="741" s="435" customFormat="1" ht="16.15" customHeight="1" spans="1:26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</row>
    <row r="742" s="435" customFormat="1" ht="16.15" customHeight="1" spans="1:26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</row>
    <row r="743" s="435" customFormat="1" ht="16.15" customHeight="1" spans="1:26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</row>
    <row r="744" s="435" customFormat="1" ht="16.15" customHeight="1" spans="1:26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</row>
    <row r="745" s="435" customFormat="1" ht="16.15" customHeight="1" spans="1:26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</row>
    <row r="746" s="435" customFormat="1" ht="16.15" customHeight="1" spans="1:26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</row>
    <row r="747" s="435" customFormat="1" ht="16.15" customHeight="1" spans="1:26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</row>
    <row r="748" s="435" customFormat="1" ht="16.15" customHeight="1" spans="1:26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</row>
    <row r="749" s="435" customFormat="1" ht="16.15" customHeight="1" spans="1:26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</row>
    <row r="750" s="435" customFormat="1" ht="16.15" customHeight="1" spans="1:26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</row>
    <row r="751" s="435" customFormat="1" ht="16.15" customHeight="1" spans="1:26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</row>
    <row r="752" s="435" customFormat="1" ht="16.15" customHeight="1" spans="1:26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</row>
    <row r="753" s="435" customFormat="1" ht="16.15" customHeight="1" spans="1:26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</row>
    <row r="754" s="435" customFormat="1" ht="16.15" customHeight="1" spans="1:26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</row>
    <row r="755" s="435" customFormat="1" ht="16.15" customHeight="1" spans="1:26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</row>
    <row r="756" s="435" customFormat="1" ht="16.15" customHeight="1" spans="1:26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</row>
    <row r="757" s="435" customFormat="1" ht="16.15" customHeight="1" spans="1:26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</row>
    <row r="758" s="435" customFormat="1" ht="16.15" customHeight="1" spans="1:26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</row>
    <row r="759" s="435" customFormat="1" ht="16.15" customHeight="1" spans="1:26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</row>
    <row r="760" s="435" customFormat="1" ht="16.15" customHeight="1" spans="1:26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</row>
    <row r="761" s="435" customFormat="1" ht="16.15" customHeight="1" spans="1:26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</row>
    <row r="762" s="435" customFormat="1" ht="16.15" customHeight="1" spans="1:26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</row>
    <row r="763" s="435" customFormat="1" ht="16.15" customHeight="1" spans="1:26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</row>
    <row r="764" s="435" customFormat="1" ht="16.15" customHeight="1" spans="1:26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</row>
    <row r="765" s="435" customFormat="1" ht="16.15" customHeight="1" spans="1:26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</row>
    <row r="766" s="435" customFormat="1" ht="16.15" customHeight="1" spans="1:26">
      <c r="A766" s="564"/>
      <c r="B766" s="56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</row>
    <row r="767" s="435" customFormat="1" ht="16.15" customHeight="1" spans="1:26">
      <c r="A767" s="564"/>
      <c r="B767" s="56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</row>
    <row r="768" s="435" customFormat="1" ht="16.15" customHeight="1" spans="1:26">
      <c r="A768" s="564"/>
      <c r="B768" s="56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</row>
    <row r="769" s="435" customFormat="1" ht="16.15" customHeight="1" spans="1:26">
      <c r="A769" s="564"/>
      <c r="B769" s="56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</row>
    <row r="770" s="435" customFormat="1" ht="16.15" customHeight="1" spans="1:26">
      <c r="A770" s="564"/>
      <c r="B770" s="56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</row>
    <row r="771" s="435" customFormat="1" ht="16.15" customHeight="1" spans="1:26">
      <c r="A771" s="564"/>
      <c r="B771" s="56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</row>
    <row r="772" s="435" customFormat="1" ht="16.15" customHeight="1" spans="1:26">
      <c r="A772" s="564"/>
      <c r="B772" s="56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</row>
    <row r="773" s="435" customFormat="1" ht="16.15" customHeight="1" spans="1:26">
      <c r="A773" s="564"/>
      <c r="B773" s="56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</row>
    <row r="774" s="435" customFormat="1" ht="16.15" customHeight="1" spans="1:26">
      <c r="A774" s="564"/>
      <c r="B774" s="56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</row>
    <row r="775" s="435" customFormat="1" ht="16.15" customHeight="1" spans="1:26">
      <c r="A775" s="564"/>
      <c r="B775" s="56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</row>
    <row r="776" s="435" customFormat="1" ht="16.15" customHeight="1" spans="1:26">
      <c r="A776" s="564"/>
      <c r="B776" s="56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</row>
    <row r="777" s="435" customFormat="1" ht="16.15" customHeight="1" spans="1:26">
      <c r="A777" s="564"/>
      <c r="B777" s="56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</row>
    <row r="778" s="435" customFormat="1" ht="16.15" customHeight="1" spans="1:26">
      <c r="A778" s="564"/>
      <c r="B778" s="56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</row>
    <row r="779" s="435" customFormat="1" ht="16.15" customHeight="1" spans="1:26">
      <c r="A779" s="564"/>
      <c r="B779" s="56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</row>
    <row r="780" s="435" customFormat="1" ht="16.15" customHeight="1" spans="1:26">
      <c r="A780" s="564"/>
      <c r="B780" s="56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</row>
    <row r="781" s="435" customFormat="1" ht="16.15" customHeight="1" spans="1:26">
      <c r="A781" s="564"/>
      <c r="B781" s="56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</row>
    <row r="782" s="435" customFormat="1" ht="16.15" customHeight="1" spans="1:26">
      <c r="A782" s="564"/>
      <c r="B782" s="56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</row>
    <row r="783" s="435" customFormat="1" ht="16.15" customHeight="1" spans="1:26">
      <c r="A783" s="564"/>
      <c r="B783" s="56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</row>
    <row r="784" s="435" customFormat="1" ht="16.15" customHeight="1" spans="1:26">
      <c r="A784" s="564"/>
      <c r="B784" s="56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</row>
    <row r="785" s="435" customFormat="1" ht="16.15" customHeight="1" spans="1:26">
      <c r="A785" s="564"/>
      <c r="B785" s="56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</row>
    <row r="786" s="435" customFormat="1" ht="16.15" customHeight="1" spans="1:26">
      <c r="A786" s="564"/>
      <c r="B786" s="56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</row>
    <row r="787" s="435" customFormat="1" ht="16.15" customHeight="1" spans="1:26">
      <c r="A787" s="564"/>
      <c r="B787" s="56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</row>
    <row r="788" s="435" customFormat="1" ht="16.15" customHeight="1" spans="1:26">
      <c r="A788" s="564"/>
      <c r="B788" s="56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</row>
    <row r="789" s="435" customFormat="1" ht="16.15" customHeight="1" spans="1:26">
      <c r="A789" s="564"/>
      <c r="B789" s="56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</row>
    <row r="790" s="435" customFormat="1" ht="16.15" customHeight="1" spans="1:26">
      <c r="A790" s="564"/>
      <c r="B790" s="56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</row>
    <row r="791" s="435" customFormat="1" ht="16.15" customHeight="1" spans="1:26">
      <c r="A791" s="564"/>
      <c r="B791" s="56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</row>
    <row r="792" s="435" customFormat="1" ht="16.15" customHeight="1" spans="1:26">
      <c r="A792" s="564"/>
      <c r="B792" s="56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</row>
    <row r="793" s="435" customFormat="1" ht="16.15" customHeight="1" spans="1:26">
      <c r="A793" s="564"/>
      <c r="B793" s="56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</row>
    <row r="794" s="435" customFormat="1" ht="16.15" customHeight="1" spans="1:26">
      <c r="A794" s="564"/>
      <c r="B794" s="56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</row>
    <row r="795" s="435" customFormat="1" ht="16.15" customHeight="1" spans="1:26">
      <c r="A795" s="564"/>
      <c r="B795" s="56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</row>
    <row r="796" s="435" customFormat="1" ht="16.15" customHeight="1" spans="1:26">
      <c r="A796" s="564"/>
      <c r="B796" s="56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</row>
    <row r="797" s="435" customFormat="1" ht="16.15" customHeight="1" spans="1:26">
      <c r="A797" s="564"/>
      <c r="B797" s="56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</row>
    <row r="798" s="435" customFormat="1" ht="16.15" customHeight="1" spans="1:26">
      <c r="A798" s="564"/>
      <c r="B798" s="56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</row>
    <row r="799" s="435" customFormat="1" ht="16.15" customHeight="1" spans="1:26">
      <c r="A799" s="564"/>
      <c r="B799" s="56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</row>
    <row r="800" s="435" customFormat="1" ht="16.15" customHeight="1" spans="1:26">
      <c r="A800" s="564"/>
      <c r="B800" s="56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</row>
    <row r="801" s="435" customFormat="1" ht="16.15" customHeight="1" spans="1:26">
      <c r="A801" s="564"/>
      <c r="B801" s="56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</row>
    <row r="802" s="435" customFormat="1" ht="16.15" customHeight="1" spans="1:26">
      <c r="A802" s="564"/>
      <c r="B802" s="56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</row>
    <row r="803" s="435" customFormat="1" ht="16.15" customHeight="1" spans="1:26">
      <c r="A803" s="564"/>
      <c r="B803" s="56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</row>
    <row r="804" s="435" customFormat="1" ht="16.15" customHeight="1" spans="1:26">
      <c r="A804" s="564"/>
      <c r="B804" s="56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</row>
    <row r="805" s="435" customFormat="1" ht="16.15" customHeight="1" spans="1:26">
      <c r="A805" s="564"/>
      <c r="B805" s="56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</row>
    <row r="806" s="435" customFormat="1" ht="16.15" customHeight="1" spans="1:26">
      <c r="A806" s="564"/>
      <c r="B806" s="56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</row>
    <row r="807" s="435" customFormat="1" ht="16.15" customHeight="1" spans="1:26">
      <c r="A807" s="564"/>
      <c r="B807" s="56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</row>
    <row r="808" s="435" customFormat="1" ht="16.15" customHeight="1" spans="1:26">
      <c r="A808" s="564"/>
      <c r="B808" s="56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</row>
    <row r="809" s="435" customFormat="1" ht="16.15" customHeight="1" spans="1:26">
      <c r="A809" s="564"/>
      <c r="B809" s="56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</row>
    <row r="810" s="435" customFormat="1" ht="16.15" customHeight="1" spans="1:26">
      <c r="A810" s="564"/>
      <c r="B810" s="56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</row>
    <row r="811" s="435" customFormat="1" ht="16.15" customHeight="1" spans="1:26">
      <c r="A811" s="564"/>
      <c r="B811" s="56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</row>
    <row r="812" s="435" customFormat="1" ht="16.15" customHeight="1" spans="1:26">
      <c r="A812" s="564"/>
      <c r="B812" s="56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</row>
    <row r="813" s="435" customFormat="1" ht="16.15" customHeight="1" spans="1:26">
      <c r="A813" s="564"/>
      <c r="B813" s="56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</row>
    <row r="814" s="435" customFormat="1" ht="16.15" customHeight="1" spans="1:26">
      <c r="A814" s="564"/>
      <c r="B814" s="564"/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</row>
    <row r="815" s="435" customFormat="1" ht="16.15" customHeight="1" spans="1:26">
      <c r="A815" s="564"/>
      <c r="B815" s="564"/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</row>
    <row r="816" s="435" customFormat="1" ht="16.15" customHeight="1" spans="1:26">
      <c r="A816" s="564"/>
      <c r="B816" s="564"/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</row>
    <row r="817" s="435" customFormat="1" ht="16.15" customHeight="1" spans="1:26">
      <c r="A817" s="564"/>
      <c r="B817" s="564"/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</row>
    <row r="818" s="435" customFormat="1" ht="16.15" customHeight="1" spans="1:26">
      <c r="A818" s="564"/>
      <c r="B818" s="564"/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</row>
    <row r="819" s="435" customFormat="1" ht="16.15" customHeight="1" spans="1:26">
      <c r="A819" s="564"/>
      <c r="B819" s="564"/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</row>
    <row r="820" s="435" customFormat="1" ht="16.15" customHeight="1" spans="1:26">
      <c r="A820" s="564"/>
      <c r="B820" s="564"/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</row>
    <row r="821" s="435" customFormat="1" ht="16.15" customHeight="1" spans="1:26">
      <c r="A821" s="564"/>
      <c r="B821" s="564"/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</row>
    <row r="822" s="435" customFormat="1" ht="16.15" customHeight="1" spans="1:26">
      <c r="A822" s="564"/>
      <c r="B822" s="564"/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</row>
    <row r="823" s="435" customFormat="1" ht="16.15" customHeight="1" spans="1:26">
      <c r="A823" s="564"/>
      <c r="B823" s="564"/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</row>
    <row r="824" s="435" customFormat="1" ht="16.15" customHeight="1" spans="1:26">
      <c r="A824" s="564"/>
      <c r="B824" s="564"/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</row>
    <row r="825" s="435" customFormat="1" ht="16.15" customHeight="1" spans="1:26">
      <c r="A825" s="564"/>
      <c r="B825" s="564"/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</row>
    <row r="826" s="435" customFormat="1" ht="16.15" customHeight="1" spans="1:26">
      <c r="A826" s="564"/>
      <c r="B826" s="564"/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</row>
    <row r="827" s="435" customFormat="1" ht="16.15" customHeight="1" spans="1:26">
      <c r="A827" s="564"/>
      <c r="B827" s="564"/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</row>
    <row r="828" s="435" customFormat="1" ht="16.15" customHeight="1" spans="1:26">
      <c r="A828" s="564"/>
      <c r="B828" s="564"/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</row>
    <row r="829" s="435" customFormat="1" ht="16.15" customHeight="1" spans="1:26">
      <c r="A829" s="564"/>
      <c r="B829" s="564"/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</row>
    <row r="830" s="435" customFormat="1" ht="16.15" customHeight="1" spans="1:26">
      <c r="A830" s="564"/>
      <c r="B830" s="564"/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</row>
    <row r="831" s="435" customFormat="1" ht="16.15" customHeight="1" spans="1:26">
      <c r="A831" s="564"/>
      <c r="B831" s="564"/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</row>
    <row r="832" s="435" customFormat="1" ht="16.15" customHeight="1" spans="1:26">
      <c r="A832" s="564"/>
      <c r="B832" s="564"/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</row>
    <row r="833" s="435" customFormat="1" ht="16.15" customHeight="1" spans="1:26">
      <c r="A833" s="564"/>
      <c r="B833" s="564"/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</row>
    <row r="834" s="435" customFormat="1" ht="16.15" customHeight="1" spans="1:26">
      <c r="A834" s="564"/>
      <c r="B834" s="564"/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</row>
    <row r="835" s="435" customFormat="1" ht="16.15" customHeight="1" spans="1:26">
      <c r="A835" s="564"/>
      <c r="B835" s="564"/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</row>
    <row r="836" s="435" customFormat="1" ht="16.15" customHeight="1" spans="1:26">
      <c r="A836" s="564"/>
      <c r="B836" s="564"/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</row>
    <row r="837" s="435" customFormat="1" ht="16.15" customHeight="1" spans="1:26">
      <c r="A837" s="564"/>
      <c r="B837" s="564"/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</row>
    <row r="838" s="435" customFormat="1" ht="16.15" customHeight="1" spans="1:26">
      <c r="A838" s="564"/>
      <c r="B838" s="564"/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</row>
    <row r="839" s="435" customFormat="1" ht="16.15" customHeight="1" spans="1:26">
      <c r="A839" s="564"/>
      <c r="B839" s="564"/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</row>
    <row r="840" s="435" customFormat="1" ht="16.15" customHeight="1" spans="1:26">
      <c r="A840" s="564"/>
      <c r="B840" s="564"/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</row>
    <row r="841" s="435" customFormat="1" ht="16.15" customHeight="1" spans="1:26">
      <c r="A841" s="564"/>
      <c r="B841" s="564"/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</row>
    <row r="842" s="435" customFormat="1" ht="16.15" customHeight="1" spans="1:26">
      <c r="A842" s="564"/>
      <c r="B842" s="564"/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</row>
    <row r="843" s="435" customFormat="1" ht="16.15" customHeight="1" spans="1:26">
      <c r="A843" s="564"/>
      <c r="B843" s="564"/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</row>
    <row r="844" s="435" customFormat="1" ht="16.15" customHeight="1" spans="1:26">
      <c r="A844" s="564"/>
      <c r="B844" s="564"/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</row>
    <row r="845" s="435" customFormat="1" ht="16.15" customHeight="1" spans="1:26">
      <c r="A845" s="564"/>
      <c r="B845" s="564"/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</row>
    <row r="846" s="435" customFormat="1" ht="16.15" customHeight="1" spans="1:26">
      <c r="A846" s="564"/>
      <c r="B846" s="564"/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</row>
    <row r="847" s="435" customFormat="1" ht="16.15" customHeight="1" spans="1:26">
      <c r="A847" s="564"/>
      <c r="B847" s="564"/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</row>
    <row r="848" s="435" customFormat="1" ht="16.15" customHeight="1" spans="1:26">
      <c r="A848" s="564"/>
      <c r="B848" s="564"/>
      <c r="C848" s="564"/>
      <c r="D848" s="564"/>
      <c r="E848" s="564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</row>
    <row r="849" s="435" customFormat="1" ht="16.15" customHeight="1" spans="1:26">
      <c r="A849" s="564"/>
      <c r="B849" s="564"/>
      <c r="C849" s="564"/>
      <c r="D849" s="564"/>
      <c r="E849" s="564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</row>
    <row r="850" s="435" customFormat="1" ht="16.15" customHeight="1" spans="1:26">
      <c r="A850" s="564"/>
      <c r="B850" s="564"/>
      <c r="C850" s="564"/>
      <c r="D850" s="564"/>
      <c r="E850" s="564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</row>
    <row r="851" s="435" customFormat="1" ht="16.15" customHeight="1" spans="1:26">
      <c r="A851" s="564"/>
      <c r="B851" s="564"/>
      <c r="C851" s="564"/>
      <c r="D851" s="564"/>
      <c r="E851" s="564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</row>
    <row r="852" s="435" customFormat="1" ht="16.15" customHeight="1" spans="1:26">
      <c r="A852" s="564"/>
      <c r="B852" s="564"/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</row>
    <row r="853" s="435" customFormat="1" ht="16.15" customHeight="1" spans="1:26">
      <c r="A853" s="564"/>
      <c r="B853" s="564"/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</row>
    <row r="854" s="435" customFormat="1" ht="16.15" customHeight="1" spans="1:26">
      <c r="A854" s="564"/>
      <c r="B854" s="564"/>
      <c r="C854" s="564"/>
      <c r="D854" s="564"/>
      <c r="E854" s="564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</row>
    <row r="855" s="435" customFormat="1" ht="16.15" customHeight="1" spans="1:26">
      <c r="A855" s="564"/>
      <c r="B855" s="564"/>
      <c r="C855" s="564"/>
      <c r="D855" s="564"/>
      <c r="E855" s="564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</row>
    <row r="856" s="435" customFormat="1" ht="16.15" customHeight="1" spans="1:26">
      <c r="A856" s="564"/>
      <c r="B856" s="564"/>
      <c r="C856" s="564"/>
      <c r="D856" s="564"/>
      <c r="E856" s="564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</row>
    <row r="857" s="435" customFormat="1" ht="16.15" customHeight="1" spans="1:26">
      <c r="A857" s="564"/>
      <c r="B857" s="564"/>
      <c r="C857" s="564"/>
      <c r="D857" s="564"/>
      <c r="E857" s="564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</row>
    <row r="858" s="435" customFormat="1" ht="16.15" customHeight="1" spans="1:26">
      <c r="A858" s="564"/>
      <c r="B858" s="564"/>
      <c r="C858" s="564"/>
      <c r="D858" s="564"/>
      <c r="E858" s="564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</row>
    <row r="859" s="435" customFormat="1" ht="16.15" customHeight="1" spans="1:26">
      <c r="A859" s="564"/>
      <c r="B859" s="564"/>
      <c r="C859" s="564"/>
      <c r="D859" s="564"/>
      <c r="E859" s="564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</row>
    <row r="860" s="435" customFormat="1" ht="16.15" customHeight="1" spans="1:26">
      <c r="A860" s="564"/>
      <c r="B860" s="564"/>
      <c r="C860" s="564"/>
      <c r="D860" s="564"/>
      <c r="E860" s="564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</row>
    <row r="861" s="435" customFormat="1" ht="16.15" customHeight="1" spans="1:26">
      <c r="A861" s="564"/>
      <c r="B861" s="564"/>
      <c r="C861" s="564"/>
      <c r="D861" s="564"/>
      <c r="E861" s="564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</row>
    <row r="862" s="435" customFormat="1" ht="16.15" customHeight="1" spans="1:26">
      <c r="A862" s="564"/>
      <c r="B862" s="564"/>
      <c r="C862" s="564"/>
      <c r="D862" s="564"/>
      <c r="E862" s="564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</row>
    <row r="863" s="435" customFormat="1" ht="16.15" customHeight="1" spans="1:26">
      <c r="A863" s="564"/>
      <c r="B863" s="564"/>
      <c r="C863" s="564"/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</row>
    <row r="864" s="435" customFormat="1" ht="16.15" customHeight="1" spans="1:26">
      <c r="A864" s="564"/>
      <c r="B864" s="564"/>
      <c r="C864" s="564"/>
      <c r="D864" s="564"/>
      <c r="E864" s="564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</row>
    <row r="865" s="435" customFormat="1" ht="16.15" customHeight="1" spans="1:26">
      <c r="A865" s="564"/>
      <c r="B865" s="564"/>
      <c r="C865" s="564"/>
      <c r="D865" s="564"/>
      <c r="E865" s="564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</row>
    <row r="866" s="435" customFormat="1" ht="16.15" customHeight="1" spans="1:26">
      <c r="A866" s="564"/>
      <c r="B866" s="564"/>
      <c r="C866" s="564"/>
      <c r="D866" s="564"/>
      <c r="E866" s="564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</row>
    <row r="867" s="435" customFormat="1" ht="16.15" customHeight="1" spans="1:26">
      <c r="A867" s="564"/>
      <c r="B867" s="564"/>
      <c r="C867" s="564"/>
      <c r="D867" s="564"/>
      <c r="E867" s="564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</row>
    <row r="868" s="435" customFormat="1" ht="16.15" customHeight="1" spans="1:26">
      <c r="A868" s="564"/>
      <c r="B868" s="564"/>
      <c r="C868" s="564"/>
      <c r="D868" s="564"/>
      <c r="E868" s="564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</row>
    <row r="869" s="435" customFormat="1" ht="16.15" customHeight="1" spans="1:26">
      <c r="A869" s="564"/>
      <c r="B869" s="564"/>
      <c r="C869" s="564"/>
      <c r="D869" s="564"/>
      <c r="E869" s="564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</row>
    <row r="870" s="435" customFormat="1" ht="16.15" customHeight="1" spans="1:26">
      <c r="A870" s="564"/>
      <c r="B870" s="564"/>
      <c r="C870" s="564"/>
      <c r="D870" s="564"/>
      <c r="E870" s="564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</row>
    <row r="871" s="435" customFormat="1" ht="16.15" customHeight="1" spans="1:26">
      <c r="A871" s="564"/>
      <c r="B871" s="564"/>
      <c r="C871" s="564"/>
      <c r="D871" s="564"/>
      <c r="E871" s="564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</row>
    <row r="872" s="435" customFormat="1" ht="16.15" customHeight="1" spans="1:26">
      <c r="A872" s="564"/>
      <c r="B872" s="564"/>
      <c r="C872" s="564"/>
      <c r="D872" s="564"/>
      <c r="E872" s="564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</row>
    <row r="873" s="435" customFormat="1" ht="16.15" customHeight="1" spans="1:26">
      <c r="A873" s="564"/>
      <c r="B873" s="564"/>
      <c r="C873" s="564"/>
      <c r="D873" s="564"/>
      <c r="E873" s="564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</row>
    <row r="874" s="435" customFormat="1" ht="16.15" customHeight="1" spans="1:26">
      <c r="A874" s="564"/>
      <c r="B874" s="564"/>
      <c r="C874" s="564"/>
      <c r="D874" s="564"/>
      <c r="E874" s="564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</row>
    <row r="875" s="435" customFormat="1" ht="16.15" customHeight="1" spans="1:26">
      <c r="A875" s="564"/>
      <c r="B875" s="564"/>
      <c r="C875" s="564"/>
      <c r="D875" s="564"/>
      <c r="E875" s="564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</row>
    <row r="876" s="435" customFormat="1" ht="16.15" customHeight="1" spans="1:26">
      <c r="A876" s="564"/>
      <c r="B876" s="564"/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</row>
    <row r="877" s="435" customFormat="1" ht="16.15" customHeight="1" spans="1:26">
      <c r="A877" s="564"/>
      <c r="B877" s="564"/>
      <c r="C877" s="564"/>
      <c r="D877" s="564"/>
      <c r="E877" s="564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</row>
    <row r="878" s="435" customFormat="1" ht="16.15" customHeight="1" spans="1:26">
      <c r="A878" s="564"/>
      <c r="B878" s="564"/>
      <c r="C878" s="564"/>
      <c r="D878" s="564"/>
      <c r="E878" s="564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</row>
    <row r="879" s="435" customFormat="1" ht="16.15" customHeight="1" spans="1:26">
      <c r="A879" s="564"/>
      <c r="B879" s="564"/>
      <c r="C879" s="564"/>
      <c r="D879" s="564"/>
      <c r="E879" s="564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</row>
    <row r="880" s="435" customFormat="1" ht="16.15" customHeight="1" spans="1:26">
      <c r="A880" s="564"/>
      <c r="B880" s="564"/>
      <c r="C880" s="564"/>
      <c r="D880" s="564"/>
      <c r="E880" s="564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</row>
    <row r="881" s="435" customFormat="1" ht="16.15" customHeight="1" spans="1:26">
      <c r="A881" s="564"/>
      <c r="B881" s="564"/>
      <c r="C881" s="564"/>
      <c r="D881" s="564"/>
      <c r="E881" s="564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</row>
    <row r="882" s="435" customFormat="1" ht="16.15" customHeight="1" spans="1:26">
      <c r="A882" s="564"/>
      <c r="B882" s="564"/>
      <c r="C882" s="564"/>
      <c r="D882" s="564"/>
      <c r="E882" s="564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</row>
    <row r="883" s="435" customFormat="1" ht="16.15" customHeight="1" spans="1:26">
      <c r="A883" s="564"/>
      <c r="B883" s="564"/>
      <c r="C883" s="564"/>
      <c r="D883" s="564"/>
      <c r="E883" s="564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</row>
    <row r="884" s="435" customFormat="1" ht="16.15" customHeight="1" spans="1:26">
      <c r="A884" s="564"/>
      <c r="B884" s="564"/>
      <c r="C884" s="564"/>
      <c r="D884" s="564"/>
      <c r="E884" s="564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</row>
    <row r="885" s="435" customFormat="1" ht="16.15" customHeight="1" spans="1:26">
      <c r="A885" s="564"/>
      <c r="B885" s="564"/>
      <c r="C885" s="564"/>
      <c r="D885" s="564"/>
      <c r="E885" s="564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</row>
    <row r="886" s="435" customFormat="1" ht="16.15" customHeight="1" spans="1:26">
      <c r="A886" s="564"/>
      <c r="B886" s="564"/>
      <c r="C886" s="564"/>
      <c r="D886" s="564"/>
      <c r="E886" s="564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</row>
    <row r="887" s="435" customFormat="1" ht="16.15" customHeight="1" spans="1:26">
      <c r="A887" s="564"/>
      <c r="B887" s="564"/>
      <c r="C887" s="564"/>
      <c r="D887" s="564"/>
      <c r="E887" s="564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</row>
    <row r="888" s="435" customFormat="1" ht="16.15" customHeight="1" spans="1:26">
      <c r="A888" s="564"/>
      <c r="B888" s="564"/>
      <c r="C888" s="564"/>
      <c r="D888" s="564"/>
      <c r="E888" s="564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</row>
    <row r="889" s="435" customFormat="1" ht="16.15" customHeight="1" spans="1:26">
      <c r="A889" s="564"/>
      <c r="B889" s="564"/>
      <c r="C889" s="564"/>
      <c r="D889" s="564"/>
      <c r="E889" s="564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</row>
    <row r="890" s="435" customFormat="1" ht="16.15" customHeight="1" spans="1:26">
      <c r="A890" s="564"/>
      <c r="B890" s="564"/>
      <c r="C890" s="564"/>
      <c r="D890" s="564"/>
      <c r="E890" s="564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</row>
    <row r="891" s="435" customFormat="1" ht="16.15" customHeight="1" spans="1:26">
      <c r="A891" s="564"/>
      <c r="B891" s="564"/>
      <c r="C891" s="564"/>
      <c r="D891" s="564"/>
      <c r="E891" s="564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</row>
    <row r="892" s="435" customFormat="1" ht="16.15" customHeight="1" spans="1:26">
      <c r="A892" s="564"/>
      <c r="B892" s="564"/>
      <c r="C892" s="564"/>
      <c r="D892" s="564"/>
      <c r="E892" s="564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</row>
    <row r="893" s="435" customFormat="1" ht="16.15" customHeight="1" spans="1:26">
      <c r="A893" s="564"/>
      <c r="B893" s="564"/>
      <c r="C893" s="564"/>
      <c r="D893" s="564"/>
      <c r="E893" s="564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</row>
    <row r="894" s="435" customFormat="1" ht="16.15" customHeight="1" spans="1:26">
      <c r="A894" s="564"/>
      <c r="B894" s="564"/>
      <c r="C894" s="564"/>
      <c r="D894" s="564"/>
      <c r="E894" s="564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</row>
    <row r="895" s="435" customFormat="1" ht="16.15" customHeight="1" spans="1:26">
      <c r="A895" s="564"/>
      <c r="B895" s="564"/>
      <c r="C895" s="564"/>
      <c r="D895" s="564"/>
      <c r="E895" s="564"/>
      <c r="F895" s="564"/>
      <c r="G895" s="564"/>
      <c r="H895" s="564"/>
      <c r="I895" s="564"/>
      <c r="J895" s="564"/>
      <c r="K895" s="564"/>
      <c r="L895" s="564"/>
      <c r="M895" s="564"/>
      <c r="N895" s="564"/>
      <c r="O895" s="564"/>
      <c r="P895" s="564"/>
      <c r="Q895" s="564"/>
      <c r="R895" s="564"/>
      <c r="S895" s="564"/>
      <c r="T895" s="564"/>
      <c r="U895" s="564"/>
      <c r="V895" s="564"/>
      <c r="W895" s="564"/>
      <c r="X895" s="564"/>
      <c r="Y895" s="564"/>
      <c r="Z895" s="564"/>
    </row>
    <row r="896" s="435" customFormat="1" ht="16.15" customHeight="1" spans="1:26">
      <c r="A896" s="564"/>
      <c r="B896" s="564"/>
      <c r="C896" s="564"/>
      <c r="D896" s="564"/>
      <c r="E896" s="564"/>
      <c r="F896" s="564"/>
      <c r="G896" s="564"/>
      <c r="H896" s="564"/>
      <c r="I896" s="564"/>
      <c r="J896" s="564"/>
      <c r="K896" s="564"/>
      <c r="L896" s="564"/>
      <c r="M896" s="564"/>
      <c r="N896" s="564"/>
      <c r="O896" s="564"/>
      <c r="P896" s="564"/>
      <c r="Q896" s="564"/>
      <c r="R896" s="564"/>
      <c r="S896" s="564"/>
      <c r="T896" s="564"/>
      <c r="U896" s="564"/>
      <c r="V896" s="564"/>
      <c r="W896" s="564"/>
      <c r="X896" s="564"/>
      <c r="Y896" s="564"/>
      <c r="Z896" s="564"/>
    </row>
    <row r="897" s="435" customFormat="1" ht="16.15" customHeight="1" spans="1:26">
      <c r="A897" s="564"/>
      <c r="B897" s="564"/>
      <c r="C897" s="564"/>
      <c r="D897" s="564"/>
      <c r="E897" s="564"/>
      <c r="F897" s="564"/>
      <c r="G897" s="564"/>
      <c r="H897" s="564"/>
      <c r="I897" s="564"/>
      <c r="J897" s="564"/>
      <c r="K897" s="564"/>
      <c r="L897" s="564"/>
      <c r="M897" s="564"/>
      <c r="N897" s="564"/>
      <c r="O897" s="564"/>
      <c r="P897" s="564"/>
      <c r="Q897" s="564"/>
      <c r="R897" s="564"/>
      <c r="S897" s="564"/>
      <c r="T897" s="564"/>
      <c r="U897" s="564"/>
      <c r="V897" s="564"/>
      <c r="W897" s="564"/>
      <c r="X897" s="564"/>
      <c r="Y897" s="564"/>
      <c r="Z897" s="564"/>
    </row>
    <row r="898" s="435" customFormat="1" ht="16.15" customHeight="1" spans="1:26">
      <c r="A898" s="564"/>
      <c r="B898" s="564"/>
      <c r="C898" s="564"/>
      <c r="D898" s="564"/>
      <c r="E898" s="564"/>
      <c r="F898" s="564"/>
      <c r="G898" s="564"/>
      <c r="H898" s="564"/>
      <c r="I898" s="564"/>
      <c r="J898" s="564"/>
      <c r="K898" s="564"/>
      <c r="L898" s="564"/>
      <c r="M898" s="564"/>
      <c r="N898" s="564"/>
      <c r="O898" s="564"/>
      <c r="P898" s="564"/>
      <c r="Q898" s="564"/>
      <c r="R898" s="564"/>
      <c r="S898" s="564"/>
      <c r="T898" s="564"/>
      <c r="U898" s="564"/>
      <c r="V898" s="564"/>
      <c r="W898" s="564"/>
      <c r="X898" s="564"/>
      <c r="Y898" s="564"/>
      <c r="Z898" s="564"/>
    </row>
    <row r="899" s="435" customFormat="1" ht="16.15" customHeight="1" spans="1:26">
      <c r="A899" s="564"/>
      <c r="B899" s="564"/>
      <c r="C899" s="564"/>
      <c r="D899" s="564"/>
      <c r="E899" s="564"/>
      <c r="F899" s="564"/>
      <c r="G899" s="564"/>
      <c r="H899" s="564"/>
      <c r="I899" s="564"/>
      <c r="J899" s="564"/>
      <c r="K899" s="564"/>
      <c r="L899" s="564"/>
      <c r="M899" s="564"/>
      <c r="N899" s="564"/>
      <c r="O899" s="564"/>
      <c r="P899" s="564"/>
      <c r="Q899" s="564"/>
      <c r="R899" s="564"/>
      <c r="S899" s="564"/>
      <c r="T899" s="564"/>
      <c r="U899" s="564"/>
      <c r="V899" s="564"/>
      <c r="W899" s="564"/>
      <c r="X899" s="564"/>
      <c r="Y899" s="564"/>
      <c r="Z899" s="564"/>
    </row>
    <row r="900" s="435" customFormat="1" ht="16.15" customHeight="1" spans="1:26">
      <c r="A900" s="564"/>
      <c r="B900" s="564"/>
      <c r="C900" s="564"/>
      <c r="D900" s="564"/>
      <c r="E900" s="564"/>
      <c r="F900" s="564"/>
      <c r="G900" s="564"/>
      <c r="H900" s="564"/>
      <c r="I900" s="564"/>
      <c r="J900" s="564"/>
      <c r="K900" s="564"/>
      <c r="L900" s="564"/>
      <c r="M900" s="564"/>
      <c r="N900" s="564"/>
      <c r="O900" s="564"/>
      <c r="P900" s="564"/>
      <c r="Q900" s="564"/>
      <c r="R900" s="564"/>
      <c r="S900" s="564"/>
      <c r="T900" s="564"/>
      <c r="U900" s="564"/>
      <c r="V900" s="564"/>
      <c r="W900" s="564"/>
      <c r="X900" s="564"/>
      <c r="Y900" s="564"/>
      <c r="Z900" s="564"/>
    </row>
    <row r="901" s="435" customFormat="1" ht="16.15" customHeight="1" spans="1:26">
      <c r="A901" s="564"/>
      <c r="B901" s="564"/>
      <c r="C901" s="564"/>
      <c r="D901" s="564"/>
      <c r="E901" s="564"/>
      <c r="F901" s="564"/>
      <c r="G901" s="564"/>
      <c r="H901" s="564"/>
      <c r="I901" s="564"/>
      <c r="J901" s="564"/>
      <c r="K901" s="564"/>
      <c r="L901" s="564"/>
      <c r="M901" s="564"/>
      <c r="N901" s="564"/>
      <c r="O901" s="564"/>
      <c r="P901" s="564"/>
      <c r="Q901" s="564"/>
      <c r="R901" s="564"/>
      <c r="S901" s="564"/>
      <c r="T901" s="564"/>
      <c r="U901" s="564"/>
      <c r="V901" s="564"/>
      <c r="W901" s="564"/>
      <c r="X901" s="564"/>
      <c r="Y901" s="564"/>
      <c r="Z901" s="564"/>
    </row>
    <row r="902" s="435" customFormat="1" ht="16.15" customHeight="1" spans="1:26">
      <c r="A902" s="564"/>
      <c r="B902" s="564"/>
      <c r="C902" s="564"/>
      <c r="D902" s="564"/>
      <c r="E902" s="564"/>
      <c r="F902" s="564"/>
      <c r="G902" s="564"/>
      <c r="H902" s="564"/>
      <c r="I902" s="564"/>
      <c r="J902" s="564"/>
      <c r="K902" s="564"/>
      <c r="L902" s="564"/>
      <c r="M902" s="564"/>
      <c r="N902" s="564"/>
      <c r="O902" s="564"/>
      <c r="P902" s="564"/>
      <c r="Q902" s="564"/>
      <c r="R902" s="564"/>
      <c r="S902" s="564"/>
      <c r="T902" s="564"/>
      <c r="U902" s="564"/>
      <c r="V902" s="564"/>
      <c r="W902" s="564"/>
      <c r="X902" s="564"/>
      <c r="Y902" s="564"/>
      <c r="Z902" s="564"/>
    </row>
    <row r="903" s="435" customFormat="1" ht="16.15" customHeight="1" spans="1:26">
      <c r="A903" s="564"/>
      <c r="B903" s="564"/>
      <c r="C903" s="564"/>
      <c r="D903" s="564"/>
      <c r="E903" s="564"/>
      <c r="F903" s="564"/>
      <c r="G903" s="564"/>
      <c r="H903" s="564"/>
      <c r="I903" s="564"/>
      <c r="J903" s="564"/>
      <c r="K903" s="564"/>
      <c r="L903" s="564"/>
      <c r="M903" s="564"/>
      <c r="N903" s="564"/>
      <c r="O903" s="564"/>
      <c r="P903" s="564"/>
      <c r="Q903" s="564"/>
      <c r="R903" s="564"/>
      <c r="S903" s="564"/>
      <c r="T903" s="564"/>
      <c r="U903" s="564"/>
      <c r="V903" s="564"/>
      <c r="W903" s="564"/>
      <c r="X903" s="564"/>
      <c r="Y903" s="564"/>
      <c r="Z903" s="564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pageMargins left="0" right="0" top="0.60625" bottom="0.60625" header="0.5" footer="0.5"/>
  <pageSetup paperSize="9" scale="93" orientation="landscape" horizontalDpi="600"/>
  <headerFooter/>
  <colBreaks count="1" manualBreakCount="1">
    <brk id="1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07407407407" defaultRowHeight="15" customHeight="1"/>
  <cols>
    <col min="1" max="1" width="6.42222222222222" customWidth="1"/>
    <col min="2" max="2" width="17.4222222222222" customWidth="1"/>
    <col min="3" max="3" width="27.7111111111111" customWidth="1"/>
    <col min="4" max="4" width="31" customWidth="1"/>
    <col min="5" max="6" width="7.71111111111111" customWidth="1"/>
    <col min="7" max="25" width="7.4222222222222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155</v>
      </c>
      <c r="B2" s="4"/>
      <c r="C2" s="9" t="s">
        <v>156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157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158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159</v>
      </c>
      <c r="Q3" s="6"/>
      <c r="R3" s="6"/>
      <c r="S3" s="4"/>
      <c r="T3" s="9" t="s">
        <v>160</v>
      </c>
      <c r="U3" s="6"/>
      <c r="V3" s="6"/>
      <c r="W3" s="6"/>
      <c r="X3" s="6"/>
      <c r="Y3" s="4"/>
      <c r="Z3" s="137"/>
    </row>
    <row r="4" ht="15.75" customHeight="1" spans="1:26">
      <c r="A4" s="65" t="s">
        <v>69</v>
      </c>
      <c r="B4" s="4"/>
      <c r="C4" s="9" t="s">
        <v>161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162</v>
      </c>
      <c r="Q4" s="6"/>
      <c r="R4" s="6"/>
      <c r="S4" s="4"/>
      <c r="T4" s="9" t="s">
        <v>163</v>
      </c>
      <c r="U4" s="6"/>
      <c r="V4" s="6"/>
      <c r="W4" s="6"/>
      <c r="X4" s="6"/>
      <c r="Y4" s="4"/>
      <c r="Z4" s="137"/>
    </row>
    <row r="5" ht="15.75" customHeight="1" spans="1:26">
      <c r="A5" s="65" t="s">
        <v>72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164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119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165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142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144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145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81</v>
      </c>
      <c r="B9" s="71" t="s">
        <v>82</v>
      </c>
      <c r="C9" s="49"/>
      <c r="D9" s="72" t="s">
        <v>83</v>
      </c>
      <c r="E9" s="73" t="s">
        <v>84</v>
      </c>
      <c r="F9" s="74"/>
      <c r="G9" s="75"/>
      <c r="H9" s="76" t="s">
        <v>166</v>
      </c>
      <c r="I9" s="105" t="s">
        <v>167</v>
      </c>
      <c r="J9" s="105"/>
      <c r="K9" s="105" t="s">
        <v>167</v>
      </c>
      <c r="L9" s="106" t="s">
        <v>168</v>
      </c>
      <c r="M9" s="105" t="s">
        <v>167</v>
      </c>
      <c r="N9" s="105"/>
      <c r="O9" s="105" t="s">
        <v>167</v>
      </c>
      <c r="P9" s="107" t="s">
        <v>169</v>
      </c>
      <c r="Q9" s="105" t="s">
        <v>167</v>
      </c>
      <c r="R9" s="105"/>
      <c r="S9" s="105" t="s">
        <v>167</v>
      </c>
      <c r="T9" s="123" t="s">
        <v>170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171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172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173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174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175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176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177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178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179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180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181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182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183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184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185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186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187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188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189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190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191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192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193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194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07407407407" defaultRowHeight="15" customHeight="1"/>
  <cols>
    <col min="1" max="2" width="11" customWidth="1"/>
    <col min="3" max="3" width="8.28148148148148" customWidth="1"/>
    <col min="4" max="4" width="28.1407407407407" customWidth="1"/>
    <col min="5" max="5" width="25.7111111111111" customWidth="1"/>
    <col min="6" max="6" width="10.7111111111111" customWidth="1"/>
    <col min="7" max="7" width="11.7111111111111" customWidth="1"/>
    <col min="8" max="10" width="8.7111111111111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155</v>
      </c>
      <c r="B2" s="4"/>
      <c r="C2" s="5" t="e">
        <f>#REF!</f>
        <v>#REF!</v>
      </c>
      <c r="D2" s="6"/>
      <c r="E2" s="4"/>
      <c r="F2" s="3" t="s">
        <v>157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158</v>
      </c>
      <c r="B3" s="4"/>
      <c r="C3" s="5" t="e">
        <f>#REF!</f>
        <v>#REF!</v>
      </c>
      <c r="D3" s="6"/>
      <c r="E3" s="4"/>
      <c r="F3" s="3" t="s">
        <v>159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69</v>
      </c>
      <c r="B4" s="4"/>
      <c r="C4" s="5" t="e">
        <f>#REF!</f>
        <v>#REF!</v>
      </c>
      <c r="D4" s="6"/>
      <c r="E4" s="4"/>
      <c r="F4" s="8" t="s">
        <v>162</v>
      </c>
      <c r="G4" s="8"/>
      <c r="H4" s="9" t="s">
        <v>163</v>
      </c>
      <c r="I4" s="6"/>
      <c r="J4" s="6"/>
      <c r="K4" s="4"/>
    </row>
    <row r="5" ht="15.75" customHeight="1" spans="1:11">
      <c r="A5" s="3" t="s">
        <v>72</v>
      </c>
      <c r="B5" s="4"/>
      <c r="C5" s="5" t="e">
        <f>#REF!</f>
        <v>#REF!</v>
      </c>
      <c r="D5" s="6"/>
      <c r="E5" s="4"/>
      <c r="F5" s="3" t="s">
        <v>164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119</v>
      </c>
      <c r="B6" s="4"/>
      <c r="C6" s="5" t="e">
        <f>#REF!</f>
        <v>#REF!</v>
      </c>
      <c r="D6" s="6"/>
      <c r="E6" s="4"/>
      <c r="F6" s="3" t="s">
        <v>165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195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81</v>
      </c>
      <c r="B8" s="12" t="s">
        <v>82</v>
      </c>
      <c r="C8" s="6"/>
      <c r="D8" s="4"/>
      <c r="E8" s="12" t="s">
        <v>83</v>
      </c>
      <c r="F8" s="11" t="s">
        <v>196</v>
      </c>
      <c r="G8" s="13" t="s">
        <v>197</v>
      </c>
      <c r="H8" s="11" t="s">
        <v>86</v>
      </c>
      <c r="I8" s="11" t="s">
        <v>198</v>
      </c>
      <c r="J8" s="50" t="s">
        <v>199</v>
      </c>
      <c r="K8" s="11" t="s">
        <v>200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201</v>
      </c>
      <c r="B9" s="15" t="s">
        <v>202</v>
      </c>
      <c r="C9" s="6"/>
      <c r="D9" s="4"/>
      <c r="E9" s="16" t="s">
        <v>203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204</v>
      </c>
      <c r="B10" s="15" t="s">
        <v>205</v>
      </c>
      <c r="C10" s="6"/>
      <c r="D10" s="4"/>
      <c r="E10" s="20" t="s">
        <v>206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207</v>
      </c>
    </row>
    <row r="11" ht="15.75" customHeight="1" spans="1:11">
      <c r="A11" s="14" t="s">
        <v>208</v>
      </c>
      <c r="B11" s="15" t="s">
        <v>209</v>
      </c>
      <c r="C11" s="6"/>
      <c r="D11" s="4"/>
      <c r="E11" s="20" t="s">
        <v>210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211</v>
      </c>
    </row>
    <row r="12" ht="15.75" customHeight="1" spans="1:11">
      <c r="A12" s="14" t="s">
        <v>212</v>
      </c>
      <c r="B12" s="15" t="s">
        <v>213</v>
      </c>
      <c r="C12" s="6"/>
      <c r="D12" s="4"/>
      <c r="E12" s="20" t="s">
        <v>214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215</v>
      </c>
    </row>
    <row r="13" ht="15.75" customHeight="1" spans="1:11">
      <c r="A13" s="14" t="s">
        <v>216</v>
      </c>
      <c r="B13" s="22" t="s">
        <v>217</v>
      </c>
      <c r="C13" s="6"/>
      <c r="D13" s="4"/>
      <c r="E13" s="23" t="s">
        <v>218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219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207</v>
      </c>
    </row>
    <row r="15" ht="15.75" customHeight="1" spans="1:11">
      <c r="A15" s="14" t="s">
        <v>220</v>
      </c>
      <c r="B15" s="22" t="s">
        <v>221</v>
      </c>
      <c r="C15" s="6"/>
      <c r="D15" s="4"/>
      <c r="E15" s="20" t="s">
        <v>222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207</v>
      </c>
    </row>
    <row r="16" ht="15.75" customHeight="1" spans="1:11">
      <c r="A16" s="14" t="s">
        <v>223</v>
      </c>
      <c r="B16" s="22" t="s">
        <v>224</v>
      </c>
      <c r="C16" s="6"/>
      <c r="D16" s="4"/>
      <c r="E16" s="20" t="s">
        <v>225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226</v>
      </c>
      <c r="B17" s="22" t="s">
        <v>227</v>
      </c>
      <c r="C17" s="6"/>
      <c r="D17" s="4"/>
      <c r="E17" s="20" t="s">
        <v>228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207</v>
      </c>
    </row>
    <row r="18" ht="15.75" customHeight="1" spans="1:11">
      <c r="A18" s="14" t="s">
        <v>229</v>
      </c>
      <c r="B18" s="22" t="s">
        <v>230</v>
      </c>
      <c r="C18" s="6"/>
      <c r="D18" s="4"/>
      <c r="E18" s="20" t="s">
        <v>231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207</v>
      </c>
    </row>
    <row r="19" ht="15.75" customHeight="1" spans="1:11">
      <c r="A19" s="14" t="s">
        <v>232</v>
      </c>
      <c r="B19" s="22" t="s">
        <v>233</v>
      </c>
      <c r="C19" s="6"/>
      <c r="D19" s="4"/>
      <c r="E19" s="22" t="s">
        <v>234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211</v>
      </c>
    </row>
    <row r="20" ht="15.75" customHeight="1" spans="1:11">
      <c r="A20" s="24" t="s">
        <v>235</v>
      </c>
      <c r="B20" s="22" t="s">
        <v>236</v>
      </c>
      <c r="C20" s="6"/>
      <c r="D20" s="4"/>
      <c r="E20" s="25" t="s">
        <v>237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211</v>
      </c>
    </row>
    <row r="21" ht="15.75" customHeight="1" spans="1:11">
      <c r="A21" s="14" t="s">
        <v>238</v>
      </c>
      <c r="B21" s="22" t="s">
        <v>239</v>
      </c>
      <c r="C21" s="6"/>
      <c r="D21" s="4"/>
      <c r="E21" s="23" t="s">
        <v>240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241</v>
      </c>
      <c r="B22" s="22" t="s">
        <v>242</v>
      </c>
      <c r="C22" s="6"/>
      <c r="D22" s="4"/>
      <c r="E22" s="14" t="s">
        <v>243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207</v>
      </c>
    </row>
    <row r="23" ht="15.75" customHeight="1" spans="1:11">
      <c r="A23" s="24" t="s">
        <v>244</v>
      </c>
      <c r="B23" s="22" t="s">
        <v>245</v>
      </c>
      <c r="C23" s="6"/>
      <c r="D23" s="4"/>
      <c r="E23" s="14" t="s">
        <v>246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247</v>
      </c>
      <c r="B24" s="22" t="s">
        <v>248</v>
      </c>
      <c r="C24" s="6"/>
      <c r="D24" s="4"/>
      <c r="E24" s="14" t="s">
        <v>249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250</v>
      </c>
      <c r="B25" s="22" t="s">
        <v>251</v>
      </c>
      <c r="C25" s="6"/>
      <c r="D25" s="4"/>
      <c r="E25" s="14" t="s">
        <v>252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211</v>
      </c>
    </row>
    <row r="26" ht="15.75" customHeight="1" spans="1:11">
      <c r="A26" s="24" t="s">
        <v>253</v>
      </c>
      <c r="B26" s="22" t="s">
        <v>254</v>
      </c>
      <c r="C26" s="6"/>
      <c r="D26" s="4"/>
      <c r="E26" s="14" t="s">
        <v>255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207</v>
      </c>
    </row>
    <row r="27" ht="15.75" customHeight="1" spans="1:11">
      <c r="A27" s="24"/>
      <c r="B27" s="22" t="s">
        <v>256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207</v>
      </c>
    </row>
    <row r="28" ht="15.75" customHeight="1" spans="1:11">
      <c r="A28" s="24"/>
      <c r="B28" s="22" t="s">
        <v>257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207</v>
      </c>
    </row>
    <row r="29" ht="15.75" customHeight="1" spans="1:11">
      <c r="A29" s="24" t="s">
        <v>258</v>
      </c>
      <c r="B29" s="22" t="s">
        <v>104</v>
      </c>
      <c r="C29" s="6"/>
      <c r="D29" s="4"/>
      <c r="E29" s="14" t="s">
        <v>259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260</v>
      </c>
      <c r="B30" s="22" t="s">
        <v>261</v>
      </c>
      <c r="C30" s="6"/>
      <c r="D30" s="4"/>
      <c r="E30" s="14" t="s">
        <v>43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207</v>
      </c>
    </row>
    <row r="31" ht="15.75" customHeight="1" spans="1:11">
      <c r="A31" s="24" t="s">
        <v>262</v>
      </c>
      <c r="B31" s="22" t="s">
        <v>263</v>
      </c>
      <c r="C31" s="6"/>
      <c r="D31" s="4"/>
      <c r="E31" s="14" t="s">
        <v>264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265</v>
      </c>
      <c r="B32" s="22" t="s">
        <v>266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215</v>
      </c>
    </row>
    <row r="33" ht="15.75" customHeight="1" spans="1:11">
      <c r="A33" s="26" t="s">
        <v>267</v>
      </c>
      <c r="B33" s="22" t="s">
        <v>268</v>
      </c>
      <c r="C33" s="6"/>
      <c r="D33" s="4"/>
      <c r="E33" s="28" t="s">
        <v>47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215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269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270</v>
      </c>
      <c r="B37" s="34"/>
      <c r="C37" s="34"/>
      <c r="D37" s="34"/>
      <c r="E37" s="35"/>
      <c r="F37" s="36" t="s">
        <v>271</v>
      </c>
      <c r="G37" s="34"/>
      <c r="H37" s="34"/>
      <c r="I37" s="34"/>
      <c r="J37" s="34"/>
      <c r="K37" s="55"/>
    </row>
    <row r="38" ht="15.75" customHeight="1" spans="1:11">
      <c r="A38" s="37" t="s">
        <v>272</v>
      </c>
      <c r="B38" s="6"/>
      <c r="C38" s="6"/>
      <c r="D38" s="6"/>
      <c r="E38" s="4"/>
      <c r="F38" s="38" t="s">
        <v>273</v>
      </c>
      <c r="G38" s="6"/>
      <c r="H38" s="6"/>
      <c r="I38" s="6"/>
      <c r="J38" s="6"/>
      <c r="K38" s="56"/>
    </row>
    <row r="39" ht="15.75" customHeight="1" spans="1:11">
      <c r="A39" s="39" t="s">
        <v>274</v>
      </c>
      <c r="B39" s="40"/>
      <c r="C39" s="40"/>
      <c r="D39" s="40"/>
      <c r="E39" s="41"/>
      <c r="F39" s="42" t="s">
        <v>275</v>
      </c>
      <c r="G39" s="40"/>
      <c r="H39" s="40"/>
      <c r="I39" s="40"/>
      <c r="J39" s="40"/>
      <c r="K39" s="57"/>
    </row>
    <row r="40" ht="15.75" customHeight="1" spans="1:11">
      <c r="A40" s="43" t="s">
        <v>276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278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279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280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281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07407407407" defaultRowHeight="15" customHeight="1"/>
  <cols>
    <col min="1" max="2" width="11" customWidth="1"/>
    <col min="3" max="3" width="8.28148148148148" customWidth="1"/>
    <col min="4" max="4" width="28.1407407407407" customWidth="1"/>
    <col min="5" max="5" width="25.7111111111111" customWidth="1"/>
    <col min="6" max="6" width="10.7111111111111" customWidth="1"/>
    <col min="7" max="7" width="11.7111111111111" customWidth="1"/>
    <col min="8" max="10" width="8.7111111111111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155</v>
      </c>
      <c r="B2" s="4"/>
      <c r="C2" s="5" t="e">
        <f>#REF!</f>
        <v>#REF!</v>
      </c>
      <c r="D2" s="6"/>
      <c r="E2" s="4"/>
      <c r="F2" s="3" t="s">
        <v>157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158</v>
      </c>
      <c r="B3" s="4"/>
      <c r="C3" s="5" t="e">
        <f>#REF!</f>
        <v>#REF!</v>
      </c>
      <c r="D3" s="6"/>
      <c r="E3" s="4"/>
      <c r="F3" s="3" t="s">
        <v>159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69</v>
      </c>
      <c r="B4" s="4"/>
      <c r="C4" s="5" t="e">
        <f>#REF!</f>
        <v>#REF!</v>
      </c>
      <c r="D4" s="6"/>
      <c r="E4" s="4"/>
      <c r="F4" s="8" t="s">
        <v>162</v>
      </c>
      <c r="G4" s="8"/>
      <c r="H4" s="9" t="s">
        <v>163</v>
      </c>
      <c r="I4" s="6"/>
      <c r="J4" s="6"/>
      <c r="K4" s="4"/>
    </row>
    <row r="5" ht="15.75" customHeight="1" spans="1:11">
      <c r="A5" s="3" t="s">
        <v>72</v>
      </c>
      <c r="B5" s="4"/>
      <c r="C5" s="5" t="e">
        <f>#REF!</f>
        <v>#REF!</v>
      </c>
      <c r="D5" s="6"/>
      <c r="E5" s="4"/>
      <c r="F5" s="3" t="s">
        <v>164</v>
      </c>
      <c r="G5" s="4"/>
      <c r="H5" s="9" t="s">
        <v>51</v>
      </c>
      <c r="I5" s="6"/>
      <c r="J5" s="6"/>
      <c r="K5" s="4"/>
    </row>
    <row r="6" ht="15.75" customHeight="1" spans="1:11">
      <c r="A6" s="3" t="s">
        <v>119</v>
      </c>
      <c r="B6" s="4"/>
      <c r="C6" s="5" t="e">
        <f>#REF!</f>
        <v>#REF!</v>
      </c>
      <c r="D6" s="6"/>
      <c r="E6" s="4"/>
      <c r="F6" s="3" t="s">
        <v>165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195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81</v>
      </c>
      <c r="B8" s="12" t="s">
        <v>82</v>
      </c>
      <c r="C8" s="6"/>
      <c r="D8" s="4"/>
      <c r="E8" s="12" t="s">
        <v>83</v>
      </c>
      <c r="F8" s="11" t="s">
        <v>196</v>
      </c>
      <c r="G8" s="13" t="s">
        <v>197</v>
      </c>
      <c r="H8" s="11" t="s">
        <v>86</v>
      </c>
      <c r="I8" s="11" t="s">
        <v>198</v>
      </c>
      <c r="J8" s="50" t="s">
        <v>199</v>
      </c>
      <c r="K8" s="11" t="s">
        <v>200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201</v>
      </c>
      <c r="B9" s="15" t="s">
        <v>202</v>
      </c>
      <c r="C9" s="6"/>
      <c r="D9" s="4"/>
      <c r="E9" s="16" t="s">
        <v>203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211</v>
      </c>
    </row>
    <row r="10" ht="15.75" customHeight="1" spans="1:11">
      <c r="A10" s="14" t="s">
        <v>204</v>
      </c>
      <c r="B10" s="15" t="s">
        <v>205</v>
      </c>
      <c r="C10" s="6"/>
      <c r="D10" s="4"/>
      <c r="E10" s="20" t="s">
        <v>206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211</v>
      </c>
    </row>
    <row r="11" ht="15.75" customHeight="1" spans="1:11">
      <c r="A11" s="14" t="s">
        <v>208</v>
      </c>
      <c r="B11" s="15" t="s">
        <v>209</v>
      </c>
      <c r="C11" s="6"/>
      <c r="D11" s="4"/>
      <c r="E11" s="20" t="s">
        <v>210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211</v>
      </c>
    </row>
    <row r="12" ht="15.75" customHeight="1" spans="1:11">
      <c r="A12" s="14" t="s">
        <v>212</v>
      </c>
      <c r="B12" s="15" t="s">
        <v>213</v>
      </c>
      <c r="C12" s="6"/>
      <c r="D12" s="4"/>
      <c r="E12" s="20" t="s">
        <v>214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211</v>
      </c>
    </row>
    <row r="13" ht="15.75" customHeight="1" spans="1:11">
      <c r="A13" s="14" t="s">
        <v>216</v>
      </c>
      <c r="B13" s="22" t="s">
        <v>217</v>
      </c>
      <c r="C13" s="6"/>
      <c r="D13" s="4"/>
      <c r="E13" s="23" t="s">
        <v>218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211</v>
      </c>
    </row>
    <row r="14" ht="15.75" customHeight="1" spans="1:11">
      <c r="A14" s="14"/>
      <c r="B14" s="22" t="s">
        <v>219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215</v>
      </c>
    </row>
    <row r="15" ht="15.75" customHeight="1" spans="1:11">
      <c r="A15" s="14" t="s">
        <v>220</v>
      </c>
      <c r="B15" s="22" t="s">
        <v>221</v>
      </c>
      <c r="C15" s="6"/>
      <c r="D15" s="4"/>
      <c r="E15" s="20" t="s">
        <v>222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207</v>
      </c>
    </row>
    <row r="16" ht="15.75" customHeight="1" spans="1:11">
      <c r="A16" s="14" t="s">
        <v>223</v>
      </c>
      <c r="B16" s="22" t="s">
        <v>224</v>
      </c>
      <c r="C16" s="6"/>
      <c r="D16" s="4"/>
      <c r="E16" s="20" t="s">
        <v>225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282</v>
      </c>
    </row>
    <row r="17" ht="15.75" customHeight="1" spans="1:11">
      <c r="A17" s="14" t="s">
        <v>226</v>
      </c>
      <c r="B17" s="22" t="s">
        <v>227</v>
      </c>
      <c r="C17" s="6"/>
      <c r="D17" s="4"/>
      <c r="E17" s="20" t="s">
        <v>228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211</v>
      </c>
    </row>
    <row r="18" ht="15.75" customHeight="1" spans="1:11">
      <c r="A18" s="14" t="s">
        <v>229</v>
      </c>
      <c r="B18" s="22" t="s">
        <v>230</v>
      </c>
      <c r="C18" s="6"/>
      <c r="D18" s="4"/>
      <c r="E18" s="20" t="s">
        <v>231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211</v>
      </c>
    </row>
    <row r="19" ht="15.75" customHeight="1" spans="1:11">
      <c r="A19" s="14" t="s">
        <v>232</v>
      </c>
      <c r="B19" s="22" t="s">
        <v>233</v>
      </c>
      <c r="C19" s="6"/>
      <c r="D19" s="4"/>
      <c r="E19" s="22" t="s">
        <v>234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211</v>
      </c>
    </row>
    <row r="20" ht="15.75" customHeight="1" spans="1:11">
      <c r="A20" s="24" t="s">
        <v>235</v>
      </c>
      <c r="B20" s="22" t="s">
        <v>236</v>
      </c>
      <c r="C20" s="6"/>
      <c r="D20" s="4"/>
      <c r="E20" s="25" t="s">
        <v>237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211</v>
      </c>
    </row>
    <row r="21" ht="15.75" customHeight="1" spans="1:11">
      <c r="A21" s="14" t="s">
        <v>238</v>
      </c>
      <c r="B21" s="22" t="s">
        <v>239</v>
      </c>
      <c r="C21" s="6"/>
      <c r="D21" s="4"/>
      <c r="E21" s="23" t="s">
        <v>240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211</v>
      </c>
    </row>
    <row r="22" ht="15.75" customHeight="1" spans="1:11">
      <c r="A22" s="14" t="s">
        <v>241</v>
      </c>
      <c r="B22" s="22" t="s">
        <v>242</v>
      </c>
      <c r="C22" s="6"/>
      <c r="D22" s="4"/>
      <c r="E22" s="14" t="s">
        <v>243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211</v>
      </c>
    </row>
    <row r="23" ht="15.75" customHeight="1" spans="1:11">
      <c r="A23" s="24" t="s">
        <v>244</v>
      </c>
      <c r="B23" s="22" t="s">
        <v>245</v>
      </c>
      <c r="C23" s="6"/>
      <c r="D23" s="4"/>
      <c r="E23" s="14" t="s">
        <v>246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247</v>
      </c>
      <c r="B24" s="22" t="s">
        <v>248</v>
      </c>
      <c r="C24" s="6"/>
      <c r="D24" s="4"/>
      <c r="E24" s="14" t="s">
        <v>249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250</v>
      </c>
      <c r="B25" s="22" t="s">
        <v>251</v>
      </c>
      <c r="C25" s="6"/>
      <c r="D25" s="4"/>
      <c r="E25" s="14" t="s">
        <v>252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253</v>
      </c>
      <c r="B26" s="22" t="s">
        <v>254</v>
      </c>
      <c r="C26" s="6"/>
      <c r="D26" s="4"/>
      <c r="E26" s="14" t="s">
        <v>255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211</v>
      </c>
    </row>
    <row r="27" ht="15.75" customHeight="1" spans="1:11">
      <c r="A27" s="24"/>
      <c r="B27" s="22" t="s">
        <v>256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207</v>
      </c>
    </row>
    <row r="28" ht="15.75" customHeight="1" spans="1:11">
      <c r="A28" s="24"/>
      <c r="B28" s="22" t="s">
        <v>257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207</v>
      </c>
    </row>
    <row r="29" ht="15.75" customHeight="1" spans="1:11">
      <c r="A29" s="24" t="s">
        <v>258</v>
      </c>
      <c r="B29" s="22" t="s">
        <v>104</v>
      </c>
      <c r="C29" s="6"/>
      <c r="D29" s="4"/>
      <c r="E29" s="14" t="s">
        <v>259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211</v>
      </c>
    </row>
    <row r="30" ht="15.75" customHeight="1" spans="1:11">
      <c r="A30" s="24" t="s">
        <v>260</v>
      </c>
      <c r="B30" s="22" t="s">
        <v>261</v>
      </c>
      <c r="C30" s="6"/>
      <c r="D30" s="4"/>
      <c r="E30" s="14" t="s">
        <v>43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211</v>
      </c>
    </row>
    <row r="31" ht="15.75" customHeight="1" spans="1:11">
      <c r="A31" s="24" t="s">
        <v>262</v>
      </c>
      <c r="B31" s="22" t="s">
        <v>263</v>
      </c>
      <c r="C31" s="6"/>
      <c r="D31" s="4"/>
      <c r="E31" s="14" t="s">
        <v>264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211</v>
      </c>
    </row>
    <row r="32" ht="15.75" customHeight="1" spans="1:11">
      <c r="A32" s="26" t="s">
        <v>265</v>
      </c>
      <c r="B32" s="22" t="s">
        <v>266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211</v>
      </c>
    </row>
    <row r="33" ht="15.75" customHeight="1" spans="1:11">
      <c r="A33" s="26" t="s">
        <v>267</v>
      </c>
      <c r="B33" s="22" t="s">
        <v>268</v>
      </c>
      <c r="C33" s="6"/>
      <c r="D33" s="4"/>
      <c r="E33" s="28" t="s">
        <v>47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211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269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270</v>
      </c>
      <c r="B37" s="34"/>
      <c r="C37" s="34"/>
      <c r="D37" s="34"/>
      <c r="E37" s="35"/>
      <c r="F37" s="36" t="s">
        <v>283</v>
      </c>
      <c r="G37" s="34"/>
      <c r="H37" s="34"/>
      <c r="I37" s="34"/>
      <c r="J37" s="34"/>
      <c r="K37" s="55"/>
    </row>
    <row r="38" ht="15.75" customHeight="1" spans="1:11">
      <c r="A38" s="37" t="s">
        <v>272</v>
      </c>
      <c r="B38" s="6"/>
      <c r="C38" s="6"/>
      <c r="D38" s="6"/>
      <c r="E38" s="4"/>
      <c r="F38" s="38" t="s">
        <v>273</v>
      </c>
      <c r="G38" s="6"/>
      <c r="H38" s="6"/>
      <c r="I38" s="6"/>
      <c r="J38" s="6"/>
      <c r="K38" s="56"/>
    </row>
    <row r="39" ht="15.75" customHeight="1" spans="1:11">
      <c r="A39" s="39" t="s">
        <v>274</v>
      </c>
      <c r="B39" s="40"/>
      <c r="C39" s="40"/>
      <c r="D39" s="40"/>
      <c r="E39" s="41"/>
      <c r="F39" s="42" t="s">
        <v>275</v>
      </c>
      <c r="G39" s="40"/>
      <c r="H39" s="40"/>
      <c r="I39" s="40"/>
      <c r="J39" s="40"/>
      <c r="K39" s="57"/>
    </row>
    <row r="40" ht="15.75" customHeight="1" spans="1:11">
      <c r="A40" s="43" t="s">
        <v>276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278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279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280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281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3"/>
  <sheetViews>
    <sheetView view="pageBreakPreview" zoomScaleNormal="100" topLeftCell="B1" workbookViewId="0">
      <selection activeCell="C2" sqref="C2"/>
    </sheetView>
  </sheetViews>
  <sheetFormatPr defaultColWidth="8.88888888888889" defaultRowHeight="15"/>
  <cols>
    <col min="1" max="1" width="3.66666666666667" style="435" customWidth="1"/>
    <col min="2" max="2" width="14.5555555555556" style="435" customWidth="1"/>
    <col min="3" max="3" width="22.3333333333333" style="435" customWidth="1"/>
    <col min="4" max="4" width="8.67407407407407" style="435" customWidth="1"/>
    <col min="5" max="5" width="25.3925925925926" style="435" customWidth="1"/>
    <col min="6" max="6" width="8" style="435" customWidth="1"/>
    <col min="7" max="7" width="7.77777777777778" style="435" hidden="1" customWidth="1"/>
    <col min="8" max="13" width="7.77777777777778" style="435" customWidth="1"/>
    <col min="14" max="14" width="5" style="435" customWidth="1"/>
    <col min="15" max="17" width="7.66666666666667" style="435" customWidth="1"/>
    <col min="18" max="18" width="4.88888888888889" style="435" customWidth="1"/>
    <col min="19" max="19" width="7.66666666666667" style="435" customWidth="1"/>
    <col min="20" max="21" width="7.55555555555556" style="435" customWidth="1"/>
    <col min="22" max="22" width="5.88888888888889" style="435" customWidth="1"/>
    <col min="23" max="23" width="9" style="435" customWidth="1"/>
    <col min="24" max="24" width="25.4444444444444" style="435" customWidth="1"/>
    <col min="25" max="26" width="10.6666666666667" style="435" customWidth="1"/>
    <col min="27" max="16384" width="10" style="435"/>
  </cols>
  <sheetData>
    <row r="1" s="435" customFormat="1" ht="30" customHeight="1" spans="1:26">
      <c r="A1" s="518" t="s">
        <v>0</v>
      </c>
      <c r="B1" s="519"/>
      <c r="C1" s="519"/>
      <c r="D1" s="519"/>
      <c r="E1" s="519"/>
      <c r="F1" s="519"/>
      <c r="G1" s="520"/>
      <c r="H1" s="521"/>
      <c r="I1" s="565"/>
      <c r="J1" s="565"/>
      <c r="K1" s="565"/>
      <c r="L1" s="565"/>
      <c r="M1" s="566"/>
      <c r="N1" s="567"/>
      <c r="O1" s="567"/>
      <c r="P1" s="567"/>
      <c r="Q1" s="567"/>
      <c r="R1" s="567"/>
      <c r="S1" s="567"/>
      <c r="T1" s="567"/>
      <c r="U1" s="567"/>
      <c r="V1" s="567"/>
      <c r="W1" s="567"/>
      <c r="X1" s="564"/>
      <c r="Y1" s="564"/>
      <c r="Z1" s="564"/>
    </row>
    <row r="2" s="435" customFormat="1" ht="16.15" customHeight="1" spans="1:26">
      <c r="A2" s="522" t="s">
        <v>1</v>
      </c>
      <c r="B2" s="523"/>
      <c r="C2" s="443" t="s">
        <v>2</v>
      </c>
      <c r="D2" s="524" t="s">
        <v>3</v>
      </c>
      <c r="E2" s="525" t="s">
        <v>4</v>
      </c>
      <c r="F2" s="526"/>
      <c r="G2" s="527"/>
      <c r="H2" s="528"/>
      <c r="I2" s="528"/>
      <c r="J2" s="528"/>
      <c r="K2" s="528"/>
      <c r="L2" s="528"/>
      <c r="M2" s="568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4"/>
      <c r="Y2" s="564"/>
      <c r="Z2" s="564"/>
    </row>
    <row r="3" s="435" customFormat="1" ht="16.15" customHeight="1" spans="1:26">
      <c r="A3" s="529" t="s">
        <v>5</v>
      </c>
      <c r="B3" s="530"/>
      <c r="C3" s="531">
        <v>45271</v>
      </c>
      <c r="D3" s="532" t="s">
        <v>6</v>
      </c>
      <c r="E3" s="533"/>
      <c r="F3" s="534"/>
      <c r="G3" s="527"/>
      <c r="H3" s="535"/>
      <c r="I3" s="535"/>
      <c r="J3" s="535"/>
      <c r="K3" s="535"/>
      <c r="L3" s="535"/>
      <c r="M3" s="570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4"/>
      <c r="Y3" s="564"/>
      <c r="Z3" s="564"/>
    </row>
    <row r="4" s="435" customFormat="1" ht="16.15" customHeight="1" spans="1:26">
      <c r="A4" s="529" t="s">
        <v>7</v>
      </c>
      <c r="B4" s="530"/>
      <c r="C4" s="531"/>
      <c r="D4" s="532" t="s">
        <v>8</v>
      </c>
      <c r="E4" s="533" t="s">
        <v>9</v>
      </c>
      <c r="F4" s="534"/>
      <c r="G4" s="527"/>
      <c r="H4" s="535"/>
      <c r="I4" s="535"/>
      <c r="J4" s="535"/>
      <c r="K4" s="535"/>
      <c r="L4" s="535"/>
      <c r="M4" s="570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4"/>
      <c r="Y4" s="564"/>
      <c r="Z4" s="564"/>
    </row>
    <row r="5" s="435" customFormat="1" ht="16.15" customHeight="1" spans="1:26">
      <c r="A5" s="529" t="s">
        <v>10</v>
      </c>
      <c r="B5" s="530"/>
      <c r="C5" s="531"/>
      <c r="D5" s="532" t="s">
        <v>11</v>
      </c>
      <c r="E5" s="533" t="s">
        <v>12</v>
      </c>
      <c r="F5" s="534"/>
      <c r="G5" s="536"/>
      <c r="H5" s="537"/>
      <c r="I5" s="537"/>
      <c r="J5" s="537"/>
      <c r="K5" s="537"/>
      <c r="L5" s="537"/>
      <c r="M5" s="571"/>
      <c r="N5" s="569"/>
      <c r="O5" s="569"/>
      <c r="P5" s="569"/>
      <c r="Q5" s="569"/>
      <c r="R5" s="569"/>
      <c r="S5" s="569"/>
      <c r="T5" s="569"/>
      <c r="U5" s="569"/>
      <c r="V5" s="569"/>
      <c r="W5" s="569"/>
      <c r="X5" s="564"/>
      <c r="Y5" s="564"/>
      <c r="Z5" s="564"/>
    </row>
    <row r="6" s="435" customFormat="1" ht="16.15" customHeight="1" spans="1:26">
      <c r="A6" s="529" t="s">
        <v>13</v>
      </c>
      <c r="B6" s="530"/>
      <c r="C6" s="531" t="s">
        <v>14</v>
      </c>
      <c r="D6" s="532" t="s">
        <v>15</v>
      </c>
      <c r="E6" s="533" t="s">
        <v>16</v>
      </c>
      <c r="F6" s="534"/>
      <c r="G6" s="538"/>
      <c r="H6" s="539"/>
      <c r="I6" s="539"/>
      <c r="J6" s="539"/>
      <c r="K6" s="539"/>
      <c r="L6" s="539"/>
      <c r="M6" s="572"/>
      <c r="N6" s="569"/>
      <c r="O6" s="569"/>
      <c r="P6" s="569"/>
      <c r="Q6" s="569"/>
      <c r="R6" s="569"/>
      <c r="S6" s="569"/>
      <c r="T6" s="569"/>
      <c r="U6" s="569"/>
      <c r="V6" s="569"/>
      <c r="W6" s="582"/>
      <c r="X6" s="564"/>
      <c r="Y6" s="564"/>
      <c r="Z6" s="564"/>
    </row>
    <row r="7" s="435" customFormat="1" ht="20" customHeight="1" spans="1:26">
      <c r="A7" s="540"/>
      <c r="B7" s="541" t="s">
        <v>17</v>
      </c>
      <c r="C7" s="542"/>
      <c r="D7" s="542"/>
      <c r="E7" s="543"/>
      <c r="F7" s="544" t="s">
        <v>18</v>
      </c>
      <c r="G7" s="545" t="s">
        <v>19</v>
      </c>
      <c r="H7" s="544" t="s">
        <v>20</v>
      </c>
      <c r="I7" s="573" t="s">
        <v>21</v>
      </c>
      <c r="J7" s="574" t="s">
        <v>22</v>
      </c>
      <c r="K7" s="544" t="s">
        <v>23</v>
      </c>
      <c r="L7" s="544" t="s">
        <v>24</v>
      </c>
      <c r="M7" s="575" t="s">
        <v>25</v>
      </c>
      <c r="N7" s="576"/>
      <c r="O7" s="576"/>
      <c r="P7" s="577"/>
      <c r="Q7" s="576"/>
      <c r="R7" s="576"/>
      <c r="S7" s="576"/>
      <c r="T7" s="577"/>
      <c r="U7" s="576"/>
      <c r="V7" s="576"/>
      <c r="W7" s="577"/>
      <c r="X7" s="580"/>
      <c r="Y7" s="564"/>
      <c r="Z7" s="564"/>
    </row>
    <row r="8" s="435" customFormat="1" ht="20" customHeight="1" spans="1:26">
      <c r="A8" s="546"/>
      <c r="B8" s="547"/>
      <c r="C8" s="548"/>
      <c r="D8" s="548"/>
      <c r="E8" s="549"/>
      <c r="F8" s="550"/>
      <c r="G8" s="551"/>
      <c r="H8" s="550"/>
      <c r="I8" s="550"/>
      <c r="J8" s="550"/>
      <c r="K8" s="550"/>
      <c r="L8" s="550"/>
      <c r="M8" s="578"/>
      <c r="N8" s="579"/>
      <c r="O8" s="580"/>
      <c r="P8" s="580"/>
      <c r="Q8" s="580"/>
      <c r="R8" s="579"/>
      <c r="S8" s="580"/>
      <c r="T8" s="580"/>
      <c r="U8" s="580"/>
      <c r="V8" s="579"/>
      <c r="W8" s="580"/>
      <c r="X8" s="580"/>
      <c r="Y8" s="564"/>
      <c r="Z8" s="564"/>
    </row>
    <row r="9" s="435" customFormat="1" ht="35" customHeight="1" spans="1:26">
      <c r="A9" s="552"/>
      <c r="B9" s="477" t="s">
        <v>26</v>
      </c>
      <c r="C9" s="478"/>
      <c r="D9" s="478"/>
      <c r="E9" s="553" t="s">
        <v>27</v>
      </c>
      <c r="F9" s="554">
        <v>44930</v>
      </c>
      <c r="G9" s="555">
        <v>9</v>
      </c>
      <c r="H9" s="556">
        <f>'XS-XXL'!H9*2.54</f>
        <v>23.495</v>
      </c>
      <c r="I9" s="556">
        <f>'XS-XXL'!I9*2.54</f>
        <v>24.13</v>
      </c>
      <c r="J9" s="556">
        <f>'XS-XXL'!J9*2.54</f>
        <v>24.765</v>
      </c>
      <c r="K9" s="556">
        <f>'XS-XXL'!K9*2.54</f>
        <v>25.4</v>
      </c>
      <c r="L9" s="556">
        <f>'XS-XXL'!L9*2.54</f>
        <v>26.035</v>
      </c>
      <c r="M9" s="556">
        <f>'XS-XXL'!M9*2.54</f>
        <v>26.67</v>
      </c>
      <c r="N9" s="581"/>
      <c r="O9" s="581"/>
      <c r="P9" s="581"/>
      <c r="Q9" s="583"/>
      <c r="R9" s="581"/>
      <c r="S9" s="581"/>
      <c r="T9" s="581"/>
      <c r="U9" s="583"/>
      <c r="V9" s="581"/>
      <c r="W9" s="581"/>
      <c r="X9" s="584"/>
      <c r="Y9" s="564"/>
      <c r="Z9" s="564"/>
    </row>
    <row r="10" s="435" customFormat="1" ht="35" customHeight="1" spans="1:26">
      <c r="A10" s="552"/>
      <c r="B10" s="557" t="s">
        <v>28</v>
      </c>
      <c r="C10" s="558"/>
      <c r="D10" s="558"/>
      <c r="E10" s="553" t="s">
        <v>29</v>
      </c>
      <c r="F10" s="559">
        <v>44928</v>
      </c>
      <c r="G10" s="560">
        <v>44.75</v>
      </c>
      <c r="H10" s="556">
        <f>'XS-XXL'!H10*2.54</f>
        <v>114.3</v>
      </c>
      <c r="I10" s="556">
        <f>'XS-XXL'!I10*2.54</f>
        <v>114.935</v>
      </c>
      <c r="J10" s="556">
        <f>'XS-XXL'!J10*2.54</f>
        <v>115.57</v>
      </c>
      <c r="K10" s="556">
        <f>'XS-XXL'!K10*2.54</f>
        <v>116.205</v>
      </c>
      <c r="L10" s="556">
        <f>'XS-XXL'!L10*2.54</f>
        <v>116.205</v>
      </c>
      <c r="M10" s="556">
        <f>'XS-XXL'!M10*2.54</f>
        <v>116.205</v>
      </c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</row>
    <row r="11" s="435" customFormat="1" ht="35" customHeight="1" spans="1:26">
      <c r="A11" s="552"/>
      <c r="B11" s="557" t="s">
        <v>30</v>
      </c>
      <c r="C11" s="558"/>
      <c r="D11" s="558"/>
      <c r="E11" s="553" t="s">
        <v>31</v>
      </c>
      <c r="F11" s="559">
        <v>44928</v>
      </c>
      <c r="G11" s="561">
        <v>16</v>
      </c>
      <c r="H11" s="556">
        <f>'XS-XXL'!H11*2.54</f>
        <v>43.18</v>
      </c>
      <c r="I11" s="556">
        <f>'XS-XXL'!I11*2.54</f>
        <v>45.72</v>
      </c>
      <c r="J11" s="556">
        <f>'XS-XXL'!J11*2.54</f>
        <v>48.26</v>
      </c>
      <c r="K11" s="556">
        <f>'XS-XXL'!K11*2.54</f>
        <v>51.435</v>
      </c>
      <c r="L11" s="556">
        <f>'XS-XXL'!L11*2.54</f>
        <v>53.975</v>
      </c>
      <c r="M11" s="556">
        <f>'XS-XXL'!M11*2.54</f>
        <v>56.515</v>
      </c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</row>
    <row r="12" s="435" customFormat="1" ht="35" customHeight="1" spans="1:26">
      <c r="A12" s="552"/>
      <c r="B12" s="557" t="s">
        <v>32</v>
      </c>
      <c r="C12" s="558"/>
      <c r="D12" s="558"/>
      <c r="E12" s="553" t="s">
        <v>33</v>
      </c>
      <c r="F12" s="559">
        <v>44928</v>
      </c>
      <c r="G12" s="561">
        <v>23.5</v>
      </c>
      <c r="H12" s="556">
        <f>'XS-XXL'!H12*2.54</f>
        <v>62.23</v>
      </c>
      <c r="I12" s="556">
        <f>'XS-XXL'!I12*2.54</f>
        <v>67.31</v>
      </c>
      <c r="J12" s="556">
        <f>'XS-XXL'!J12*2.54</f>
        <v>72.39</v>
      </c>
      <c r="K12" s="556">
        <f>'XS-XXL'!K12*2.54</f>
        <v>78.74</v>
      </c>
      <c r="L12" s="556">
        <f>'XS-XXL'!L12*2.54</f>
        <v>83.82</v>
      </c>
      <c r="M12" s="556">
        <f>'XS-XXL'!M12*2.54</f>
        <v>88.9</v>
      </c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</row>
    <row r="13" s="435" customFormat="1" ht="35" customHeight="1" spans="1:26">
      <c r="A13" s="552"/>
      <c r="B13" s="557" t="s">
        <v>34</v>
      </c>
      <c r="C13" s="558"/>
      <c r="D13" s="558"/>
      <c r="E13" s="553" t="s">
        <v>35</v>
      </c>
      <c r="F13" s="559">
        <v>44928</v>
      </c>
      <c r="G13" s="561">
        <v>37</v>
      </c>
      <c r="H13" s="556">
        <f>'XS-XXL'!H13*2.54</f>
        <v>96.52</v>
      </c>
      <c r="I13" s="556">
        <f>'XS-XXL'!I13*2.54</f>
        <v>101.6</v>
      </c>
      <c r="J13" s="556">
        <f>'XS-XXL'!J13*2.54</f>
        <v>106.68</v>
      </c>
      <c r="K13" s="556">
        <f>'XS-XXL'!K13*2.54</f>
        <v>113.03</v>
      </c>
      <c r="L13" s="556">
        <f>'XS-XXL'!L13*2.54</f>
        <v>118.11</v>
      </c>
      <c r="M13" s="556">
        <f>'XS-XXL'!M13*2.54</f>
        <v>123.19</v>
      </c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</row>
    <row r="14" s="435" customFormat="1" ht="35" customHeight="1" spans="1:26">
      <c r="A14" s="552"/>
      <c r="B14" s="557" t="s">
        <v>36</v>
      </c>
      <c r="C14" s="558"/>
      <c r="D14" s="558"/>
      <c r="E14" s="553" t="s">
        <v>37</v>
      </c>
      <c r="F14" s="559">
        <v>44928</v>
      </c>
      <c r="G14" s="561">
        <v>89</v>
      </c>
      <c r="H14" s="556">
        <f>'XS-XXL'!H14*2.54</f>
        <v>228.6</v>
      </c>
      <c r="I14" s="556">
        <f>'XS-XXL'!I14*2.54</f>
        <v>233.68</v>
      </c>
      <c r="J14" s="556">
        <f>'XS-XXL'!J14*2.54</f>
        <v>238.76</v>
      </c>
      <c r="K14" s="556">
        <f>'XS-XXL'!K14*2.54</f>
        <v>245.11</v>
      </c>
      <c r="L14" s="556">
        <f>'XS-XXL'!L14*2.54</f>
        <v>250.19</v>
      </c>
      <c r="M14" s="556">
        <f>'XS-XXL'!M14*2.54</f>
        <v>255.27</v>
      </c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</row>
    <row r="15" s="435" customFormat="1" ht="35" customHeight="1" spans="1:26">
      <c r="A15" s="552"/>
      <c r="B15" s="557" t="s">
        <v>38</v>
      </c>
      <c r="C15" s="558"/>
      <c r="D15" s="558"/>
      <c r="E15" s="553" t="s">
        <v>39</v>
      </c>
      <c r="F15" s="559">
        <v>44928</v>
      </c>
      <c r="G15" s="561">
        <v>71</v>
      </c>
      <c r="H15" s="556">
        <f>'XS-XXL'!H15*2.54</f>
        <v>182.88</v>
      </c>
      <c r="I15" s="556">
        <f>'XS-XXL'!I15*2.54</f>
        <v>187.96</v>
      </c>
      <c r="J15" s="556">
        <f>'XS-XXL'!J15*2.54</f>
        <v>193.04</v>
      </c>
      <c r="K15" s="556">
        <f>'XS-XXL'!K15*2.54</f>
        <v>199.39</v>
      </c>
      <c r="L15" s="556">
        <f>'XS-XXL'!L15*2.54</f>
        <v>204.47</v>
      </c>
      <c r="M15" s="556">
        <f>'XS-XXL'!M15*2.54</f>
        <v>209.55</v>
      </c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</row>
    <row r="16" s="435" customFormat="1" ht="35" customHeight="1" spans="1:26">
      <c r="A16" s="552"/>
      <c r="B16" s="557" t="s">
        <v>40</v>
      </c>
      <c r="C16" s="558"/>
      <c r="D16" s="558"/>
      <c r="E16" s="553" t="s">
        <v>41</v>
      </c>
      <c r="F16" s="562">
        <v>0.25</v>
      </c>
      <c r="G16" s="560">
        <v>30.5</v>
      </c>
      <c r="H16" s="556">
        <f>'XS-XXL'!H16*2.54</f>
        <v>78.105</v>
      </c>
      <c r="I16" s="556">
        <f>'XS-XXL'!I16*2.54</f>
        <v>78.74</v>
      </c>
      <c r="J16" s="556">
        <f>'XS-XXL'!J16*2.54</f>
        <v>79.375</v>
      </c>
      <c r="K16" s="556">
        <f>'XS-XXL'!K16*2.54</f>
        <v>80.01</v>
      </c>
      <c r="L16" s="556">
        <f>'XS-XXL'!L16*2.54</f>
        <v>80.01</v>
      </c>
      <c r="M16" s="556">
        <f>'XS-XXL'!M16*2.54</f>
        <v>80.01</v>
      </c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564"/>
    </row>
    <row r="17" s="435" customFormat="1" ht="35" customHeight="1" spans="1:26">
      <c r="A17" s="552"/>
      <c r="B17" s="557" t="s">
        <v>42</v>
      </c>
      <c r="C17" s="558"/>
      <c r="D17" s="558"/>
      <c r="E17" s="553" t="s">
        <v>43</v>
      </c>
      <c r="F17" s="563">
        <v>0.125</v>
      </c>
      <c r="G17" s="561"/>
      <c r="H17" s="556">
        <f>'XS-XXL'!H17*2.54</f>
        <v>31.115</v>
      </c>
      <c r="I17" s="556">
        <f>'XS-XXL'!I17*2.54</f>
        <v>31.75</v>
      </c>
      <c r="J17" s="556">
        <f>'XS-XXL'!J17*2.54</f>
        <v>32.385</v>
      </c>
      <c r="K17" s="556">
        <f>'XS-XXL'!K17*2.54</f>
        <v>33.02</v>
      </c>
      <c r="L17" s="556">
        <f>'XS-XXL'!L17*2.54</f>
        <v>33.655</v>
      </c>
      <c r="M17" s="556">
        <f>'XS-XXL'!M17*2.54</f>
        <v>34.29</v>
      </c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</row>
    <row r="18" s="435" customFormat="1" ht="35" customHeight="1" spans="1:26">
      <c r="A18" s="552"/>
      <c r="B18" s="557" t="s">
        <v>44</v>
      </c>
      <c r="C18" s="558"/>
      <c r="D18" s="558"/>
      <c r="E18" s="553" t="s">
        <v>45</v>
      </c>
      <c r="F18" s="554">
        <v>44930</v>
      </c>
      <c r="G18" s="561">
        <v>1.25</v>
      </c>
      <c r="H18" s="556">
        <f>'XS-XXL'!H18*2.54</f>
        <v>3.175</v>
      </c>
      <c r="I18" s="556">
        <f>'XS-XXL'!I18*2.54</f>
        <v>3.175</v>
      </c>
      <c r="J18" s="556">
        <f>'XS-XXL'!J18*2.54</f>
        <v>3.175</v>
      </c>
      <c r="K18" s="556">
        <f>'XS-XXL'!K18*2.54</f>
        <v>3.175</v>
      </c>
      <c r="L18" s="556">
        <f>'XS-XXL'!L18*2.54</f>
        <v>3.175</v>
      </c>
      <c r="M18" s="556">
        <f>'XS-XXL'!M18*2.54</f>
        <v>3.175</v>
      </c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</row>
    <row r="19" s="435" customFormat="1" ht="35" customHeight="1" spans="1:26">
      <c r="A19" s="552"/>
      <c r="B19" s="557" t="s">
        <v>46</v>
      </c>
      <c r="C19" s="558"/>
      <c r="D19" s="558"/>
      <c r="E19" s="553" t="s">
        <v>47</v>
      </c>
      <c r="F19" s="562">
        <v>0.25</v>
      </c>
      <c r="G19" s="561">
        <v>6.5</v>
      </c>
      <c r="H19" s="556">
        <f>'XS-XXL'!H19*2.54</f>
        <v>16.51</v>
      </c>
      <c r="I19" s="556">
        <f>'XS-XXL'!I19*2.54</f>
        <v>16.51</v>
      </c>
      <c r="J19" s="556">
        <f>'XS-XXL'!J19*2.54</f>
        <v>17.78</v>
      </c>
      <c r="K19" s="556">
        <f>'XS-XXL'!K19*2.54</f>
        <v>17.78</v>
      </c>
      <c r="L19" s="556">
        <f>'XS-XXL'!L19*2.54</f>
        <v>19.05</v>
      </c>
      <c r="M19" s="556">
        <f>'XS-XXL'!M19*2.54</f>
        <v>19.05</v>
      </c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4"/>
      <c r="Z19" s="564"/>
    </row>
    <row r="20" s="435" customFormat="1" ht="16.15" customHeight="1" spans="1:26">
      <c r="A20" s="564"/>
      <c r="B20" s="564"/>
      <c r="C20" s="564"/>
      <c r="D20" s="564"/>
      <c r="E20" s="564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  <c r="Y20" s="564"/>
      <c r="Z20" s="564"/>
    </row>
    <row r="21" s="435" customFormat="1" ht="16.15" customHeight="1" spans="1:26">
      <c r="A21" s="564"/>
      <c r="B21" s="564"/>
      <c r="C21" s="564"/>
      <c r="D21" s="564"/>
      <c r="E21" s="564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  <c r="Y21" s="564"/>
      <c r="Z21" s="564"/>
    </row>
    <row r="22" s="435" customFormat="1" ht="16.15" customHeight="1" spans="1:26">
      <c r="A22" s="564"/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</row>
    <row r="23" s="435" customFormat="1" ht="16.15" customHeight="1" spans="1:26">
      <c r="A23" s="564"/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</row>
    <row r="24" s="435" customFormat="1" ht="16.15" customHeight="1" spans="1:26">
      <c r="A24" s="564"/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</row>
    <row r="25" s="435" customFormat="1" ht="16.15" customHeight="1" spans="1:26">
      <c r="A25" s="564"/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</row>
    <row r="26" s="435" customFormat="1" ht="16.15" customHeight="1" spans="1:26">
      <c r="A26" s="564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</row>
    <row r="27" s="435" customFormat="1" ht="16.15" customHeight="1" spans="1:26">
      <c r="A27" s="564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</row>
    <row r="28" s="435" customFormat="1" ht="16.15" customHeight="1" spans="1:26">
      <c r="A28" s="564"/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</row>
    <row r="29" s="435" customFormat="1" ht="16.15" customHeight="1" spans="1:26">
      <c r="A29" s="564"/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</row>
    <row r="30" s="435" customFormat="1" ht="16.15" customHeight="1" spans="1:26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="435" customFormat="1" ht="16.15" customHeight="1" spans="1:26">
      <c r="A31" s="564"/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="435" customFormat="1" ht="16.15" customHeight="1" spans="1:26">
      <c r="A32" s="564"/>
      <c r="B32" s="56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</row>
    <row r="33" s="435" customFormat="1" ht="16.15" customHeight="1" spans="1:26">
      <c r="A33" s="564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</row>
    <row r="34" s="435" customFormat="1" ht="16.15" customHeight="1" spans="1:26">
      <c r="A34" s="564"/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</row>
    <row r="35" s="435" customFormat="1" ht="16.15" customHeight="1" spans="1:26">
      <c r="A35" s="564"/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</row>
    <row r="36" s="435" customFormat="1" ht="16.15" customHeight="1" spans="1:26">
      <c r="A36" s="564"/>
      <c r="B36" s="564"/>
      <c r="C36" s="564"/>
      <c r="D36" s="564"/>
      <c r="E36" s="56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</row>
    <row r="37" s="435" customFormat="1" ht="16.15" customHeight="1" spans="1:26">
      <c r="A37" s="564"/>
      <c r="B37" s="564"/>
      <c r="C37" s="564"/>
      <c r="D37" s="564"/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</row>
    <row r="38" s="435" customFormat="1" ht="16.15" customHeight="1" spans="1:26">
      <c r="A38" s="564"/>
      <c r="B38" s="564"/>
      <c r="C38" s="564"/>
      <c r="D38" s="564"/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</row>
    <row r="39" s="435" customFormat="1" ht="16.15" customHeight="1" spans="1:26">
      <c r="A39" s="564"/>
      <c r="B39" s="564"/>
      <c r="C39" s="564"/>
      <c r="D39" s="564"/>
      <c r="E39" s="564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</row>
    <row r="40" s="435" customFormat="1" ht="16.15" customHeight="1" spans="1:26">
      <c r="A40" s="564"/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</row>
    <row r="41" s="435" customFormat="1" ht="16.15" customHeight="1" spans="1:26">
      <c r="A41" s="564"/>
      <c r="B41" s="564"/>
      <c r="C41" s="564"/>
      <c r="D41" s="564"/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</row>
    <row r="42" s="435" customFormat="1" ht="16.15" customHeight="1" spans="1:26">
      <c r="A42" s="564"/>
      <c r="B42" s="564"/>
      <c r="C42" s="564"/>
      <c r="D42" s="564"/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</row>
    <row r="43" s="435" customFormat="1" ht="16.15" customHeight="1" spans="1:26">
      <c r="A43" s="564"/>
      <c r="B43" s="564"/>
      <c r="C43" s="564"/>
      <c r="D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</row>
    <row r="44" s="435" customFormat="1" ht="16.15" customHeight="1" spans="1:26">
      <c r="A44" s="564"/>
      <c r="B44" s="564"/>
      <c r="C44" s="564"/>
      <c r="D44" s="564"/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</row>
    <row r="45" s="435" customFormat="1" ht="16.15" customHeight="1" spans="1:26">
      <c r="A45" s="564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</row>
    <row r="46" s="435" customFormat="1" ht="16.15" customHeight="1" spans="1:26">
      <c r="A46" s="564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</row>
    <row r="47" s="435" customFormat="1" ht="16.15" customHeight="1" spans="1:26">
      <c r="A47" s="564"/>
      <c r="B47" s="564"/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</row>
    <row r="48" s="435" customFormat="1" ht="16.15" customHeight="1" spans="1:26">
      <c r="A48" s="564"/>
      <c r="B48" s="564"/>
      <c r="C48" s="564"/>
      <c r="D48" s="564"/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</row>
    <row r="49" s="435" customFormat="1" ht="16.15" customHeight="1" spans="1:26">
      <c r="A49" s="564"/>
      <c r="B49" s="564"/>
      <c r="C49" s="564"/>
      <c r="D49" s="564"/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</row>
    <row r="50" s="435" customFormat="1" ht="16.15" customHeight="1" spans="1:26">
      <c r="A50" s="564"/>
      <c r="B50" s="564"/>
      <c r="C50" s="564"/>
      <c r="D50" s="564"/>
      <c r="E50" s="564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</row>
    <row r="51" s="435" customFormat="1" ht="16.15" customHeight="1" spans="1:26">
      <c r="A51" s="564"/>
      <c r="B51" s="564"/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</row>
    <row r="52" s="435" customFormat="1" ht="16.15" customHeight="1" spans="1:26">
      <c r="A52" s="564"/>
      <c r="B52" s="564"/>
      <c r="C52" s="564"/>
      <c r="D52" s="564"/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</row>
    <row r="53" s="435" customFormat="1" ht="16.15" customHeight="1" spans="1:26">
      <c r="A53" s="564"/>
      <c r="B53" s="564"/>
      <c r="C53" s="564"/>
      <c r="D53" s="564"/>
      <c r="E53" s="564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</row>
    <row r="54" s="435" customFormat="1" ht="16.15" customHeight="1" spans="1:26">
      <c r="A54" s="564"/>
      <c r="B54" s="564"/>
      <c r="C54" s="564"/>
      <c r="D54" s="564"/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</row>
    <row r="55" s="435" customFormat="1" ht="16.15" customHeight="1" spans="1:26">
      <c r="A55" s="564"/>
      <c r="B55" s="564"/>
      <c r="C55" s="564"/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</row>
    <row r="56" s="435" customFormat="1" ht="16.15" customHeight="1" spans="1:26">
      <c r="A56" s="564"/>
      <c r="B56" s="564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</row>
    <row r="57" s="435" customFormat="1" ht="16.15" customHeight="1" spans="1:26">
      <c r="A57" s="564"/>
      <c r="B57" s="564"/>
      <c r="C57" s="564"/>
      <c r="D57" s="564"/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</row>
    <row r="58" s="435" customFormat="1" ht="16.15" customHeight="1" spans="1:26">
      <c r="A58" s="564"/>
      <c r="B58" s="564"/>
      <c r="C58" s="564"/>
      <c r="D58" s="564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</row>
    <row r="59" s="435" customFormat="1" ht="16.15" customHeight="1" spans="1:26">
      <c r="A59" s="564"/>
      <c r="B59" s="564"/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</row>
    <row r="60" s="435" customFormat="1" ht="16.15" customHeight="1" spans="1:26">
      <c r="A60" s="564"/>
      <c r="B60" s="564"/>
      <c r="C60" s="564"/>
      <c r="D60" s="564"/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</row>
    <row r="61" s="435" customFormat="1" ht="16.15" customHeight="1" spans="1:26">
      <c r="A61" s="564"/>
      <c r="B61" s="564"/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</row>
    <row r="62" s="435" customFormat="1" ht="16.15" customHeight="1" spans="1:26">
      <c r="A62" s="564"/>
      <c r="B62" s="564"/>
      <c r="C62" s="564"/>
      <c r="D62" s="564"/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</row>
    <row r="63" s="435" customFormat="1" ht="16.15" customHeight="1" spans="1:26">
      <c r="A63" s="564"/>
      <c r="B63" s="564"/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</row>
    <row r="64" s="435" customFormat="1" ht="16.15" customHeight="1" spans="1:26">
      <c r="A64" s="564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</row>
    <row r="65" s="435" customFormat="1" ht="16.15" customHeight="1" spans="1:26">
      <c r="A65" s="564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</row>
    <row r="66" s="435" customFormat="1" ht="16.15" customHeight="1" spans="1:26">
      <c r="A66" s="564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</row>
    <row r="67" s="435" customFormat="1" ht="16.15" customHeight="1" spans="1:26">
      <c r="A67" s="564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</row>
    <row r="68" s="435" customFormat="1" ht="16.15" customHeight="1" spans="1:26">
      <c r="A68" s="564"/>
      <c r="B68" s="564"/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</row>
    <row r="69" s="435" customFormat="1" ht="16.15" customHeight="1" spans="1:26">
      <c r="A69" s="564"/>
      <c r="B69" s="564"/>
      <c r="C69" s="564"/>
      <c r="D69" s="564"/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</row>
    <row r="70" s="435" customFormat="1" ht="16.15" customHeight="1" spans="1:26">
      <c r="A70" s="564"/>
      <c r="B70" s="564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</row>
    <row r="71" s="435" customFormat="1" ht="16.15" customHeight="1" spans="1:26">
      <c r="A71" s="564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</row>
    <row r="72" s="435" customFormat="1" ht="16.15" customHeight="1" spans="1:26">
      <c r="A72" s="564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</row>
    <row r="73" s="435" customFormat="1" ht="16.15" customHeight="1" spans="1:26">
      <c r="A73" s="564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</row>
    <row r="74" s="435" customFormat="1" ht="16.15" customHeight="1" spans="1:26">
      <c r="A74" s="564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</row>
    <row r="75" s="435" customFormat="1" ht="16.15" customHeight="1" spans="1:26">
      <c r="A75" s="564"/>
      <c r="B75" s="564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</row>
    <row r="76" s="435" customFormat="1" ht="16.15" customHeight="1" spans="1:26">
      <c r="A76" s="564"/>
      <c r="B76" s="564"/>
      <c r="C76" s="564"/>
      <c r="D76" s="564"/>
      <c r="E76" s="564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</row>
    <row r="77" s="435" customFormat="1" ht="16.15" customHeight="1" spans="1:26">
      <c r="A77" s="564"/>
      <c r="B77" s="564"/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</row>
    <row r="78" s="435" customFormat="1" ht="16.15" customHeight="1" spans="1:26">
      <c r="A78" s="564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</row>
    <row r="79" s="435" customFormat="1" ht="16.15" customHeight="1" spans="1:26">
      <c r="A79" s="564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</row>
    <row r="80" s="435" customFormat="1" ht="16.15" customHeight="1" spans="1:26">
      <c r="A80" s="564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</row>
    <row r="81" s="435" customFormat="1" ht="16.15" customHeight="1" spans="1:26">
      <c r="A81" s="564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</row>
    <row r="82" s="435" customFormat="1" ht="16.15" customHeight="1" spans="1:26">
      <c r="A82" s="564"/>
      <c r="B82" s="564"/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</row>
    <row r="83" s="435" customFormat="1" ht="16.15" customHeight="1" spans="1:26">
      <c r="A83" s="564"/>
      <c r="B83" s="56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</row>
    <row r="84" s="435" customFormat="1" ht="16.15" customHeight="1" spans="1:26">
      <c r="A84" s="564"/>
      <c r="B84" s="564"/>
      <c r="C84" s="564"/>
      <c r="D84" s="564"/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</row>
    <row r="85" s="435" customFormat="1" ht="16.15" customHeight="1" spans="1:26">
      <c r="A85" s="564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</row>
    <row r="86" s="435" customFormat="1" ht="16.15" customHeight="1" spans="1:26">
      <c r="A86" s="564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</row>
    <row r="87" s="435" customFormat="1" ht="16.15" customHeight="1" spans="1:26">
      <c r="A87" s="564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</row>
    <row r="88" s="435" customFormat="1" ht="16.15" customHeight="1" spans="1:26">
      <c r="A88" s="564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</row>
    <row r="89" s="435" customFormat="1" ht="16.15" customHeight="1" spans="1:26">
      <c r="A89" s="564"/>
      <c r="B89" s="564"/>
      <c r="C89" s="564"/>
      <c r="D89" s="564"/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</row>
    <row r="90" s="435" customFormat="1" ht="16.15" customHeight="1" spans="1:26">
      <c r="A90" s="564"/>
      <c r="B90" s="564"/>
      <c r="C90" s="564"/>
      <c r="D90" s="564"/>
      <c r="E90" s="564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</row>
    <row r="91" s="435" customFormat="1" ht="16.15" customHeight="1" spans="1:26">
      <c r="A91" s="564"/>
      <c r="B91" s="564"/>
      <c r="C91" s="564"/>
      <c r="D91" s="564"/>
      <c r="E91" s="564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</row>
    <row r="92" s="435" customFormat="1" ht="16.15" customHeight="1" spans="1:26">
      <c r="A92" s="564"/>
      <c r="B92" s="564"/>
      <c r="C92" s="564"/>
      <c r="D92" s="564"/>
      <c r="E92" s="564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</row>
    <row r="93" s="435" customFormat="1" ht="16.15" customHeight="1" spans="1:26">
      <c r="A93" s="564"/>
      <c r="B93" s="564"/>
      <c r="C93" s="564"/>
      <c r="D93" s="564"/>
      <c r="E93" s="564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</row>
    <row r="94" s="435" customFormat="1" ht="16.15" customHeight="1" spans="1:26">
      <c r="A94" s="564"/>
      <c r="B94" s="564"/>
      <c r="C94" s="564"/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</row>
    <row r="95" s="435" customFormat="1" ht="16.15" customHeight="1" spans="1:26">
      <c r="A95" s="564"/>
      <c r="B95" s="56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</row>
    <row r="96" s="435" customFormat="1" ht="16.15" customHeight="1" spans="1:26">
      <c r="A96" s="564"/>
      <c r="B96" s="564"/>
      <c r="C96" s="564"/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</row>
    <row r="97" s="435" customFormat="1" ht="16.15" customHeight="1" spans="1:26">
      <c r="A97" s="564"/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</row>
    <row r="98" s="435" customFormat="1" ht="16.15" customHeight="1" spans="1:26">
      <c r="A98" s="564"/>
      <c r="B98" s="564"/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</row>
    <row r="99" s="435" customFormat="1" ht="16.15" customHeight="1" spans="1:26">
      <c r="A99" s="564"/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</row>
    <row r="100" s="435" customFormat="1" ht="16.15" customHeight="1" spans="1:26">
      <c r="A100" s="564"/>
      <c r="B100" s="564"/>
      <c r="C100" s="564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</row>
    <row r="101" s="435" customFormat="1" ht="16.15" customHeight="1" spans="1:26">
      <c r="A101" s="564"/>
      <c r="B101" s="564"/>
      <c r="C101" s="564"/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</row>
    <row r="102" s="435" customFormat="1" ht="16.15" customHeight="1" spans="1:26">
      <c r="A102" s="564"/>
      <c r="B102" s="564"/>
      <c r="C102" s="564"/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</row>
    <row r="103" s="435" customFormat="1" ht="16.15" customHeight="1" spans="1:26">
      <c r="A103" s="564"/>
      <c r="B103" s="564"/>
      <c r="C103" s="564"/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</row>
    <row r="104" s="435" customFormat="1" ht="16.15" customHeight="1" spans="1:26">
      <c r="A104" s="564"/>
      <c r="B104" s="56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</row>
    <row r="105" s="435" customFormat="1" ht="16.15" customHeight="1" spans="1:26">
      <c r="A105" s="564"/>
      <c r="B105" s="564"/>
      <c r="C105" s="564"/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</row>
    <row r="106" s="435" customFormat="1" ht="16.15" customHeight="1" spans="1:26">
      <c r="A106" s="564"/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</row>
    <row r="107" s="435" customFormat="1" ht="16.15" customHeight="1" spans="1:26">
      <c r="A107" s="564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</row>
    <row r="108" s="435" customFormat="1" ht="16.15" customHeight="1" spans="1:26">
      <c r="A108" s="564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</row>
    <row r="109" s="435" customFormat="1" ht="16.15" customHeight="1" spans="1:26">
      <c r="A109" s="564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</row>
    <row r="110" s="435" customFormat="1" ht="16.15" customHeight="1" spans="1:26">
      <c r="A110" s="564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</row>
    <row r="111" s="435" customFormat="1" ht="16.15" customHeight="1" spans="1:26">
      <c r="A111" s="564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</row>
    <row r="112" s="435" customFormat="1" ht="16.15" customHeight="1" spans="1:26">
      <c r="A112" s="564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</row>
    <row r="113" s="435" customFormat="1" ht="16.15" customHeight="1" spans="1:26">
      <c r="A113" s="564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</row>
    <row r="114" s="435" customFormat="1" ht="16.15" customHeight="1" spans="1:26">
      <c r="A114" s="564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</row>
    <row r="115" s="435" customFormat="1" ht="16.15" customHeight="1" spans="1:26">
      <c r="A115" s="564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</row>
    <row r="116" s="435" customFormat="1" ht="16.15" customHeight="1" spans="1:26">
      <c r="A116" s="564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</row>
    <row r="117" s="435" customFormat="1" ht="16.15" customHeight="1" spans="1:26">
      <c r="A117" s="564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</row>
    <row r="118" s="435" customFormat="1" ht="16.15" customHeight="1" spans="1:26">
      <c r="A118" s="564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</row>
    <row r="119" s="435" customFormat="1" ht="16.15" customHeight="1" spans="1:26">
      <c r="A119" s="564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</row>
    <row r="120" s="435" customFormat="1" ht="16.15" customHeight="1" spans="1:26">
      <c r="A120" s="564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</row>
    <row r="121" s="435" customFormat="1" ht="16.15" customHeight="1" spans="1:26">
      <c r="A121" s="564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</row>
    <row r="122" s="435" customFormat="1" ht="16.15" customHeight="1" spans="1:26">
      <c r="A122" s="564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</row>
    <row r="123" s="435" customFormat="1" ht="16.15" customHeight="1" spans="1:26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</row>
    <row r="124" s="435" customFormat="1" ht="16.15" customHeight="1" spans="1:26">
      <c r="A124" s="564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</row>
    <row r="125" s="435" customFormat="1" ht="16.15" customHeight="1" spans="1:26">
      <c r="A125" s="564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</row>
    <row r="126" s="435" customFormat="1" ht="16.15" customHeight="1" spans="1:26">
      <c r="A126" s="564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</row>
    <row r="127" s="435" customFormat="1" ht="16.15" customHeight="1" spans="1:26">
      <c r="A127" s="564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</row>
    <row r="128" s="435" customFormat="1" ht="16.15" customHeight="1" spans="1:26">
      <c r="A128" s="564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</row>
    <row r="129" s="435" customFormat="1" ht="16.15" customHeight="1" spans="1:26">
      <c r="A129" s="564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</row>
    <row r="130" s="435" customFormat="1" ht="16.15" customHeight="1" spans="1:26">
      <c r="A130" s="564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</row>
    <row r="131" s="435" customFormat="1" ht="16.15" customHeight="1" spans="1:26">
      <c r="A131" s="564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</row>
    <row r="132" s="435" customFormat="1" ht="16.15" customHeight="1" spans="1:26">
      <c r="A132" s="564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</row>
    <row r="133" s="435" customFormat="1" ht="16.15" customHeight="1" spans="1:26">
      <c r="A133" s="564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</row>
    <row r="134" s="435" customFormat="1" ht="16.15" customHeight="1" spans="1:26">
      <c r="A134" s="564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</row>
    <row r="135" s="435" customFormat="1" ht="16.15" customHeight="1" spans="1:26">
      <c r="A135" s="564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</row>
    <row r="136" s="435" customFormat="1" ht="16.15" customHeight="1" spans="1:26">
      <c r="A136" s="564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</row>
    <row r="137" s="435" customFormat="1" ht="16.15" customHeight="1" spans="1:26">
      <c r="A137" s="564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</row>
    <row r="138" s="435" customFormat="1" ht="16.15" customHeight="1" spans="1:26">
      <c r="A138" s="564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</row>
    <row r="139" s="435" customFormat="1" ht="16.15" customHeight="1" spans="1:26">
      <c r="A139" s="564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</row>
    <row r="140" s="435" customFormat="1" ht="16.15" customHeight="1" spans="1:26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</row>
    <row r="141" s="435" customFormat="1" ht="16.15" customHeight="1" spans="1:26">
      <c r="A141" s="564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</row>
    <row r="142" s="435" customFormat="1" ht="16.15" customHeight="1" spans="1:26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</row>
    <row r="143" s="435" customFormat="1" ht="16.15" customHeight="1" spans="1:26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</row>
    <row r="144" s="435" customFormat="1" ht="16.15" customHeight="1" spans="1:26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</row>
    <row r="145" s="435" customFormat="1" ht="16.15" customHeight="1" spans="1:26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</row>
    <row r="146" s="435" customFormat="1" ht="16.15" customHeight="1" spans="1:26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</row>
    <row r="147" s="435" customFormat="1" ht="16.15" customHeight="1" spans="1:26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</row>
    <row r="148" s="435" customFormat="1" ht="16.15" customHeight="1" spans="1:26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</row>
    <row r="149" s="435" customFormat="1" ht="16.15" customHeight="1" spans="1:26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</row>
    <row r="150" s="435" customFormat="1" ht="16.15" customHeight="1" spans="1:26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</row>
    <row r="151" s="435" customFormat="1" ht="16.15" customHeight="1" spans="1:26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</row>
    <row r="152" s="435" customFormat="1" ht="16.15" customHeight="1" spans="1:26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</row>
    <row r="153" s="435" customFormat="1" ht="16.15" customHeight="1" spans="1:26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</row>
    <row r="154" s="435" customFormat="1" ht="16.15" customHeight="1" spans="1:26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</row>
    <row r="155" s="435" customFormat="1" ht="16.15" customHeight="1" spans="1:26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</row>
    <row r="156" s="435" customFormat="1" ht="16.15" customHeight="1" spans="1:26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</row>
    <row r="157" s="435" customFormat="1" ht="16.15" customHeight="1" spans="1:26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</row>
    <row r="158" s="435" customFormat="1" ht="16.15" customHeight="1" spans="1:26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</row>
    <row r="159" s="435" customFormat="1" ht="16.15" customHeight="1" spans="1:26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</row>
    <row r="160" s="435" customFormat="1" ht="16.15" customHeight="1" spans="1:26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</row>
    <row r="161" s="435" customFormat="1" ht="16.15" customHeight="1" spans="1:26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</row>
    <row r="162" s="435" customFormat="1" ht="16.15" customHeight="1" spans="1:26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</row>
    <row r="163" s="435" customFormat="1" ht="16.15" customHeight="1" spans="1:26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</row>
    <row r="164" s="435" customFormat="1" ht="16.15" customHeight="1" spans="1:26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</row>
    <row r="165" s="435" customFormat="1" ht="16.15" customHeight="1" spans="1:26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</row>
    <row r="166" s="435" customFormat="1" ht="16.15" customHeight="1" spans="1:26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</row>
    <row r="167" s="435" customFormat="1" ht="16.15" customHeight="1" spans="1:26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</row>
    <row r="168" s="435" customFormat="1" ht="16.15" customHeight="1" spans="1:26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</row>
    <row r="169" s="435" customFormat="1" ht="16.15" customHeight="1" spans="1:26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</row>
    <row r="170" s="435" customFormat="1" ht="16.15" customHeight="1" spans="1:26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</row>
    <row r="171" s="435" customFormat="1" ht="16.15" customHeight="1" spans="1:26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</row>
    <row r="172" s="435" customFormat="1" ht="16.15" customHeight="1" spans="1:26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</row>
    <row r="173" s="435" customFormat="1" ht="16.15" customHeight="1" spans="1:26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</row>
    <row r="174" s="435" customFormat="1" ht="16.15" customHeight="1" spans="1:26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</row>
    <row r="175" s="435" customFormat="1" ht="16.15" customHeight="1" spans="1:26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</row>
    <row r="176" s="435" customFormat="1" ht="16.15" customHeight="1" spans="1:26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</row>
    <row r="177" s="435" customFormat="1" ht="16.15" customHeight="1" spans="1:26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</row>
    <row r="178" s="435" customFormat="1" ht="16.15" customHeight="1" spans="1:26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</row>
    <row r="179" s="435" customFormat="1" ht="16.15" customHeight="1" spans="1:26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</row>
    <row r="180" s="435" customFormat="1" ht="16.15" customHeight="1" spans="1:26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</row>
    <row r="181" s="435" customFormat="1" ht="16.15" customHeight="1" spans="1:26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</row>
    <row r="182" s="435" customFormat="1" ht="16.15" customHeight="1" spans="1:26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</row>
    <row r="183" s="435" customFormat="1" ht="16.15" customHeight="1" spans="1:26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</row>
    <row r="184" s="435" customFormat="1" ht="16.15" customHeight="1" spans="1:26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</row>
    <row r="185" s="435" customFormat="1" ht="16.15" customHeight="1" spans="1:26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</row>
    <row r="186" s="435" customFormat="1" ht="16.15" customHeight="1" spans="1:26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</row>
    <row r="187" s="435" customFormat="1" ht="16.15" customHeight="1" spans="1:26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</row>
    <row r="188" s="435" customFormat="1" ht="16.15" customHeight="1" spans="1:26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</row>
    <row r="189" s="435" customFormat="1" ht="16.15" customHeight="1" spans="1:26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</row>
    <row r="190" s="435" customFormat="1" ht="16.15" customHeight="1" spans="1:26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</row>
    <row r="191" s="435" customFormat="1" ht="16.15" customHeight="1" spans="1:26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</row>
    <row r="192" s="435" customFormat="1" ht="16.15" customHeight="1" spans="1:26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</row>
    <row r="193" s="435" customFormat="1" ht="16.15" customHeight="1" spans="1:26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</row>
    <row r="194" s="435" customFormat="1" ht="16.15" customHeight="1" spans="1:26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</row>
    <row r="195" s="435" customFormat="1" ht="16.15" customHeight="1" spans="1:26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</row>
    <row r="196" s="435" customFormat="1" ht="16.15" customHeight="1" spans="1:26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</row>
    <row r="197" s="435" customFormat="1" ht="16.15" customHeight="1" spans="1:26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</row>
    <row r="198" s="435" customFormat="1" ht="16.15" customHeight="1" spans="1:26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</row>
    <row r="199" s="435" customFormat="1" ht="16.15" customHeight="1" spans="1:26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</row>
    <row r="200" s="435" customFormat="1" ht="16.15" customHeight="1" spans="1:26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</row>
    <row r="201" s="435" customFormat="1" ht="16.15" customHeight="1" spans="1:26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</row>
    <row r="202" s="435" customFormat="1" ht="16.15" customHeight="1" spans="1:26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</row>
    <row r="203" s="435" customFormat="1" ht="16.15" customHeight="1" spans="1:26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</row>
    <row r="204" s="435" customFormat="1" ht="16.15" customHeight="1" spans="1:26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</row>
    <row r="205" s="435" customFormat="1" ht="16.15" customHeight="1" spans="1:26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</row>
    <row r="206" s="435" customFormat="1" ht="16.15" customHeight="1" spans="1:26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</row>
    <row r="207" s="435" customFormat="1" ht="16.15" customHeight="1" spans="1:26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</row>
    <row r="208" s="435" customFormat="1" ht="16.15" customHeight="1" spans="1:26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</row>
    <row r="209" s="435" customFormat="1" ht="16.15" customHeight="1" spans="1:26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</row>
    <row r="210" s="435" customFormat="1" ht="16.15" customHeight="1" spans="1:26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</row>
    <row r="211" s="435" customFormat="1" ht="16.15" customHeight="1" spans="1:26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</row>
    <row r="212" s="435" customFormat="1" ht="16.15" customHeight="1" spans="1:26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</row>
    <row r="213" s="435" customFormat="1" ht="16.15" customHeight="1" spans="1:26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</row>
    <row r="214" s="435" customFormat="1" ht="16.15" customHeight="1" spans="1:26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</row>
    <row r="215" s="435" customFormat="1" ht="16.15" customHeight="1" spans="1:26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</row>
    <row r="216" s="435" customFormat="1" ht="16.15" customHeight="1" spans="1:26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</row>
    <row r="217" s="435" customFormat="1" ht="16.15" customHeight="1" spans="1:26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</row>
    <row r="218" s="435" customFormat="1" ht="16.15" customHeight="1" spans="1:26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</row>
    <row r="219" s="435" customFormat="1" ht="16.15" customHeight="1" spans="1:26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</row>
    <row r="220" s="435" customFormat="1" ht="16.15" customHeight="1" spans="1:26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</row>
    <row r="221" s="435" customFormat="1" ht="16.15" customHeight="1" spans="1:26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</row>
    <row r="222" s="435" customFormat="1" ht="16.15" customHeight="1" spans="1:26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</row>
    <row r="223" s="435" customFormat="1" ht="16.15" customHeight="1" spans="1:26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</row>
    <row r="224" s="435" customFormat="1" ht="16.15" customHeight="1" spans="1:26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</row>
    <row r="225" s="435" customFormat="1" ht="16.15" customHeight="1" spans="1:26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</row>
    <row r="226" s="435" customFormat="1" ht="16.15" customHeight="1" spans="1:26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</row>
    <row r="227" s="435" customFormat="1" ht="16.15" customHeight="1" spans="1:26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</row>
    <row r="228" s="435" customFormat="1" ht="16.15" customHeight="1" spans="1:26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</row>
    <row r="229" s="435" customFormat="1" ht="16.15" customHeight="1" spans="1:26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</row>
    <row r="230" s="435" customFormat="1" ht="16.15" customHeight="1" spans="1:26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</row>
    <row r="231" s="435" customFormat="1" ht="16.15" customHeight="1" spans="1:26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</row>
    <row r="232" s="435" customFormat="1" ht="16.15" customHeight="1" spans="1:26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</row>
    <row r="233" s="435" customFormat="1" ht="16.15" customHeight="1" spans="1:26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</row>
    <row r="234" s="435" customFormat="1" ht="16.15" customHeight="1" spans="1:26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</row>
    <row r="235" s="435" customFormat="1" ht="16.15" customHeight="1" spans="1:26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</row>
    <row r="236" s="435" customFormat="1" ht="16.15" customHeight="1" spans="1:26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</row>
    <row r="237" s="435" customFormat="1" ht="16.15" customHeight="1" spans="1:26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</row>
    <row r="238" s="435" customFormat="1" ht="16.15" customHeight="1" spans="1:26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</row>
    <row r="239" s="435" customFormat="1" ht="16.15" customHeight="1" spans="1:26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</row>
    <row r="240" s="435" customFormat="1" ht="16.15" customHeight="1" spans="1:26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</row>
    <row r="241" s="435" customFormat="1" ht="16.15" customHeight="1" spans="1:26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</row>
    <row r="242" s="435" customFormat="1" ht="16.15" customHeight="1" spans="1:26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</row>
    <row r="243" s="435" customFormat="1" ht="16.15" customHeight="1" spans="1:26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</row>
    <row r="244" s="435" customFormat="1" ht="16.15" customHeight="1" spans="1:26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</row>
    <row r="245" s="435" customFormat="1" ht="16.15" customHeight="1" spans="1:26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</row>
    <row r="246" s="435" customFormat="1" ht="16.15" customHeight="1" spans="1:26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</row>
    <row r="247" s="435" customFormat="1" ht="16.15" customHeight="1" spans="1:26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</row>
    <row r="248" s="435" customFormat="1" ht="16.15" customHeight="1" spans="1:26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</row>
    <row r="249" s="435" customFormat="1" ht="16.15" customHeight="1" spans="1:26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</row>
    <row r="250" s="435" customFormat="1" ht="16.15" customHeight="1" spans="1:26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</row>
    <row r="251" s="435" customFormat="1" ht="16.15" customHeight="1" spans="1:26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</row>
    <row r="252" s="435" customFormat="1" ht="16.15" customHeight="1" spans="1:26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</row>
    <row r="253" s="435" customFormat="1" ht="16.15" customHeight="1" spans="1:26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</row>
    <row r="254" s="435" customFormat="1" ht="16.15" customHeight="1" spans="1:26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</row>
    <row r="255" s="435" customFormat="1" ht="16.15" customHeight="1" spans="1:26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</row>
    <row r="256" s="435" customFormat="1" ht="16.15" customHeight="1" spans="1:26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</row>
    <row r="257" s="435" customFormat="1" ht="16.15" customHeight="1" spans="1:26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</row>
    <row r="258" s="435" customFormat="1" ht="16.15" customHeight="1" spans="1:26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</row>
    <row r="259" s="435" customFormat="1" ht="16.15" customHeight="1" spans="1:26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</row>
    <row r="260" s="435" customFormat="1" ht="16.15" customHeight="1" spans="1:26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</row>
    <row r="261" s="435" customFormat="1" ht="16.15" customHeight="1" spans="1:26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</row>
    <row r="262" s="435" customFormat="1" ht="16.15" customHeight="1" spans="1:26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</row>
    <row r="263" s="435" customFormat="1" ht="16.15" customHeight="1" spans="1:26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</row>
    <row r="264" s="435" customFormat="1" ht="16.15" customHeight="1" spans="1:26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</row>
    <row r="265" s="435" customFormat="1" ht="16.15" customHeight="1" spans="1:26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</row>
    <row r="266" s="435" customFormat="1" ht="16.15" customHeight="1" spans="1:26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</row>
    <row r="267" s="435" customFormat="1" ht="16.15" customHeight="1" spans="1:26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</row>
    <row r="268" s="435" customFormat="1" ht="16.15" customHeight="1" spans="1:26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</row>
    <row r="269" s="435" customFormat="1" ht="16.15" customHeight="1" spans="1:26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</row>
    <row r="270" s="435" customFormat="1" ht="16.15" customHeight="1" spans="1:26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</row>
    <row r="271" s="435" customFormat="1" ht="16.15" customHeight="1" spans="1:26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</row>
    <row r="272" s="435" customFormat="1" ht="16.15" customHeight="1" spans="1:26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</row>
    <row r="273" s="435" customFormat="1" ht="16.15" customHeight="1" spans="1:26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</row>
    <row r="274" s="435" customFormat="1" ht="16.15" customHeight="1" spans="1:26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</row>
    <row r="275" s="435" customFormat="1" ht="16.15" customHeight="1" spans="1:26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</row>
    <row r="276" s="435" customFormat="1" ht="16.15" customHeight="1" spans="1:26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</row>
    <row r="277" s="435" customFormat="1" ht="16.15" customHeight="1" spans="1:26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</row>
    <row r="278" s="435" customFormat="1" ht="16.15" customHeight="1" spans="1:26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</row>
    <row r="279" s="435" customFormat="1" ht="16.15" customHeight="1" spans="1:26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</row>
    <row r="280" s="435" customFormat="1" ht="16.15" customHeight="1" spans="1:26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</row>
    <row r="281" s="435" customFormat="1" ht="16.15" customHeight="1" spans="1:26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</row>
    <row r="282" s="435" customFormat="1" ht="16.15" customHeight="1" spans="1:26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</row>
    <row r="283" s="435" customFormat="1" ht="16.15" customHeight="1" spans="1:26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</row>
    <row r="284" s="435" customFormat="1" ht="16.15" customHeight="1" spans="1:26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</row>
    <row r="285" s="435" customFormat="1" ht="16.15" customHeight="1" spans="1:26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</row>
    <row r="286" s="435" customFormat="1" ht="16.15" customHeight="1" spans="1:26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</row>
    <row r="287" s="435" customFormat="1" ht="16.15" customHeight="1" spans="1:26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</row>
    <row r="288" s="435" customFormat="1" ht="16.15" customHeight="1" spans="1:26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</row>
    <row r="289" s="435" customFormat="1" ht="16.15" customHeight="1" spans="1:26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</row>
    <row r="290" s="435" customFormat="1" ht="16.15" customHeight="1" spans="1:26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</row>
    <row r="291" s="435" customFormat="1" ht="16.15" customHeight="1" spans="1:26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</row>
    <row r="292" s="435" customFormat="1" ht="16.15" customHeight="1" spans="1:26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</row>
    <row r="293" s="435" customFormat="1" ht="16.15" customHeight="1" spans="1:26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</row>
    <row r="294" s="435" customFormat="1" ht="16.15" customHeight="1" spans="1:26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</row>
    <row r="295" s="435" customFormat="1" ht="16.15" customHeight="1" spans="1:26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</row>
    <row r="296" s="435" customFormat="1" ht="16.15" customHeight="1" spans="1:26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</row>
    <row r="297" s="435" customFormat="1" ht="16.15" customHeight="1" spans="1:26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</row>
    <row r="298" s="435" customFormat="1" ht="16.15" customHeight="1" spans="1:26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</row>
    <row r="299" s="435" customFormat="1" ht="16.15" customHeight="1" spans="1:26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</row>
    <row r="300" s="435" customFormat="1" ht="16.15" customHeight="1" spans="1:26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</row>
    <row r="301" s="435" customFormat="1" ht="16.15" customHeight="1" spans="1:26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</row>
    <row r="302" s="435" customFormat="1" ht="16.15" customHeight="1" spans="1:26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</row>
    <row r="303" s="435" customFormat="1" ht="16.15" customHeight="1" spans="1:26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</row>
    <row r="304" s="435" customFormat="1" ht="16.15" customHeight="1" spans="1:26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</row>
    <row r="305" s="435" customFormat="1" ht="16.15" customHeight="1" spans="1:26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</row>
    <row r="306" s="435" customFormat="1" ht="16.15" customHeight="1" spans="1:26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</row>
    <row r="307" s="435" customFormat="1" ht="16.15" customHeight="1" spans="1:26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</row>
    <row r="308" s="435" customFormat="1" ht="16.15" customHeight="1" spans="1:26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</row>
    <row r="309" s="435" customFormat="1" ht="16.15" customHeight="1" spans="1:26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</row>
    <row r="310" s="435" customFormat="1" ht="16.15" customHeight="1" spans="1:26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</row>
    <row r="311" s="435" customFormat="1" ht="16.15" customHeight="1" spans="1:26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</row>
    <row r="312" s="435" customFormat="1" ht="16.15" customHeight="1" spans="1:26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</row>
    <row r="313" s="435" customFormat="1" ht="16.15" customHeight="1" spans="1:26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</row>
    <row r="314" s="435" customFormat="1" ht="16.15" customHeight="1" spans="1:26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</row>
    <row r="315" s="435" customFormat="1" ht="16.15" customHeight="1" spans="1:26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</row>
    <row r="316" s="435" customFormat="1" ht="16.15" customHeight="1" spans="1:26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</row>
    <row r="317" s="435" customFormat="1" ht="16.15" customHeight="1" spans="1:26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</row>
    <row r="318" s="435" customFormat="1" ht="16.15" customHeight="1" spans="1:26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</row>
    <row r="319" s="435" customFormat="1" ht="16.15" customHeight="1" spans="1:26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</row>
    <row r="320" s="435" customFormat="1" ht="16.15" customHeight="1" spans="1:26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</row>
    <row r="321" s="435" customFormat="1" ht="16.15" customHeight="1" spans="1:26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</row>
    <row r="322" s="435" customFormat="1" ht="16.15" customHeight="1" spans="1:26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</row>
    <row r="323" s="435" customFormat="1" ht="16.15" customHeight="1" spans="1:26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</row>
    <row r="324" s="435" customFormat="1" ht="16.15" customHeight="1" spans="1:26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</row>
    <row r="325" s="435" customFormat="1" ht="16.15" customHeight="1" spans="1:26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</row>
    <row r="326" s="435" customFormat="1" ht="16.15" customHeight="1" spans="1:26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</row>
    <row r="327" s="435" customFormat="1" ht="16.15" customHeight="1" spans="1:26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</row>
    <row r="328" s="435" customFormat="1" ht="16.15" customHeight="1" spans="1:26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</row>
    <row r="329" s="435" customFormat="1" ht="16.15" customHeight="1" spans="1:26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</row>
    <row r="330" s="435" customFormat="1" ht="16.15" customHeight="1" spans="1:26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</row>
    <row r="331" s="435" customFormat="1" ht="16.15" customHeight="1" spans="1:26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</row>
    <row r="332" s="435" customFormat="1" ht="16.15" customHeight="1" spans="1:26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</row>
    <row r="333" s="435" customFormat="1" ht="16.15" customHeight="1" spans="1:26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</row>
    <row r="334" s="435" customFormat="1" ht="16.15" customHeight="1" spans="1:26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</row>
    <row r="335" s="435" customFormat="1" ht="16.15" customHeight="1" spans="1:26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</row>
    <row r="336" s="435" customFormat="1" ht="16.15" customHeight="1" spans="1:26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</row>
    <row r="337" s="435" customFormat="1" ht="16.15" customHeight="1" spans="1:26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</row>
    <row r="338" s="435" customFormat="1" ht="16.15" customHeight="1" spans="1:26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</row>
    <row r="339" s="435" customFormat="1" ht="16.15" customHeight="1" spans="1:26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</row>
    <row r="340" s="435" customFormat="1" ht="16.15" customHeight="1" spans="1:26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</row>
    <row r="341" s="435" customFormat="1" ht="16.15" customHeight="1" spans="1:26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</row>
    <row r="342" s="435" customFormat="1" ht="16.15" customHeight="1" spans="1:26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</row>
    <row r="343" s="435" customFormat="1" ht="16.15" customHeight="1" spans="1:26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</row>
    <row r="344" s="435" customFormat="1" ht="16.15" customHeight="1" spans="1:26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</row>
    <row r="345" s="435" customFormat="1" ht="16.15" customHeight="1" spans="1:26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</row>
    <row r="346" s="435" customFormat="1" ht="16.15" customHeight="1" spans="1:26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</row>
    <row r="347" s="435" customFormat="1" ht="16.15" customHeight="1" spans="1:26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</row>
    <row r="348" s="435" customFormat="1" ht="16.15" customHeight="1" spans="1:26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</row>
    <row r="349" s="435" customFormat="1" ht="16.15" customHeight="1" spans="1:26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</row>
    <row r="350" s="435" customFormat="1" ht="16.15" customHeight="1" spans="1:26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</row>
    <row r="351" s="435" customFormat="1" ht="16.15" customHeight="1" spans="1:26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</row>
    <row r="352" s="435" customFormat="1" ht="16.15" customHeight="1" spans="1:26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</row>
    <row r="353" s="435" customFormat="1" ht="16.15" customHeight="1" spans="1:26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</row>
    <row r="354" s="435" customFormat="1" ht="16.15" customHeight="1" spans="1:26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</row>
    <row r="355" s="435" customFormat="1" ht="16.15" customHeight="1" spans="1:26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</row>
    <row r="356" s="435" customFormat="1" ht="16.15" customHeight="1" spans="1:26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</row>
    <row r="357" s="435" customFormat="1" ht="16.15" customHeight="1" spans="1:26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</row>
    <row r="358" s="435" customFormat="1" ht="16.15" customHeight="1" spans="1:26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</row>
    <row r="359" s="435" customFormat="1" ht="16.15" customHeight="1" spans="1:26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</row>
    <row r="360" s="435" customFormat="1" ht="16.15" customHeight="1" spans="1:26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</row>
    <row r="361" s="435" customFormat="1" ht="16.15" customHeight="1" spans="1:26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</row>
    <row r="362" s="435" customFormat="1" ht="16.15" customHeight="1" spans="1:26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</row>
    <row r="363" s="435" customFormat="1" ht="16.15" customHeight="1" spans="1:26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</row>
    <row r="364" s="435" customFormat="1" ht="16.15" customHeight="1" spans="1:26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</row>
    <row r="365" s="435" customFormat="1" ht="16.15" customHeight="1" spans="1:26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</row>
    <row r="366" s="435" customFormat="1" ht="16.15" customHeight="1" spans="1:26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</row>
    <row r="367" s="435" customFormat="1" ht="16.15" customHeight="1" spans="1:26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</row>
    <row r="368" s="435" customFormat="1" ht="16.15" customHeight="1" spans="1:26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</row>
    <row r="369" s="435" customFormat="1" ht="16.15" customHeight="1" spans="1:26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</row>
    <row r="370" s="435" customFormat="1" ht="16.15" customHeight="1" spans="1:26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</row>
    <row r="371" s="435" customFormat="1" ht="16.15" customHeight="1" spans="1:26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</row>
    <row r="372" s="435" customFormat="1" ht="16.15" customHeight="1" spans="1:26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</row>
    <row r="373" s="435" customFormat="1" ht="16.15" customHeight="1" spans="1:26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</row>
    <row r="374" s="435" customFormat="1" ht="16.15" customHeight="1" spans="1:26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</row>
    <row r="375" s="435" customFormat="1" ht="16.15" customHeight="1" spans="1:26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</row>
    <row r="376" s="435" customFormat="1" ht="16.15" customHeight="1" spans="1:26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</row>
    <row r="377" s="435" customFormat="1" ht="16.15" customHeight="1" spans="1:26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</row>
    <row r="378" s="435" customFormat="1" ht="16.15" customHeight="1" spans="1:26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</row>
    <row r="379" s="435" customFormat="1" ht="16.15" customHeight="1" spans="1:26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</row>
    <row r="380" s="435" customFormat="1" ht="16.15" customHeight="1" spans="1:26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</row>
    <row r="381" s="435" customFormat="1" ht="16.15" customHeight="1" spans="1:26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</row>
    <row r="382" s="435" customFormat="1" ht="16.15" customHeight="1" spans="1:26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</row>
    <row r="383" s="435" customFormat="1" ht="16.15" customHeight="1" spans="1:26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</row>
    <row r="384" s="435" customFormat="1" ht="16.15" customHeight="1" spans="1:26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</row>
    <row r="385" s="435" customFormat="1" ht="16.15" customHeight="1" spans="1:26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</row>
    <row r="386" s="435" customFormat="1" ht="16.15" customHeight="1" spans="1:26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</row>
    <row r="387" s="435" customFormat="1" ht="16.15" customHeight="1" spans="1:26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</row>
    <row r="388" s="435" customFormat="1" ht="16.15" customHeight="1" spans="1:26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</row>
    <row r="389" s="435" customFormat="1" ht="16.15" customHeight="1" spans="1:26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</row>
    <row r="390" s="435" customFormat="1" ht="16.15" customHeight="1" spans="1:26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</row>
    <row r="391" s="435" customFormat="1" ht="16.15" customHeight="1" spans="1:26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</row>
    <row r="392" s="435" customFormat="1" ht="16.15" customHeight="1" spans="1:26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</row>
    <row r="393" s="435" customFormat="1" ht="16.15" customHeight="1" spans="1:26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</row>
    <row r="394" s="435" customFormat="1" ht="16.15" customHeight="1" spans="1:26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</row>
    <row r="395" s="435" customFormat="1" ht="16.15" customHeight="1" spans="1:26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</row>
    <row r="396" s="435" customFormat="1" ht="16.15" customHeight="1" spans="1:26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</row>
    <row r="397" s="435" customFormat="1" ht="16.15" customHeight="1" spans="1:26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</row>
    <row r="398" s="435" customFormat="1" ht="16.15" customHeight="1" spans="1:26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</row>
    <row r="399" s="435" customFormat="1" ht="16.15" customHeight="1" spans="1:26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</row>
    <row r="400" s="435" customFormat="1" ht="16.15" customHeight="1" spans="1:26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</row>
    <row r="401" s="435" customFormat="1" ht="16.15" customHeight="1" spans="1:26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</row>
    <row r="402" s="435" customFormat="1" ht="16.15" customHeight="1" spans="1:26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</row>
    <row r="403" s="435" customFormat="1" ht="16.15" customHeight="1" spans="1:26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</row>
    <row r="404" s="435" customFormat="1" ht="16.15" customHeight="1" spans="1:26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</row>
    <row r="405" s="435" customFormat="1" ht="16.15" customHeight="1" spans="1:26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</row>
    <row r="406" s="435" customFormat="1" ht="16.15" customHeight="1" spans="1:26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</row>
    <row r="407" s="435" customFormat="1" ht="16.15" customHeight="1" spans="1:26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</row>
    <row r="408" s="435" customFormat="1" ht="16.15" customHeight="1" spans="1:26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</row>
    <row r="409" s="435" customFormat="1" ht="16.15" customHeight="1" spans="1:26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</row>
    <row r="410" s="435" customFormat="1" ht="16.15" customHeight="1" spans="1:26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</row>
    <row r="411" s="435" customFormat="1" ht="16.15" customHeight="1" spans="1:26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</row>
    <row r="412" s="435" customFormat="1" ht="16.15" customHeight="1" spans="1:26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</row>
    <row r="413" s="435" customFormat="1" ht="16.15" customHeight="1" spans="1:26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</row>
    <row r="414" s="435" customFormat="1" ht="16.15" customHeight="1" spans="1:26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</row>
    <row r="415" s="435" customFormat="1" ht="16.15" customHeight="1" spans="1:26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</row>
    <row r="416" s="435" customFormat="1" ht="16.15" customHeight="1" spans="1:26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</row>
    <row r="417" s="435" customFormat="1" ht="16.15" customHeight="1" spans="1:26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</row>
    <row r="418" s="435" customFormat="1" ht="16.15" customHeight="1" spans="1:26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</row>
    <row r="419" s="435" customFormat="1" ht="16.15" customHeight="1" spans="1:26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</row>
    <row r="420" s="435" customFormat="1" ht="16.15" customHeight="1" spans="1:26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</row>
    <row r="421" s="435" customFormat="1" ht="16.15" customHeight="1" spans="1:26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</row>
    <row r="422" s="435" customFormat="1" ht="16.15" customHeight="1" spans="1:26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</row>
    <row r="423" s="435" customFormat="1" ht="16.15" customHeight="1" spans="1:26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</row>
    <row r="424" s="435" customFormat="1" ht="16.15" customHeight="1" spans="1:26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</row>
    <row r="425" s="435" customFormat="1" ht="16.15" customHeight="1" spans="1:26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</row>
    <row r="426" s="435" customFormat="1" ht="16.15" customHeight="1" spans="1:26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</row>
    <row r="427" s="435" customFormat="1" ht="16.15" customHeight="1" spans="1:26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</row>
    <row r="428" s="435" customFormat="1" ht="16.15" customHeight="1" spans="1:26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</row>
    <row r="429" s="435" customFormat="1" ht="16.15" customHeight="1" spans="1:26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</row>
    <row r="430" s="435" customFormat="1" ht="16.15" customHeight="1" spans="1:26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</row>
    <row r="431" s="435" customFormat="1" ht="16.15" customHeight="1" spans="1:26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</row>
    <row r="432" s="435" customFormat="1" ht="16.15" customHeight="1" spans="1:26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</row>
    <row r="433" s="435" customFormat="1" ht="16.15" customHeight="1" spans="1:26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</row>
    <row r="434" s="435" customFormat="1" ht="16.15" customHeight="1" spans="1:26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</row>
    <row r="435" s="435" customFormat="1" ht="16.15" customHeight="1" spans="1:26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</row>
    <row r="436" s="435" customFormat="1" ht="16.15" customHeight="1" spans="1:26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</row>
    <row r="437" s="435" customFormat="1" ht="16.15" customHeight="1" spans="1:26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</row>
    <row r="438" s="435" customFormat="1" ht="16.15" customHeight="1" spans="1:26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</row>
    <row r="439" s="435" customFormat="1" ht="16.15" customHeight="1" spans="1:26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</row>
    <row r="440" s="435" customFormat="1" ht="16.15" customHeight="1" spans="1:26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</row>
    <row r="441" s="435" customFormat="1" ht="16.15" customHeight="1" spans="1:26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</row>
    <row r="442" s="435" customFormat="1" ht="16.15" customHeight="1" spans="1:26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</row>
    <row r="443" s="435" customFormat="1" ht="16.15" customHeight="1" spans="1:26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</row>
    <row r="444" s="435" customFormat="1" ht="16.15" customHeight="1" spans="1:26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</row>
    <row r="445" s="435" customFormat="1" ht="16.15" customHeight="1" spans="1:26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</row>
    <row r="446" s="435" customFormat="1" ht="16.15" customHeight="1" spans="1:26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</row>
    <row r="447" s="435" customFormat="1" ht="16.15" customHeight="1" spans="1:26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</row>
    <row r="448" s="435" customFormat="1" ht="16.15" customHeight="1" spans="1:26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</row>
    <row r="449" s="435" customFormat="1" ht="16.15" customHeight="1" spans="1:26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</row>
    <row r="450" s="435" customFormat="1" ht="16.15" customHeight="1" spans="1:26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</row>
    <row r="451" s="435" customFormat="1" ht="16.15" customHeight="1" spans="1:26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</row>
    <row r="452" s="435" customFormat="1" ht="16.15" customHeight="1" spans="1:26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</row>
    <row r="453" s="435" customFormat="1" ht="16.15" customHeight="1" spans="1:26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</row>
    <row r="454" s="435" customFormat="1" ht="16.15" customHeight="1" spans="1:26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</row>
    <row r="455" s="435" customFormat="1" ht="16.15" customHeight="1" spans="1:26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</row>
    <row r="456" s="435" customFormat="1" ht="16.15" customHeight="1" spans="1:26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</row>
    <row r="457" s="435" customFormat="1" ht="16.15" customHeight="1" spans="1:26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</row>
    <row r="458" s="435" customFormat="1" ht="16.15" customHeight="1" spans="1:26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</row>
    <row r="459" s="435" customFormat="1" ht="16.15" customHeight="1" spans="1:26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</row>
    <row r="460" s="435" customFormat="1" ht="16.15" customHeight="1" spans="1:26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</row>
    <row r="461" s="435" customFormat="1" ht="16.15" customHeight="1" spans="1:26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</row>
    <row r="462" s="435" customFormat="1" ht="16.15" customHeight="1" spans="1:26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</row>
    <row r="463" s="435" customFormat="1" ht="16.15" customHeight="1" spans="1:26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</row>
    <row r="464" s="435" customFormat="1" ht="16.15" customHeight="1" spans="1:26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</row>
    <row r="465" s="435" customFormat="1" ht="16.15" customHeight="1" spans="1:26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</row>
    <row r="466" s="435" customFormat="1" ht="16.15" customHeight="1" spans="1:26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</row>
    <row r="467" s="435" customFormat="1" ht="16.15" customHeight="1" spans="1:26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</row>
    <row r="468" s="435" customFormat="1" ht="16.15" customHeight="1" spans="1:26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</row>
    <row r="469" s="435" customFormat="1" ht="16.15" customHeight="1" spans="1:26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</row>
    <row r="470" s="435" customFormat="1" ht="16.15" customHeight="1" spans="1:26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</row>
    <row r="471" s="435" customFormat="1" ht="16.15" customHeight="1" spans="1:26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</row>
    <row r="472" s="435" customFormat="1" ht="16.15" customHeight="1" spans="1:26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</row>
    <row r="473" s="435" customFormat="1" ht="16.15" customHeight="1" spans="1:26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</row>
    <row r="474" s="435" customFormat="1" ht="16.15" customHeight="1" spans="1:26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</row>
    <row r="475" s="435" customFormat="1" ht="16.15" customHeight="1" spans="1:26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</row>
    <row r="476" s="435" customFormat="1" ht="16.15" customHeight="1" spans="1:26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</row>
    <row r="477" s="435" customFormat="1" ht="16.15" customHeight="1" spans="1:26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</row>
    <row r="478" s="435" customFormat="1" ht="16.15" customHeight="1" spans="1:26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</row>
    <row r="479" s="435" customFormat="1" ht="16.15" customHeight="1" spans="1:26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</row>
    <row r="480" s="435" customFormat="1" ht="16.15" customHeight="1" spans="1:26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</row>
    <row r="481" s="435" customFormat="1" ht="16.15" customHeight="1" spans="1:26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</row>
    <row r="482" s="435" customFormat="1" ht="16.15" customHeight="1" spans="1:26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</row>
    <row r="483" s="435" customFormat="1" ht="16.15" customHeight="1" spans="1:26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</row>
    <row r="484" s="435" customFormat="1" ht="16.15" customHeight="1" spans="1:26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</row>
    <row r="485" s="435" customFormat="1" ht="16.15" customHeight="1" spans="1:26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</row>
    <row r="486" s="435" customFormat="1" ht="16.15" customHeight="1" spans="1:26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</row>
    <row r="487" s="435" customFormat="1" ht="16.15" customHeight="1" spans="1:26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</row>
    <row r="488" s="435" customFormat="1" ht="16.15" customHeight="1" spans="1:26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</row>
    <row r="489" s="435" customFormat="1" ht="16.15" customHeight="1" spans="1:26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</row>
    <row r="490" s="435" customFormat="1" ht="16.15" customHeight="1" spans="1:26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</row>
    <row r="491" s="435" customFormat="1" ht="16.15" customHeight="1" spans="1:26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</row>
    <row r="492" s="435" customFormat="1" ht="16.15" customHeight="1" spans="1:26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</row>
    <row r="493" s="435" customFormat="1" ht="16.15" customHeight="1" spans="1:26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</row>
    <row r="494" s="435" customFormat="1" ht="16.15" customHeight="1" spans="1:26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</row>
    <row r="495" s="435" customFormat="1" ht="16.15" customHeight="1" spans="1:26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</row>
    <row r="496" s="435" customFormat="1" ht="16.15" customHeight="1" spans="1:26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</row>
    <row r="497" s="435" customFormat="1" ht="16.15" customHeight="1" spans="1:26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</row>
    <row r="498" s="435" customFormat="1" ht="16.15" customHeight="1" spans="1:26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</row>
    <row r="499" s="435" customFormat="1" ht="16.15" customHeight="1" spans="1:26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</row>
    <row r="500" s="435" customFormat="1" ht="16.15" customHeight="1" spans="1:26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</row>
    <row r="501" s="435" customFormat="1" ht="16.15" customHeight="1" spans="1:26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</row>
    <row r="502" s="435" customFormat="1" ht="16.15" customHeight="1" spans="1:26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</row>
    <row r="503" s="435" customFormat="1" ht="16.15" customHeight="1" spans="1:26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</row>
    <row r="504" s="435" customFormat="1" ht="16.15" customHeight="1" spans="1:26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</row>
    <row r="505" s="435" customFormat="1" ht="16.15" customHeight="1" spans="1:26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</row>
    <row r="506" s="435" customFormat="1" ht="16.15" customHeight="1" spans="1:26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</row>
    <row r="507" s="435" customFormat="1" ht="16.15" customHeight="1" spans="1:26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</row>
    <row r="508" s="435" customFormat="1" ht="16.15" customHeight="1" spans="1:26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</row>
    <row r="509" s="435" customFormat="1" ht="16.15" customHeight="1" spans="1:26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</row>
    <row r="510" s="435" customFormat="1" ht="16.15" customHeight="1" spans="1:26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</row>
    <row r="511" s="435" customFormat="1" ht="16.15" customHeight="1" spans="1:26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</row>
    <row r="512" s="435" customFormat="1" ht="16.15" customHeight="1" spans="1:26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</row>
    <row r="513" s="435" customFormat="1" ht="16.15" customHeight="1" spans="1:26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</row>
    <row r="514" s="435" customFormat="1" ht="16.15" customHeight="1" spans="1:26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</row>
    <row r="515" s="435" customFormat="1" ht="16.15" customHeight="1" spans="1:26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</row>
    <row r="516" s="435" customFormat="1" ht="16.15" customHeight="1" spans="1:26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</row>
    <row r="517" s="435" customFormat="1" ht="16.15" customHeight="1" spans="1:26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</row>
    <row r="518" s="435" customFormat="1" ht="16.15" customHeight="1" spans="1:26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</row>
    <row r="519" s="435" customFormat="1" ht="16.15" customHeight="1" spans="1:26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</row>
    <row r="520" s="435" customFormat="1" ht="16.15" customHeight="1" spans="1:26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</row>
    <row r="521" s="435" customFormat="1" ht="16.15" customHeight="1" spans="1:26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</row>
    <row r="522" s="435" customFormat="1" ht="16.15" customHeight="1" spans="1:26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</row>
    <row r="523" s="435" customFormat="1" ht="16.15" customHeight="1" spans="1:26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</row>
    <row r="524" s="435" customFormat="1" ht="16.15" customHeight="1" spans="1:26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</row>
    <row r="525" s="435" customFormat="1" ht="16.15" customHeight="1" spans="1:26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</row>
    <row r="526" s="435" customFormat="1" ht="16.15" customHeight="1" spans="1:26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</row>
    <row r="527" s="435" customFormat="1" ht="16.15" customHeight="1" spans="1:26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</row>
    <row r="528" s="435" customFormat="1" ht="16.15" customHeight="1" spans="1:26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</row>
    <row r="529" s="435" customFormat="1" ht="16.15" customHeight="1" spans="1:26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</row>
    <row r="530" s="435" customFormat="1" ht="16.15" customHeight="1" spans="1:26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</row>
    <row r="531" s="435" customFormat="1" ht="16.15" customHeight="1" spans="1:26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</row>
    <row r="532" s="435" customFormat="1" ht="16.15" customHeight="1" spans="1:26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</row>
    <row r="533" s="435" customFormat="1" ht="16.15" customHeight="1" spans="1:26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</row>
    <row r="534" s="435" customFormat="1" ht="16.15" customHeight="1" spans="1:26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</row>
    <row r="535" s="435" customFormat="1" ht="16.15" customHeight="1" spans="1:26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</row>
    <row r="536" s="435" customFormat="1" ht="16.15" customHeight="1" spans="1:26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</row>
    <row r="537" s="435" customFormat="1" ht="16.15" customHeight="1" spans="1:26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</row>
    <row r="538" s="435" customFormat="1" ht="16.15" customHeight="1" spans="1:26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</row>
    <row r="539" s="435" customFormat="1" ht="16.15" customHeight="1" spans="1:26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</row>
    <row r="540" s="435" customFormat="1" ht="16.15" customHeight="1" spans="1:26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</row>
    <row r="541" s="435" customFormat="1" ht="16.15" customHeight="1" spans="1:26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</row>
    <row r="542" s="435" customFormat="1" ht="16.15" customHeight="1" spans="1:26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</row>
    <row r="543" s="435" customFormat="1" ht="16.15" customHeight="1" spans="1:26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</row>
    <row r="544" s="435" customFormat="1" ht="16.15" customHeight="1" spans="1:26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</row>
    <row r="545" s="435" customFormat="1" ht="16.15" customHeight="1" spans="1:26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</row>
    <row r="546" s="435" customFormat="1" ht="16.15" customHeight="1" spans="1:26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</row>
    <row r="547" s="435" customFormat="1" ht="16.15" customHeight="1" spans="1:26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</row>
    <row r="548" s="435" customFormat="1" ht="16.15" customHeight="1" spans="1:26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</row>
    <row r="549" s="435" customFormat="1" ht="16.15" customHeight="1" spans="1:26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</row>
    <row r="550" s="435" customFormat="1" ht="16.15" customHeight="1" spans="1:26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</row>
    <row r="551" s="435" customFormat="1" ht="16.15" customHeight="1" spans="1:26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</row>
    <row r="552" s="435" customFormat="1" ht="16.15" customHeight="1" spans="1:26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</row>
    <row r="553" s="435" customFormat="1" ht="16.15" customHeight="1" spans="1:26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</row>
    <row r="554" s="435" customFormat="1" ht="16.15" customHeight="1" spans="1:26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</row>
    <row r="555" s="435" customFormat="1" ht="16.15" customHeight="1" spans="1:26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</row>
    <row r="556" s="435" customFormat="1" ht="16.15" customHeight="1" spans="1:26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</row>
    <row r="557" s="435" customFormat="1" ht="16.15" customHeight="1" spans="1:26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</row>
    <row r="558" s="435" customFormat="1" ht="16.15" customHeight="1" spans="1:26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</row>
    <row r="559" s="435" customFormat="1" ht="16.15" customHeight="1" spans="1:26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</row>
    <row r="560" s="435" customFormat="1" ht="16.15" customHeight="1" spans="1:26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</row>
    <row r="561" s="435" customFormat="1" ht="16.15" customHeight="1" spans="1:26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</row>
    <row r="562" s="435" customFormat="1" ht="16.15" customHeight="1" spans="1:26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</row>
    <row r="563" s="435" customFormat="1" ht="16.15" customHeight="1" spans="1:26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</row>
    <row r="564" s="435" customFormat="1" ht="16.15" customHeight="1" spans="1:26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</row>
    <row r="565" s="435" customFormat="1" ht="16.15" customHeight="1" spans="1:26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</row>
    <row r="566" s="435" customFormat="1" ht="16.15" customHeight="1" spans="1:26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</row>
    <row r="567" s="435" customFormat="1" ht="16.15" customHeight="1" spans="1:26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</row>
    <row r="568" s="435" customFormat="1" ht="16.15" customHeight="1" spans="1:26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</row>
    <row r="569" s="435" customFormat="1" ht="16.15" customHeight="1" spans="1:26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</row>
    <row r="570" s="435" customFormat="1" ht="16.15" customHeight="1" spans="1:26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</row>
    <row r="571" s="435" customFormat="1" ht="16.15" customHeight="1" spans="1:26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</row>
    <row r="572" s="435" customFormat="1" ht="16.15" customHeight="1" spans="1:26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</row>
    <row r="573" s="435" customFormat="1" ht="16.15" customHeight="1" spans="1:26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</row>
    <row r="574" s="435" customFormat="1" ht="16.15" customHeight="1" spans="1:26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</row>
    <row r="575" s="435" customFormat="1" ht="16.15" customHeight="1" spans="1:26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</row>
    <row r="576" s="435" customFormat="1" ht="16.15" customHeight="1" spans="1:26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</row>
    <row r="577" s="435" customFormat="1" ht="16.15" customHeight="1" spans="1:26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</row>
    <row r="578" s="435" customFormat="1" ht="16.15" customHeight="1" spans="1:26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</row>
    <row r="579" s="435" customFormat="1" ht="16.15" customHeight="1" spans="1:26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</row>
    <row r="580" s="435" customFormat="1" ht="16.15" customHeight="1" spans="1:26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</row>
    <row r="581" s="435" customFormat="1" ht="16.15" customHeight="1" spans="1:26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</row>
    <row r="582" s="435" customFormat="1" ht="16.15" customHeight="1" spans="1:26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</row>
    <row r="583" s="435" customFormat="1" ht="16.15" customHeight="1" spans="1:26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</row>
    <row r="584" s="435" customFormat="1" ht="16.15" customHeight="1" spans="1:26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</row>
    <row r="585" s="435" customFormat="1" ht="16.15" customHeight="1" spans="1:26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</row>
    <row r="586" s="435" customFormat="1" ht="16.15" customHeight="1" spans="1:26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</row>
    <row r="587" s="435" customFormat="1" ht="16.15" customHeight="1" spans="1:26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</row>
    <row r="588" s="435" customFormat="1" ht="16.15" customHeight="1" spans="1:26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</row>
    <row r="589" s="435" customFormat="1" ht="16.15" customHeight="1" spans="1:26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</row>
    <row r="590" s="435" customFormat="1" ht="16.15" customHeight="1" spans="1:26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</row>
    <row r="591" s="435" customFormat="1" ht="16.15" customHeight="1" spans="1:26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</row>
    <row r="592" s="435" customFormat="1" ht="16.15" customHeight="1" spans="1:26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</row>
    <row r="593" s="435" customFormat="1" ht="16.15" customHeight="1" spans="1:26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</row>
    <row r="594" s="435" customFormat="1" ht="16.15" customHeight="1" spans="1:26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</row>
    <row r="595" s="435" customFormat="1" ht="16.15" customHeight="1" spans="1:26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</row>
    <row r="596" s="435" customFormat="1" ht="16.15" customHeight="1" spans="1:26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</row>
    <row r="597" s="435" customFormat="1" ht="16.15" customHeight="1" spans="1:26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</row>
    <row r="598" s="435" customFormat="1" ht="16.15" customHeight="1" spans="1:26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</row>
    <row r="599" s="435" customFormat="1" ht="16.15" customHeight="1" spans="1:26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</row>
    <row r="600" s="435" customFormat="1" ht="16.15" customHeight="1" spans="1:26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</row>
    <row r="601" s="435" customFormat="1" ht="16.15" customHeight="1" spans="1:26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</row>
    <row r="602" s="435" customFormat="1" ht="16.15" customHeight="1" spans="1:26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</row>
    <row r="603" s="435" customFormat="1" ht="16.15" customHeight="1" spans="1:26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</row>
    <row r="604" s="435" customFormat="1" ht="16.15" customHeight="1" spans="1:26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</row>
    <row r="605" s="435" customFormat="1" ht="16.15" customHeight="1" spans="1:26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</row>
    <row r="606" s="435" customFormat="1" ht="16.15" customHeight="1" spans="1:26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</row>
    <row r="607" s="435" customFormat="1" ht="16.15" customHeight="1" spans="1:26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</row>
    <row r="608" s="435" customFormat="1" ht="16.15" customHeight="1" spans="1:26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</row>
    <row r="609" s="435" customFormat="1" ht="16.15" customHeight="1" spans="1:26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</row>
    <row r="610" s="435" customFormat="1" ht="16.15" customHeight="1" spans="1:26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</row>
    <row r="611" s="435" customFormat="1" ht="16.15" customHeight="1" spans="1:26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</row>
    <row r="612" s="435" customFormat="1" ht="16.15" customHeight="1" spans="1:26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</row>
    <row r="613" s="435" customFormat="1" ht="16.15" customHeight="1" spans="1:26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</row>
    <row r="614" s="435" customFormat="1" ht="16.15" customHeight="1" spans="1:26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</row>
    <row r="615" s="435" customFormat="1" ht="16.15" customHeight="1" spans="1:26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</row>
    <row r="616" s="435" customFormat="1" ht="16.15" customHeight="1" spans="1:26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</row>
    <row r="617" s="435" customFormat="1" ht="16.15" customHeight="1" spans="1:26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</row>
    <row r="618" s="435" customFormat="1" ht="16.15" customHeight="1" spans="1:26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</row>
    <row r="619" s="435" customFormat="1" ht="16.15" customHeight="1" spans="1:26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</row>
    <row r="620" s="435" customFormat="1" ht="16.15" customHeight="1" spans="1:26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</row>
    <row r="621" s="435" customFormat="1" ht="16.15" customHeight="1" spans="1:26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</row>
    <row r="622" s="435" customFormat="1" ht="16.15" customHeight="1" spans="1:26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</row>
    <row r="623" s="435" customFormat="1" ht="16.15" customHeight="1" spans="1:26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</row>
    <row r="624" s="435" customFormat="1" ht="16.15" customHeight="1" spans="1:26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</row>
    <row r="625" s="435" customFormat="1" ht="16.15" customHeight="1" spans="1:26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</row>
    <row r="626" s="435" customFormat="1" ht="16.15" customHeight="1" spans="1:26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</row>
    <row r="627" s="435" customFormat="1" ht="16.15" customHeight="1" spans="1:26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</row>
    <row r="628" s="435" customFormat="1" ht="16.15" customHeight="1" spans="1:26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</row>
    <row r="629" s="435" customFormat="1" ht="16.15" customHeight="1" spans="1:26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</row>
    <row r="630" s="435" customFormat="1" ht="16.15" customHeight="1" spans="1:26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</row>
    <row r="631" s="435" customFormat="1" ht="16.15" customHeight="1" spans="1:26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</row>
    <row r="632" s="435" customFormat="1" ht="16.15" customHeight="1" spans="1:26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</row>
    <row r="633" s="435" customFormat="1" ht="16.15" customHeight="1" spans="1:26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</row>
    <row r="634" s="435" customFormat="1" ht="16.15" customHeight="1" spans="1:26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</row>
    <row r="635" s="435" customFormat="1" ht="16.15" customHeight="1" spans="1:26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</row>
    <row r="636" s="435" customFormat="1" ht="16.15" customHeight="1" spans="1:26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</row>
    <row r="637" s="435" customFormat="1" ht="16.15" customHeight="1" spans="1:26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</row>
    <row r="638" s="435" customFormat="1" ht="16.15" customHeight="1" spans="1:26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</row>
    <row r="639" s="435" customFormat="1" ht="16.15" customHeight="1" spans="1:26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</row>
    <row r="640" s="435" customFormat="1" ht="16.15" customHeight="1" spans="1:26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</row>
    <row r="641" s="435" customFormat="1" ht="16.15" customHeight="1" spans="1:26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</row>
    <row r="642" s="435" customFormat="1" ht="16.15" customHeight="1" spans="1:26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</row>
    <row r="643" s="435" customFormat="1" ht="16.15" customHeight="1" spans="1:26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</row>
    <row r="644" s="435" customFormat="1" ht="16.15" customHeight="1" spans="1:26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</row>
    <row r="645" s="435" customFormat="1" ht="16.15" customHeight="1" spans="1:26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</row>
    <row r="646" s="435" customFormat="1" ht="16.15" customHeight="1" spans="1:26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</row>
    <row r="647" s="435" customFormat="1" ht="16.15" customHeight="1" spans="1:26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</row>
    <row r="648" s="435" customFormat="1" ht="16.15" customHeight="1" spans="1:26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</row>
    <row r="649" s="435" customFormat="1" ht="16.15" customHeight="1" spans="1:26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</row>
    <row r="650" s="435" customFormat="1" ht="16.15" customHeight="1" spans="1:26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</row>
    <row r="651" s="435" customFormat="1" ht="16.15" customHeight="1" spans="1:26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</row>
    <row r="652" s="435" customFormat="1" ht="16.15" customHeight="1" spans="1:26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</row>
    <row r="653" s="435" customFormat="1" ht="16.15" customHeight="1" spans="1:26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</row>
    <row r="654" s="435" customFormat="1" ht="16.15" customHeight="1" spans="1:26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</row>
    <row r="655" s="435" customFormat="1" ht="16.15" customHeight="1" spans="1:26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</row>
    <row r="656" s="435" customFormat="1" ht="16.15" customHeight="1" spans="1:26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</row>
    <row r="657" s="435" customFormat="1" ht="16.15" customHeight="1" spans="1:26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</row>
    <row r="658" s="435" customFormat="1" ht="16.15" customHeight="1" spans="1:26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</row>
    <row r="659" s="435" customFormat="1" ht="16.15" customHeight="1" spans="1:26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</row>
    <row r="660" s="435" customFormat="1" ht="16.15" customHeight="1" spans="1:26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</row>
    <row r="661" s="435" customFormat="1" ht="16.15" customHeight="1" spans="1:26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</row>
    <row r="662" s="435" customFormat="1" ht="16.15" customHeight="1" spans="1:26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</row>
    <row r="663" s="435" customFormat="1" ht="16.15" customHeight="1" spans="1:26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</row>
    <row r="664" s="435" customFormat="1" ht="16.15" customHeight="1" spans="1:26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</row>
    <row r="665" s="435" customFormat="1" ht="16.15" customHeight="1" spans="1:26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</row>
    <row r="666" s="435" customFormat="1" ht="16.15" customHeight="1" spans="1:26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</row>
    <row r="667" s="435" customFormat="1" ht="16.15" customHeight="1" spans="1:26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</row>
    <row r="668" s="435" customFormat="1" ht="16.15" customHeight="1" spans="1:26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</row>
    <row r="669" s="435" customFormat="1" ht="16.15" customHeight="1" spans="1:26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</row>
    <row r="670" s="435" customFormat="1" ht="16.15" customHeight="1" spans="1:26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</row>
    <row r="671" s="435" customFormat="1" ht="16.15" customHeight="1" spans="1:26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</row>
    <row r="672" s="435" customFormat="1" ht="16.15" customHeight="1" spans="1:26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</row>
    <row r="673" s="435" customFormat="1" ht="16.15" customHeight="1" spans="1:26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</row>
    <row r="674" s="435" customFormat="1" ht="16.15" customHeight="1" spans="1:26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</row>
    <row r="675" s="435" customFormat="1" ht="16.15" customHeight="1" spans="1:26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</row>
    <row r="676" s="435" customFormat="1" ht="16.15" customHeight="1" spans="1:26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</row>
    <row r="677" s="435" customFormat="1" ht="16.15" customHeight="1" spans="1:26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</row>
    <row r="678" s="435" customFormat="1" ht="16.15" customHeight="1" spans="1:26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</row>
    <row r="679" s="435" customFormat="1" ht="16.15" customHeight="1" spans="1:26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</row>
    <row r="680" s="435" customFormat="1" ht="16.15" customHeight="1" spans="1:26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</row>
    <row r="681" s="435" customFormat="1" ht="16.15" customHeight="1" spans="1:26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</row>
    <row r="682" s="435" customFormat="1" ht="16.15" customHeight="1" spans="1:26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</row>
    <row r="683" s="435" customFormat="1" ht="16.15" customHeight="1" spans="1:26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</row>
    <row r="684" s="435" customFormat="1" ht="16.15" customHeight="1" spans="1:26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</row>
    <row r="685" s="435" customFormat="1" ht="16.15" customHeight="1" spans="1:26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</row>
    <row r="686" s="435" customFormat="1" ht="16.15" customHeight="1" spans="1:26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</row>
    <row r="687" s="435" customFormat="1" ht="16.15" customHeight="1" spans="1:26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</row>
    <row r="688" s="435" customFormat="1" ht="16.15" customHeight="1" spans="1:26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</row>
    <row r="689" s="435" customFormat="1" ht="16.15" customHeight="1" spans="1:26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</row>
    <row r="690" s="435" customFormat="1" ht="16.15" customHeight="1" spans="1:26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</row>
    <row r="691" s="435" customFormat="1" ht="16.15" customHeight="1" spans="1:26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</row>
    <row r="692" s="435" customFormat="1" ht="16.15" customHeight="1" spans="1:26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</row>
    <row r="693" s="435" customFormat="1" ht="16.15" customHeight="1" spans="1:26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</row>
    <row r="694" s="435" customFormat="1" ht="16.15" customHeight="1" spans="1:26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</row>
    <row r="695" s="435" customFormat="1" ht="16.15" customHeight="1" spans="1:26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</row>
    <row r="696" s="435" customFormat="1" ht="16.15" customHeight="1" spans="1:26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</row>
    <row r="697" s="435" customFormat="1" ht="16.15" customHeight="1" spans="1:26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</row>
    <row r="698" s="435" customFormat="1" ht="16.15" customHeight="1" spans="1:26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</row>
    <row r="699" s="435" customFormat="1" ht="16.15" customHeight="1" spans="1:26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</row>
    <row r="700" s="435" customFormat="1" ht="16.15" customHeight="1" spans="1:26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</row>
    <row r="701" s="435" customFormat="1" ht="16.15" customHeight="1" spans="1:26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</row>
    <row r="702" s="435" customFormat="1" ht="16.15" customHeight="1" spans="1:26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</row>
    <row r="703" s="435" customFormat="1" ht="16.15" customHeight="1" spans="1:26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</row>
    <row r="704" s="435" customFormat="1" ht="16.15" customHeight="1" spans="1:26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</row>
    <row r="705" s="435" customFormat="1" ht="16.15" customHeight="1" spans="1:26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</row>
    <row r="706" s="435" customFormat="1" ht="16.15" customHeight="1" spans="1:26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</row>
    <row r="707" s="435" customFormat="1" ht="16.15" customHeight="1" spans="1:26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</row>
    <row r="708" s="435" customFormat="1" ht="16.15" customHeight="1" spans="1:26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</row>
    <row r="709" s="435" customFormat="1" ht="16.15" customHeight="1" spans="1:26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</row>
    <row r="710" s="435" customFormat="1" ht="16.15" customHeight="1" spans="1:26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</row>
    <row r="711" s="435" customFormat="1" ht="16.15" customHeight="1" spans="1:26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</row>
    <row r="712" s="435" customFormat="1" ht="16.15" customHeight="1" spans="1:26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</row>
    <row r="713" s="435" customFormat="1" ht="16.15" customHeight="1" spans="1:26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</row>
    <row r="714" s="435" customFormat="1" ht="16.15" customHeight="1" spans="1:26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</row>
    <row r="715" s="435" customFormat="1" ht="16.15" customHeight="1" spans="1:26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</row>
    <row r="716" s="435" customFormat="1" ht="16.15" customHeight="1" spans="1:26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</row>
    <row r="717" s="435" customFormat="1" ht="16.15" customHeight="1" spans="1:26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</row>
    <row r="718" s="435" customFormat="1" ht="16.15" customHeight="1" spans="1:26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</row>
    <row r="719" s="435" customFormat="1" ht="16.15" customHeight="1" spans="1:26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</row>
    <row r="720" s="435" customFormat="1" ht="16.15" customHeight="1" spans="1:26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</row>
    <row r="721" s="435" customFormat="1" ht="16.15" customHeight="1" spans="1:26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</row>
    <row r="722" s="435" customFormat="1" ht="16.15" customHeight="1" spans="1:26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</row>
    <row r="723" s="435" customFormat="1" ht="16.15" customHeight="1" spans="1:26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</row>
    <row r="724" s="435" customFormat="1" ht="16.15" customHeight="1" spans="1:26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</row>
    <row r="725" s="435" customFormat="1" ht="16.15" customHeight="1" spans="1:26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</row>
    <row r="726" s="435" customFormat="1" ht="16.15" customHeight="1" spans="1:26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</row>
    <row r="727" s="435" customFormat="1" ht="16.15" customHeight="1" spans="1:26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</row>
    <row r="728" s="435" customFormat="1" ht="16.15" customHeight="1" spans="1:26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</row>
    <row r="729" s="435" customFormat="1" ht="16.15" customHeight="1" spans="1:26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</row>
    <row r="730" s="435" customFormat="1" ht="16.15" customHeight="1" spans="1:26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</row>
    <row r="731" s="435" customFormat="1" ht="16.15" customHeight="1" spans="1:26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</row>
    <row r="732" s="435" customFormat="1" ht="16.15" customHeight="1" spans="1:26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</row>
    <row r="733" s="435" customFormat="1" ht="16.15" customHeight="1" spans="1:26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</row>
    <row r="734" s="435" customFormat="1" ht="16.15" customHeight="1" spans="1:26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</row>
    <row r="735" s="435" customFormat="1" ht="16.15" customHeight="1" spans="1:26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</row>
    <row r="736" s="435" customFormat="1" ht="16.15" customHeight="1" spans="1:26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</row>
    <row r="737" s="435" customFormat="1" ht="16.15" customHeight="1" spans="1:26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</row>
    <row r="738" s="435" customFormat="1" ht="16.15" customHeight="1" spans="1:26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</row>
    <row r="739" s="435" customFormat="1" ht="16.15" customHeight="1" spans="1:26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</row>
    <row r="740" s="435" customFormat="1" ht="16.15" customHeight="1" spans="1:26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</row>
    <row r="741" s="435" customFormat="1" ht="16.15" customHeight="1" spans="1:26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</row>
    <row r="742" s="435" customFormat="1" ht="16.15" customHeight="1" spans="1:26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</row>
    <row r="743" s="435" customFormat="1" ht="16.15" customHeight="1" spans="1:26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</row>
    <row r="744" s="435" customFormat="1" ht="16.15" customHeight="1" spans="1:26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</row>
    <row r="745" s="435" customFormat="1" ht="16.15" customHeight="1" spans="1:26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</row>
    <row r="746" s="435" customFormat="1" ht="16.15" customHeight="1" spans="1:26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</row>
    <row r="747" s="435" customFormat="1" ht="16.15" customHeight="1" spans="1:26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</row>
    <row r="748" s="435" customFormat="1" ht="16.15" customHeight="1" spans="1:26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</row>
    <row r="749" s="435" customFormat="1" ht="16.15" customHeight="1" spans="1:26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</row>
    <row r="750" s="435" customFormat="1" ht="16.15" customHeight="1" spans="1:26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</row>
    <row r="751" s="435" customFormat="1" ht="16.15" customHeight="1" spans="1:26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</row>
    <row r="752" s="435" customFormat="1" ht="16.15" customHeight="1" spans="1:26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</row>
    <row r="753" s="435" customFormat="1" ht="16.15" customHeight="1" spans="1:26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</row>
    <row r="754" s="435" customFormat="1" ht="16.15" customHeight="1" spans="1:26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</row>
    <row r="755" s="435" customFormat="1" ht="16.15" customHeight="1" spans="1:26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</row>
    <row r="756" s="435" customFormat="1" ht="16.15" customHeight="1" spans="1:26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</row>
    <row r="757" s="435" customFormat="1" ht="16.15" customHeight="1" spans="1:26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</row>
    <row r="758" s="435" customFormat="1" ht="16.15" customHeight="1" spans="1:26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</row>
    <row r="759" s="435" customFormat="1" ht="16.15" customHeight="1" spans="1:26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</row>
    <row r="760" s="435" customFormat="1" ht="16.15" customHeight="1" spans="1:26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</row>
    <row r="761" s="435" customFormat="1" ht="16.15" customHeight="1" spans="1:26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</row>
    <row r="762" s="435" customFormat="1" ht="16.15" customHeight="1" spans="1:26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</row>
    <row r="763" s="435" customFormat="1" ht="16.15" customHeight="1" spans="1:26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</row>
    <row r="764" s="435" customFormat="1" ht="16.15" customHeight="1" spans="1:26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</row>
    <row r="765" s="435" customFormat="1" ht="16.15" customHeight="1" spans="1:26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</row>
    <row r="766" s="435" customFormat="1" ht="16.15" customHeight="1" spans="1:26">
      <c r="A766" s="564"/>
      <c r="B766" s="56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</row>
    <row r="767" s="435" customFormat="1" ht="16.15" customHeight="1" spans="1:26">
      <c r="A767" s="564"/>
      <c r="B767" s="56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</row>
    <row r="768" s="435" customFormat="1" ht="16.15" customHeight="1" spans="1:26">
      <c r="A768" s="564"/>
      <c r="B768" s="56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</row>
    <row r="769" s="435" customFormat="1" ht="16.15" customHeight="1" spans="1:26">
      <c r="A769" s="564"/>
      <c r="B769" s="56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</row>
    <row r="770" s="435" customFormat="1" ht="16.15" customHeight="1" spans="1:26">
      <c r="A770" s="564"/>
      <c r="B770" s="56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</row>
    <row r="771" s="435" customFormat="1" ht="16.15" customHeight="1" spans="1:26">
      <c r="A771" s="564"/>
      <c r="B771" s="56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</row>
    <row r="772" s="435" customFormat="1" ht="16.15" customHeight="1" spans="1:26">
      <c r="A772" s="564"/>
      <c r="B772" s="56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</row>
    <row r="773" s="435" customFormat="1" ht="16.15" customHeight="1" spans="1:26">
      <c r="A773" s="564"/>
      <c r="B773" s="56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</row>
    <row r="774" s="435" customFormat="1" ht="16.15" customHeight="1" spans="1:26">
      <c r="A774" s="564"/>
      <c r="B774" s="56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</row>
    <row r="775" s="435" customFormat="1" ht="16.15" customHeight="1" spans="1:26">
      <c r="A775" s="564"/>
      <c r="B775" s="56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</row>
    <row r="776" s="435" customFormat="1" ht="16.15" customHeight="1" spans="1:26">
      <c r="A776" s="564"/>
      <c r="B776" s="56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</row>
    <row r="777" s="435" customFormat="1" ht="16.15" customHeight="1" spans="1:26">
      <c r="A777" s="564"/>
      <c r="B777" s="56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</row>
    <row r="778" s="435" customFormat="1" ht="16.15" customHeight="1" spans="1:26">
      <c r="A778" s="564"/>
      <c r="B778" s="56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</row>
    <row r="779" s="435" customFormat="1" ht="16.15" customHeight="1" spans="1:26">
      <c r="A779" s="564"/>
      <c r="B779" s="56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</row>
    <row r="780" s="435" customFormat="1" ht="16.15" customHeight="1" spans="1:26">
      <c r="A780" s="564"/>
      <c r="B780" s="56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</row>
    <row r="781" s="435" customFormat="1" ht="16.15" customHeight="1" spans="1:26">
      <c r="A781" s="564"/>
      <c r="B781" s="56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</row>
    <row r="782" s="435" customFormat="1" ht="16.15" customHeight="1" spans="1:26">
      <c r="A782" s="564"/>
      <c r="B782" s="56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</row>
    <row r="783" s="435" customFormat="1" ht="16.15" customHeight="1" spans="1:26">
      <c r="A783" s="564"/>
      <c r="B783" s="56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</row>
    <row r="784" s="435" customFormat="1" ht="16.15" customHeight="1" spans="1:26">
      <c r="A784" s="564"/>
      <c r="B784" s="56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</row>
    <row r="785" s="435" customFormat="1" ht="16.15" customHeight="1" spans="1:26">
      <c r="A785" s="564"/>
      <c r="B785" s="56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</row>
    <row r="786" s="435" customFormat="1" ht="16.15" customHeight="1" spans="1:26">
      <c r="A786" s="564"/>
      <c r="B786" s="56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</row>
    <row r="787" s="435" customFormat="1" ht="16.15" customHeight="1" spans="1:26">
      <c r="A787" s="564"/>
      <c r="B787" s="56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</row>
    <row r="788" s="435" customFormat="1" ht="16.15" customHeight="1" spans="1:26">
      <c r="A788" s="564"/>
      <c r="B788" s="56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</row>
    <row r="789" s="435" customFormat="1" ht="16.15" customHeight="1" spans="1:26">
      <c r="A789" s="564"/>
      <c r="B789" s="56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</row>
    <row r="790" s="435" customFormat="1" ht="16.15" customHeight="1" spans="1:26">
      <c r="A790" s="564"/>
      <c r="B790" s="56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</row>
    <row r="791" s="435" customFormat="1" ht="16.15" customHeight="1" spans="1:26">
      <c r="A791" s="564"/>
      <c r="B791" s="56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</row>
    <row r="792" s="435" customFormat="1" ht="16.15" customHeight="1" spans="1:26">
      <c r="A792" s="564"/>
      <c r="B792" s="56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</row>
    <row r="793" s="435" customFormat="1" ht="16.15" customHeight="1" spans="1:26">
      <c r="A793" s="564"/>
      <c r="B793" s="56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</row>
    <row r="794" s="435" customFormat="1" ht="16.15" customHeight="1" spans="1:26">
      <c r="A794" s="564"/>
      <c r="B794" s="56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</row>
    <row r="795" s="435" customFormat="1" ht="16.15" customHeight="1" spans="1:26">
      <c r="A795" s="564"/>
      <c r="B795" s="56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</row>
    <row r="796" s="435" customFormat="1" ht="16.15" customHeight="1" spans="1:26">
      <c r="A796" s="564"/>
      <c r="B796" s="56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</row>
    <row r="797" s="435" customFormat="1" ht="16.15" customHeight="1" spans="1:26">
      <c r="A797" s="564"/>
      <c r="B797" s="56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</row>
    <row r="798" s="435" customFormat="1" ht="16.15" customHeight="1" spans="1:26">
      <c r="A798" s="564"/>
      <c r="B798" s="56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</row>
    <row r="799" s="435" customFormat="1" ht="16.15" customHeight="1" spans="1:26">
      <c r="A799" s="564"/>
      <c r="B799" s="56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</row>
    <row r="800" s="435" customFormat="1" ht="16.15" customHeight="1" spans="1:26">
      <c r="A800" s="564"/>
      <c r="B800" s="56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</row>
    <row r="801" s="435" customFormat="1" ht="16.15" customHeight="1" spans="1:26">
      <c r="A801" s="564"/>
      <c r="B801" s="56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</row>
    <row r="802" s="435" customFormat="1" ht="16.15" customHeight="1" spans="1:26">
      <c r="A802" s="564"/>
      <c r="B802" s="56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</row>
    <row r="803" s="435" customFormat="1" ht="16.15" customHeight="1" spans="1:26">
      <c r="A803" s="564"/>
      <c r="B803" s="56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</row>
    <row r="804" s="435" customFormat="1" ht="16.15" customHeight="1" spans="1:26">
      <c r="A804" s="564"/>
      <c r="B804" s="56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</row>
    <row r="805" s="435" customFormat="1" ht="16.15" customHeight="1" spans="1:26">
      <c r="A805" s="564"/>
      <c r="B805" s="56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</row>
    <row r="806" s="435" customFormat="1" ht="16.15" customHeight="1" spans="1:26">
      <c r="A806" s="564"/>
      <c r="B806" s="56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</row>
    <row r="807" s="435" customFormat="1" ht="16.15" customHeight="1" spans="1:26">
      <c r="A807" s="564"/>
      <c r="B807" s="56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</row>
    <row r="808" s="435" customFormat="1" ht="16.15" customHeight="1" spans="1:26">
      <c r="A808" s="564"/>
      <c r="B808" s="56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</row>
    <row r="809" s="435" customFormat="1" ht="16.15" customHeight="1" spans="1:26">
      <c r="A809" s="564"/>
      <c r="B809" s="56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</row>
    <row r="810" s="435" customFormat="1" ht="16.15" customHeight="1" spans="1:26">
      <c r="A810" s="564"/>
      <c r="B810" s="56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</row>
    <row r="811" s="435" customFormat="1" ht="16.15" customHeight="1" spans="1:26">
      <c r="A811" s="564"/>
      <c r="B811" s="56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</row>
    <row r="812" s="435" customFormat="1" ht="16.15" customHeight="1" spans="1:26">
      <c r="A812" s="564"/>
      <c r="B812" s="56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</row>
    <row r="813" s="435" customFormat="1" ht="16.15" customHeight="1" spans="1:26">
      <c r="A813" s="564"/>
      <c r="B813" s="56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</row>
    <row r="814" s="435" customFormat="1" ht="16.15" customHeight="1" spans="1:26">
      <c r="A814" s="564"/>
      <c r="B814" s="564"/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</row>
    <row r="815" s="435" customFormat="1" ht="16.15" customHeight="1" spans="1:26">
      <c r="A815" s="564"/>
      <c r="B815" s="564"/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</row>
    <row r="816" s="435" customFormat="1" ht="16.15" customHeight="1" spans="1:26">
      <c r="A816" s="564"/>
      <c r="B816" s="564"/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</row>
    <row r="817" s="435" customFormat="1" ht="16.15" customHeight="1" spans="1:26">
      <c r="A817" s="564"/>
      <c r="B817" s="564"/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</row>
    <row r="818" s="435" customFormat="1" ht="16.15" customHeight="1" spans="1:26">
      <c r="A818" s="564"/>
      <c r="B818" s="564"/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</row>
    <row r="819" s="435" customFormat="1" ht="16.15" customHeight="1" spans="1:26">
      <c r="A819" s="564"/>
      <c r="B819" s="564"/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</row>
    <row r="820" s="435" customFormat="1" ht="16.15" customHeight="1" spans="1:26">
      <c r="A820" s="564"/>
      <c r="B820" s="564"/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</row>
    <row r="821" s="435" customFormat="1" ht="16.15" customHeight="1" spans="1:26">
      <c r="A821" s="564"/>
      <c r="B821" s="564"/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</row>
    <row r="822" s="435" customFormat="1" ht="16.15" customHeight="1" spans="1:26">
      <c r="A822" s="564"/>
      <c r="B822" s="564"/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</row>
    <row r="823" s="435" customFormat="1" ht="16.15" customHeight="1" spans="1:26">
      <c r="A823" s="564"/>
      <c r="B823" s="564"/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</row>
    <row r="824" s="435" customFormat="1" ht="16.15" customHeight="1" spans="1:26">
      <c r="A824" s="564"/>
      <c r="B824" s="564"/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</row>
    <row r="825" s="435" customFormat="1" ht="16.15" customHeight="1" spans="1:26">
      <c r="A825" s="564"/>
      <c r="B825" s="564"/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</row>
    <row r="826" s="435" customFormat="1" ht="16.15" customHeight="1" spans="1:26">
      <c r="A826" s="564"/>
      <c r="B826" s="564"/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</row>
    <row r="827" s="435" customFormat="1" ht="16.15" customHeight="1" spans="1:26">
      <c r="A827" s="564"/>
      <c r="B827" s="564"/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</row>
    <row r="828" s="435" customFormat="1" ht="16.15" customHeight="1" spans="1:26">
      <c r="A828" s="564"/>
      <c r="B828" s="564"/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</row>
    <row r="829" s="435" customFormat="1" ht="16.15" customHeight="1" spans="1:26">
      <c r="A829" s="564"/>
      <c r="B829" s="564"/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</row>
    <row r="830" s="435" customFormat="1" ht="16.15" customHeight="1" spans="1:26">
      <c r="A830" s="564"/>
      <c r="B830" s="564"/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</row>
    <row r="831" s="435" customFormat="1" ht="16.15" customHeight="1" spans="1:26">
      <c r="A831" s="564"/>
      <c r="B831" s="564"/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</row>
    <row r="832" s="435" customFormat="1" ht="16.15" customHeight="1" spans="1:26">
      <c r="A832" s="564"/>
      <c r="B832" s="564"/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</row>
    <row r="833" s="435" customFormat="1" ht="16.15" customHeight="1" spans="1:26">
      <c r="A833" s="564"/>
      <c r="B833" s="564"/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</row>
    <row r="834" s="435" customFormat="1" ht="16.15" customHeight="1" spans="1:26">
      <c r="A834" s="564"/>
      <c r="B834" s="564"/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</row>
    <row r="835" s="435" customFormat="1" ht="16.15" customHeight="1" spans="1:26">
      <c r="A835" s="564"/>
      <c r="B835" s="564"/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</row>
    <row r="836" s="435" customFormat="1" ht="16.15" customHeight="1" spans="1:26">
      <c r="A836" s="564"/>
      <c r="B836" s="564"/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</row>
    <row r="837" s="435" customFormat="1" ht="16.15" customHeight="1" spans="1:26">
      <c r="A837" s="564"/>
      <c r="B837" s="564"/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</row>
    <row r="838" s="435" customFormat="1" ht="16.15" customHeight="1" spans="1:26">
      <c r="A838" s="564"/>
      <c r="B838" s="564"/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</row>
    <row r="839" s="435" customFormat="1" ht="16.15" customHeight="1" spans="1:26">
      <c r="A839" s="564"/>
      <c r="B839" s="564"/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</row>
    <row r="840" s="435" customFormat="1" ht="16.15" customHeight="1" spans="1:26">
      <c r="A840" s="564"/>
      <c r="B840" s="564"/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</row>
    <row r="841" s="435" customFormat="1" ht="16.15" customHeight="1" spans="1:26">
      <c r="A841" s="564"/>
      <c r="B841" s="564"/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</row>
    <row r="842" s="435" customFormat="1" ht="16.15" customHeight="1" spans="1:26">
      <c r="A842" s="564"/>
      <c r="B842" s="564"/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</row>
    <row r="843" s="435" customFormat="1" ht="16.15" customHeight="1" spans="1:26">
      <c r="A843" s="564"/>
      <c r="B843" s="564"/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</row>
    <row r="844" s="435" customFormat="1" ht="16.15" customHeight="1" spans="1:26">
      <c r="A844" s="564"/>
      <c r="B844" s="564"/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</row>
    <row r="845" s="435" customFormat="1" ht="16.15" customHeight="1" spans="1:26">
      <c r="A845" s="564"/>
      <c r="B845" s="564"/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</row>
    <row r="846" s="435" customFormat="1" ht="16.15" customHeight="1" spans="1:26">
      <c r="A846" s="564"/>
      <c r="B846" s="564"/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</row>
    <row r="847" s="435" customFormat="1" ht="16.15" customHeight="1" spans="1:26">
      <c r="A847" s="564"/>
      <c r="B847" s="564"/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</row>
    <row r="848" s="435" customFormat="1" ht="16.15" customHeight="1" spans="1:26">
      <c r="A848" s="564"/>
      <c r="B848" s="564"/>
      <c r="C848" s="564"/>
      <c r="D848" s="564"/>
      <c r="E848" s="564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</row>
    <row r="849" s="435" customFormat="1" ht="16.15" customHeight="1" spans="1:26">
      <c r="A849" s="564"/>
      <c r="B849" s="564"/>
      <c r="C849" s="564"/>
      <c r="D849" s="564"/>
      <c r="E849" s="564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</row>
    <row r="850" s="435" customFormat="1" ht="16.15" customHeight="1" spans="1:26">
      <c r="A850" s="564"/>
      <c r="B850" s="564"/>
      <c r="C850" s="564"/>
      <c r="D850" s="564"/>
      <c r="E850" s="564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</row>
    <row r="851" s="435" customFormat="1" ht="16.15" customHeight="1" spans="1:26">
      <c r="A851" s="564"/>
      <c r="B851" s="564"/>
      <c r="C851" s="564"/>
      <c r="D851" s="564"/>
      <c r="E851" s="564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</row>
    <row r="852" s="435" customFormat="1" ht="16.15" customHeight="1" spans="1:26">
      <c r="A852" s="564"/>
      <c r="B852" s="564"/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</row>
    <row r="853" s="435" customFormat="1" ht="16.15" customHeight="1" spans="1:26">
      <c r="A853" s="564"/>
      <c r="B853" s="564"/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</row>
    <row r="854" s="435" customFormat="1" ht="16.15" customHeight="1" spans="1:26">
      <c r="A854" s="564"/>
      <c r="B854" s="564"/>
      <c r="C854" s="564"/>
      <c r="D854" s="564"/>
      <c r="E854" s="564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</row>
    <row r="855" s="435" customFormat="1" ht="16.15" customHeight="1" spans="1:26">
      <c r="A855" s="564"/>
      <c r="B855" s="564"/>
      <c r="C855" s="564"/>
      <c r="D855" s="564"/>
      <c r="E855" s="564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</row>
    <row r="856" s="435" customFormat="1" ht="16.15" customHeight="1" spans="1:26">
      <c r="A856" s="564"/>
      <c r="B856" s="564"/>
      <c r="C856" s="564"/>
      <c r="D856" s="564"/>
      <c r="E856" s="564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</row>
    <row r="857" s="435" customFormat="1" ht="16.15" customHeight="1" spans="1:26">
      <c r="A857" s="564"/>
      <c r="B857" s="564"/>
      <c r="C857" s="564"/>
      <c r="D857" s="564"/>
      <c r="E857" s="564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</row>
    <row r="858" s="435" customFormat="1" ht="16.15" customHeight="1" spans="1:26">
      <c r="A858" s="564"/>
      <c r="B858" s="564"/>
      <c r="C858" s="564"/>
      <c r="D858" s="564"/>
      <c r="E858" s="564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</row>
    <row r="859" s="435" customFormat="1" ht="16.15" customHeight="1" spans="1:26">
      <c r="A859" s="564"/>
      <c r="B859" s="564"/>
      <c r="C859" s="564"/>
      <c r="D859" s="564"/>
      <c r="E859" s="564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</row>
    <row r="860" s="435" customFormat="1" ht="16.15" customHeight="1" spans="1:26">
      <c r="A860" s="564"/>
      <c r="B860" s="564"/>
      <c r="C860" s="564"/>
      <c r="D860" s="564"/>
      <c r="E860" s="564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</row>
    <row r="861" s="435" customFormat="1" ht="16.15" customHeight="1" spans="1:26">
      <c r="A861" s="564"/>
      <c r="B861" s="564"/>
      <c r="C861" s="564"/>
      <c r="D861" s="564"/>
      <c r="E861" s="564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</row>
    <row r="862" s="435" customFormat="1" ht="16.15" customHeight="1" spans="1:26">
      <c r="A862" s="564"/>
      <c r="B862" s="564"/>
      <c r="C862" s="564"/>
      <c r="D862" s="564"/>
      <c r="E862" s="564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</row>
    <row r="863" s="435" customFormat="1" ht="16.15" customHeight="1" spans="1:26">
      <c r="A863" s="564"/>
      <c r="B863" s="564"/>
      <c r="C863" s="564"/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</row>
    <row r="864" s="435" customFormat="1" ht="16.15" customHeight="1" spans="1:26">
      <c r="A864" s="564"/>
      <c r="B864" s="564"/>
      <c r="C864" s="564"/>
      <c r="D864" s="564"/>
      <c r="E864" s="564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</row>
    <row r="865" s="435" customFormat="1" ht="16.15" customHeight="1" spans="1:26">
      <c r="A865" s="564"/>
      <c r="B865" s="564"/>
      <c r="C865" s="564"/>
      <c r="D865" s="564"/>
      <c r="E865" s="564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</row>
    <row r="866" s="435" customFormat="1" ht="16.15" customHeight="1" spans="1:26">
      <c r="A866" s="564"/>
      <c r="B866" s="564"/>
      <c r="C866" s="564"/>
      <c r="D866" s="564"/>
      <c r="E866" s="564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</row>
    <row r="867" s="435" customFormat="1" ht="16.15" customHeight="1" spans="1:26">
      <c r="A867" s="564"/>
      <c r="B867" s="564"/>
      <c r="C867" s="564"/>
      <c r="D867" s="564"/>
      <c r="E867" s="564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</row>
    <row r="868" s="435" customFormat="1" ht="16.15" customHeight="1" spans="1:26">
      <c r="A868" s="564"/>
      <c r="B868" s="564"/>
      <c r="C868" s="564"/>
      <c r="D868" s="564"/>
      <c r="E868" s="564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</row>
    <row r="869" s="435" customFormat="1" ht="16.15" customHeight="1" spans="1:26">
      <c r="A869" s="564"/>
      <c r="B869" s="564"/>
      <c r="C869" s="564"/>
      <c r="D869" s="564"/>
      <c r="E869" s="564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</row>
    <row r="870" s="435" customFormat="1" ht="16.15" customHeight="1" spans="1:26">
      <c r="A870" s="564"/>
      <c r="B870" s="564"/>
      <c r="C870" s="564"/>
      <c r="D870" s="564"/>
      <c r="E870" s="564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</row>
    <row r="871" s="435" customFormat="1" ht="16.15" customHeight="1" spans="1:26">
      <c r="A871" s="564"/>
      <c r="B871" s="564"/>
      <c r="C871" s="564"/>
      <c r="D871" s="564"/>
      <c r="E871" s="564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</row>
    <row r="872" s="435" customFormat="1" ht="16.15" customHeight="1" spans="1:26">
      <c r="A872" s="564"/>
      <c r="B872" s="564"/>
      <c r="C872" s="564"/>
      <c r="D872" s="564"/>
      <c r="E872" s="564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</row>
    <row r="873" s="435" customFormat="1" ht="16.15" customHeight="1" spans="1:26">
      <c r="A873" s="564"/>
      <c r="B873" s="564"/>
      <c r="C873" s="564"/>
      <c r="D873" s="564"/>
      <c r="E873" s="564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</row>
    <row r="874" s="435" customFormat="1" ht="16.15" customHeight="1" spans="1:26">
      <c r="A874" s="564"/>
      <c r="B874" s="564"/>
      <c r="C874" s="564"/>
      <c r="D874" s="564"/>
      <c r="E874" s="564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</row>
    <row r="875" s="435" customFormat="1" ht="16.15" customHeight="1" spans="1:26">
      <c r="A875" s="564"/>
      <c r="B875" s="564"/>
      <c r="C875" s="564"/>
      <c r="D875" s="564"/>
      <c r="E875" s="564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</row>
    <row r="876" s="435" customFormat="1" ht="16.15" customHeight="1" spans="1:26">
      <c r="A876" s="564"/>
      <c r="B876" s="564"/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</row>
    <row r="877" s="435" customFormat="1" ht="16.15" customHeight="1" spans="1:26">
      <c r="A877" s="564"/>
      <c r="B877" s="564"/>
      <c r="C877" s="564"/>
      <c r="D877" s="564"/>
      <c r="E877" s="564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</row>
    <row r="878" s="435" customFormat="1" ht="16.15" customHeight="1" spans="1:26">
      <c r="A878" s="564"/>
      <c r="B878" s="564"/>
      <c r="C878" s="564"/>
      <c r="D878" s="564"/>
      <c r="E878" s="564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</row>
    <row r="879" s="435" customFormat="1" ht="16.15" customHeight="1" spans="1:26">
      <c r="A879" s="564"/>
      <c r="B879" s="564"/>
      <c r="C879" s="564"/>
      <c r="D879" s="564"/>
      <c r="E879" s="564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</row>
    <row r="880" s="435" customFormat="1" ht="16.15" customHeight="1" spans="1:26">
      <c r="A880" s="564"/>
      <c r="B880" s="564"/>
      <c r="C880" s="564"/>
      <c r="D880" s="564"/>
      <c r="E880" s="564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</row>
    <row r="881" s="435" customFormat="1" ht="16.15" customHeight="1" spans="1:26">
      <c r="A881" s="564"/>
      <c r="B881" s="564"/>
      <c r="C881" s="564"/>
      <c r="D881" s="564"/>
      <c r="E881" s="564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</row>
    <row r="882" s="435" customFormat="1" ht="16.15" customHeight="1" spans="1:26">
      <c r="A882" s="564"/>
      <c r="B882" s="564"/>
      <c r="C882" s="564"/>
      <c r="D882" s="564"/>
      <c r="E882" s="564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</row>
    <row r="883" s="435" customFormat="1" ht="16.15" customHeight="1" spans="1:26">
      <c r="A883" s="564"/>
      <c r="B883" s="564"/>
      <c r="C883" s="564"/>
      <c r="D883" s="564"/>
      <c r="E883" s="564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</row>
    <row r="884" s="435" customFormat="1" ht="16.15" customHeight="1" spans="1:26">
      <c r="A884" s="564"/>
      <c r="B884" s="564"/>
      <c r="C884" s="564"/>
      <c r="D884" s="564"/>
      <c r="E884" s="564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</row>
    <row r="885" s="435" customFormat="1" ht="16.15" customHeight="1" spans="1:26">
      <c r="A885" s="564"/>
      <c r="B885" s="564"/>
      <c r="C885" s="564"/>
      <c r="D885" s="564"/>
      <c r="E885" s="564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</row>
    <row r="886" s="435" customFormat="1" ht="16.15" customHeight="1" spans="1:26">
      <c r="A886" s="564"/>
      <c r="B886" s="564"/>
      <c r="C886" s="564"/>
      <c r="D886" s="564"/>
      <c r="E886" s="564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</row>
    <row r="887" s="435" customFormat="1" ht="16.15" customHeight="1" spans="1:26">
      <c r="A887" s="564"/>
      <c r="B887" s="564"/>
      <c r="C887" s="564"/>
      <c r="D887" s="564"/>
      <c r="E887" s="564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</row>
    <row r="888" s="435" customFormat="1" ht="16.15" customHeight="1" spans="1:26">
      <c r="A888" s="564"/>
      <c r="B888" s="564"/>
      <c r="C888" s="564"/>
      <c r="D888" s="564"/>
      <c r="E888" s="564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</row>
    <row r="889" s="435" customFormat="1" ht="16.15" customHeight="1" spans="1:26">
      <c r="A889" s="564"/>
      <c r="B889" s="564"/>
      <c r="C889" s="564"/>
      <c r="D889" s="564"/>
      <c r="E889" s="564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</row>
    <row r="890" s="435" customFormat="1" ht="16.15" customHeight="1" spans="1:26">
      <c r="A890" s="564"/>
      <c r="B890" s="564"/>
      <c r="C890" s="564"/>
      <c r="D890" s="564"/>
      <c r="E890" s="564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</row>
    <row r="891" s="435" customFormat="1" ht="16.15" customHeight="1" spans="1:26">
      <c r="A891" s="564"/>
      <c r="B891" s="564"/>
      <c r="C891" s="564"/>
      <c r="D891" s="564"/>
      <c r="E891" s="564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</row>
    <row r="892" s="435" customFormat="1" ht="16.15" customHeight="1" spans="1:26">
      <c r="A892" s="564"/>
      <c r="B892" s="564"/>
      <c r="C892" s="564"/>
      <c r="D892" s="564"/>
      <c r="E892" s="564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</row>
    <row r="893" s="435" customFormat="1" ht="16.15" customHeight="1" spans="1:26">
      <c r="A893" s="564"/>
      <c r="B893" s="564"/>
      <c r="C893" s="564"/>
      <c r="D893" s="564"/>
      <c r="E893" s="564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</row>
    <row r="894" s="435" customFormat="1" ht="16.15" customHeight="1" spans="1:26">
      <c r="A894" s="564"/>
      <c r="B894" s="564"/>
      <c r="C894" s="564"/>
      <c r="D894" s="564"/>
      <c r="E894" s="564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</row>
    <row r="895" s="435" customFormat="1" ht="16.15" customHeight="1" spans="1:26">
      <c r="A895" s="564"/>
      <c r="B895" s="564"/>
      <c r="C895" s="564"/>
      <c r="D895" s="564"/>
      <c r="E895" s="564"/>
      <c r="F895" s="564"/>
      <c r="G895" s="564"/>
      <c r="H895" s="564"/>
      <c r="I895" s="564"/>
      <c r="J895" s="564"/>
      <c r="K895" s="564"/>
      <c r="L895" s="564"/>
      <c r="M895" s="564"/>
      <c r="N895" s="564"/>
      <c r="O895" s="564"/>
      <c r="P895" s="564"/>
      <c r="Q895" s="564"/>
      <c r="R895" s="564"/>
      <c r="S895" s="564"/>
      <c r="T895" s="564"/>
      <c r="U895" s="564"/>
      <c r="V895" s="564"/>
      <c r="W895" s="564"/>
      <c r="X895" s="564"/>
      <c r="Y895" s="564"/>
      <c r="Z895" s="564"/>
    </row>
    <row r="896" s="435" customFormat="1" ht="16.15" customHeight="1" spans="1:26">
      <c r="A896" s="564"/>
      <c r="B896" s="564"/>
      <c r="C896" s="564"/>
      <c r="D896" s="564"/>
      <c r="E896" s="564"/>
      <c r="F896" s="564"/>
      <c r="G896" s="564"/>
      <c r="H896" s="564"/>
      <c r="I896" s="564"/>
      <c r="J896" s="564"/>
      <c r="K896" s="564"/>
      <c r="L896" s="564"/>
      <c r="M896" s="564"/>
      <c r="N896" s="564"/>
      <c r="O896" s="564"/>
      <c r="P896" s="564"/>
      <c r="Q896" s="564"/>
      <c r="R896" s="564"/>
      <c r="S896" s="564"/>
      <c r="T896" s="564"/>
      <c r="U896" s="564"/>
      <c r="V896" s="564"/>
      <c r="W896" s="564"/>
      <c r="X896" s="564"/>
      <c r="Y896" s="564"/>
      <c r="Z896" s="564"/>
    </row>
    <row r="897" s="435" customFormat="1" ht="16.15" customHeight="1" spans="1:26">
      <c r="A897" s="564"/>
      <c r="B897" s="564"/>
      <c r="C897" s="564"/>
      <c r="D897" s="564"/>
      <c r="E897" s="564"/>
      <c r="F897" s="564"/>
      <c r="G897" s="564"/>
      <c r="H897" s="564"/>
      <c r="I897" s="564"/>
      <c r="J897" s="564"/>
      <c r="K897" s="564"/>
      <c r="L897" s="564"/>
      <c r="M897" s="564"/>
      <c r="N897" s="564"/>
      <c r="O897" s="564"/>
      <c r="P897" s="564"/>
      <c r="Q897" s="564"/>
      <c r="R897" s="564"/>
      <c r="S897" s="564"/>
      <c r="T897" s="564"/>
      <c r="U897" s="564"/>
      <c r="V897" s="564"/>
      <c r="W897" s="564"/>
      <c r="X897" s="564"/>
      <c r="Y897" s="564"/>
      <c r="Z897" s="564"/>
    </row>
    <row r="898" s="435" customFormat="1" ht="16.15" customHeight="1" spans="1:26">
      <c r="A898" s="564"/>
      <c r="B898" s="564"/>
      <c r="C898" s="564"/>
      <c r="D898" s="564"/>
      <c r="E898" s="564"/>
      <c r="F898" s="564"/>
      <c r="G898" s="564"/>
      <c r="H898" s="564"/>
      <c r="I898" s="564"/>
      <c r="J898" s="564"/>
      <c r="K898" s="564"/>
      <c r="L898" s="564"/>
      <c r="M898" s="564"/>
      <c r="N898" s="564"/>
      <c r="O898" s="564"/>
      <c r="P898" s="564"/>
      <c r="Q898" s="564"/>
      <c r="R898" s="564"/>
      <c r="S898" s="564"/>
      <c r="T898" s="564"/>
      <c r="U898" s="564"/>
      <c r="V898" s="564"/>
      <c r="W898" s="564"/>
      <c r="X898" s="564"/>
      <c r="Y898" s="564"/>
      <c r="Z898" s="564"/>
    </row>
    <row r="899" s="435" customFormat="1" ht="16.15" customHeight="1" spans="1:26">
      <c r="A899" s="564"/>
      <c r="B899" s="564"/>
      <c r="C899" s="564"/>
      <c r="D899" s="564"/>
      <c r="E899" s="564"/>
      <c r="F899" s="564"/>
      <c r="G899" s="564"/>
      <c r="H899" s="564"/>
      <c r="I899" s="564"/>
      <c r="J899" s="564"/>
      <c r="K899" s="564"/>
      <c r="L899" s="564"/>
      <c r="M899" s="564"/>
      <c r="N899" s="564"/>
      <c r="O899" s="564"/>
      <c r="P899" s="564"/>
      <c r="Q899" s="564"/>
      <c r="R899" s="564"/>
      <c r="S899" s="564"/>
      <c r="T899" s="564"/>
      <c r="U899" s="564"/>
      <c r="V899" s="564"/>
      <c r="W899" s="564"/>
      <c r="X899" s="564"/>
      <c r="Y899" s="564"/>
      <c r="Z899" s="564"/>
    </row>
    <row r="900" s="435" customFormat="1" ht="16.15" customHeight="1" spans="1:26">
      <c r="A900" s="564"/>
      <c r="B900" s="564"/>
      <c r="C900" s="564"/>
      <c r="D900" s="564"/>
      <c r="E900" s="564"/>
      <c r="F900" s="564"/>
      <c r="G900" s="564"/>
      <c r="H900" s="564"/>
      <c r="I900" s="564"/>
      <c r="J900" s="564"/>
      <c r="K900" s="564"/>
      <c r="L900" s="564"/>
      <c r="M900" s="564"/>
      <c r="N900" s="564"/>
      <c r="O900" s="564"/>
      <c r="P900" s="564"/>
      <c r="Q900" s="564"/>
      <c r="R900" s="564"/>
      <c r="S900" s="564"/>
      <c r="T900" s="564"/>
      <c r="U900" s="564"/>
      <c r="V900" s="564"/>
      <c r="W900" s="564"/>
      <c r="X900" s="564"/>
      <c r="Y900" s="564"/>
      <c r="Z900" s="564"/>
    </row>
    <row r="901" s="435" customFormat="1" ht="16.15" customHeight="1" spans="1:26">
      <c r="A901" s="564"/>
      <c r="B901" s="564"/>
      <c r="C901" s="564"/>
      <c r="D901" s="564"/>
      <c r="E901" s="564"/>
      <c r="F901" s="564"/>
      <c r="G901" s="564"/>
      <c r="H901" s="564"/>
      <c r="I901" s="564"/>
      <c r="J901" s="564"/>
      <c r="K901" s="564"/>
      <c r="L901" s="564"/>
      <c r="M901" s="564"/>
      <c r="N901" s="564"/>
      <c r="O901" s="564"/>
      <c r="P901" s="564"/>
      <c r="Q901" s="564"/>
      <c r="R901" s="564"/>
      <c r="S901" s="564"/>
      <c r="T901" s="564"/>
      <c r="U901" s="564"/>
      <c r="V901" s="564"/>
      <c r="W901" s="564"/>
      <c r="X901" s="564"/>
      <c r="Y901" s="564"/>
      <c r="Z901" s="564"/>
    </row>
    <row r="902" s="435" customFormat="1" ht="16.15" customHeight="1" spans="1:26">
      <c r="A902" s="564"/>
      <c r="B902" s="564"/>
      <c r="C902" s="564"/>
      <c r="D902" s="564"/>
      <c r="E902" s="564"/>
      <c r="F902" s="564"/>
      <c r="G902" s="564"/>
      <c r="H902" s="564"/>
      <c r="I902" s="564"/>
      <c r="J902" s="564"/>
      <c r="K902" s="564"/>
      <c r="L902" s="564"/>
      <c r="M902" s="564"/>
      <c r="N902" s="564"/>
      <c r="O902" s="564"/>
      <c r="P902" s="564"/>
      <c r="Q902" s="564"/>
      <c r="R902" s="564"/>
      <c r="S902" s="564"/>
      <c r="T902" s="564"/>
      <c r="U902" s="564"/>
      <c r="V902" s="564"/>
      <c r="W902" s="564"/>
      <c r="X902" s="564"/>
      <c r="Y902" s="564"/>
      <c r="Z902" s="564"/>
    </row>
    <row r="903" s="435" customFormat="1" ht="16.15" customHeight="1" spans="1:26">
      <c r="A903" s="564"/>
      <c r="B903" s="564"/>
      <c r="C903" s="564"/>
      <c r="D903" s="564"/>
      <c r="E903" s="564"/>
      <c r="F903" s="564"/>
      <c r="G903" s="564"/>
      <c r="H903" s="564"/>
      <c r="I903" s="564"/>
      <c r="J903" s="564"/>
      <c r="K903" s="564"/>
      <c r="L903" s="564"/>
      <c r="M903" s="564"/>
      <c r="N903" s="564"/>
      <c r="O903" s="564"/>
      <c r="P903" s="564"/>
      <c r="Q903" s="564"/>
      <c r="R903" s="564"/>
      <c r="S903" s="564"/>
      <c r="T903" s="564"/>
      <c r="U903" s="564"/>
      <c r="V903" s="564"/>
      <c r="W903" s="564"/>
      <c r="X903" s="564"/>
      <c r="Y903" s="564"/>
      <c r="Z903" s="564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pageMargins left="0" right="0" top="0.60625" bottom="0.60625" header="0.5" footer="0.5"/>
  <pageSetup paperSize="9" scale="93" orientation="landscape" horizontalDpi="600"/>
  <headerFooter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22"/>
  <sheetViews>
    <sheetView view="pageBreakPreview" zoomScaleNormal="100" workbookViewId="0">
      <selection activeCell="C2" sqref="C2"/>
    </sheetView>
  </sheetViews>
  <sheetFormatPr defaultColWidth="8.85925925925926" defaultRowHeight="15"/>
  <cols>
    <col min="1" max="1" width="2.11111111111111" style="435" customWidth="1"/>
    <col min="2" max="2" width="13.6296296296296" style="435" customWidth="1"/>
    <col min="3" max="3" width="20.1777777777778" style="435" customWidth="1"/>
    <col min="4" max="5" width="15" style="435" customWidth="1"/>
    <col min="6" max="6" width="7.45185185185185" style="435" customWidth="1"/>
    <col min="7" max="9" width="13.7777777777778" style="435" customWidth="1"/>
    <col min="10" max="12" width="7.17777777777778" style="435" customWidth="1"/>
    <col min="13" max="13" width="4.54074074074074" style="435" customWidth="1"/>
    <col min="14" max="14" width="7.17777777777778" style="435" customWidth="1"/>
    <col min="15" max="16" width="7.08888888888889" style="435" customWidth="1"/>
    <col min="17" max="17" width="5.54074074074074" style="435" customWidth="1"/>
    <col min="18" max="18" width="8.45185185185185" style="435" customWidth="1"/>
    <col min="19" max="19" width="23.8148148148148" style="435" customWidth="1"/>
    <col min="20" max="26" width="10" style="435" customWidth="1"/>
    <col min="27" max="16384" width="9.36296296296296" style="435"/>
  </cols>
  <sheetData>
    <row r="1" s="434" customFormat="1" ht="30.05" customHeight="1" spans="1:26">
      <c r="A1" s="436" t="s">
        <v>0</v>
      </c>
      <c r="B1" s="437"/>
      <c r="C1" s="437"/>
      <c r="D1" s="438"/>
      <c r="E1" s="439" t="s">
        <v>48</v>
      </c>
      <c r="F1" s="440"/>
      <c r="G1" s="437"/>
      <c r="H1" s="437"/>
      <c r="I1" s="438"/>
      <c r="J1" s="494"/>
      <c r="K1" s="494"/>
      <c r="L1" s="494"/>
      <c r="M1" s="494"/>
      <c r="N1" s="494"/>
      <c r="O1" s="494"/>
      <c r="P1" s="494"/>
      <c r="Q1" s="494"/>
      <c r="R1" s="494"/>
      <c r="S1" s="493"/>
      <c r="T1" s="493"/>
      <c r="U1" s="493"/>
      <c r="V1" s="493"/>
      <c r="W1" s="493"/>
      <c r="X1" s="493"/>
      <c r="Y1" s="493"/>
      <c r="Z1" s="493"/>
    </row>
    <row r="2" s="434" customFormat="1" ht="16" customHeight="1" spans="1:26">
      <c r="A2" s="441" t="s">
        <v>1</v>
      </c>
      <c r="B2" s="442"/>
      <c r="C2" s="443" t="s">
        <v>2</v>
      </c>
      <c r="D2" s="444" t="s">
        <v>3</v>
      </c>
      <c r="E2" s="445" t="s">
        <v>4</v>
      </c>
      <c r="F2" s="446"/>
      <c r="G2" s="447"/>
      <c r="H2" s="448"/>
      <c r="I2" s="495"/>
      <c r="J2" s="496"/>
      <c r="K2" s="496"/>
      <c r="L2" s="496"/>
      <c r="M2" s="496"/>
      <c r="N2" s="496"/>
      <c r="O2" s="496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</row>
    <row r="3" s="434" customFormat="1" ht="16" customHeight="1" spans="1:26">
      <c r="A3" s="449" t="s">
        <v>5</v>
      </c>
      <c r="B3" s="450"/>
      <c r="C3" s="451"/>
      <c r="D3" s="452" t="s">
        <v>6</v>
      </c>
      <c r="E3" s="453"/>
      <c r="F3" s="454"/>
      <c r="G3" s="455"/>
      <c r="H3" s="456"/>
      <c r="I3" s="497"/>
      <c r="J3" s="496"/>
      <c r="K3" s="496"/>
      <c r="L3" s="496"/>
      <c r="M3" s="496"/>
      <c r="N3" s="496"/>
      <c r="O3" s="496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</row>
    <row r="4" s="434" customFormat="1" ht="16" customHeight="1" spans="1:26">
      <c r="A4" s="449" t="s">
        <v>7</v>
      </c>
      <c r="B4" s="450"/>
      <c r="C4" s="457"/>
      <c r="D4" s="452" t="s">
        <v>8</v>
      </c>
      <c r="E4" s="453" t="s">
        <v>9</v>
      </c>
      <c r="F4" s="454"/>
      <c r="G4" s="455"/>
      <c r="H4" s="456"/>
      <c r="I4" s="497"/>
      <c r="J4" s="496"/>
      <c r="K4" s="496"/>
      <c r="L4" s="496"/>
      <c r="M4" s="496"/>
      <c r="N4" s="496"/>
      <c r="O4" s="496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</row>
    <row r="5" s="434" customFormat="1" ht="16" customHeight="1" spans="1:26">
      <c r="A5" s="449" t="s">
        <v>10</v>
      </c>
      <c r="B5" s="450"/>
      <c r="C5" s="458"/>
      <c r="D5" s="452" t="s">
        <v>11</v>
      </c>
      <c r="E5" s="453" t="s">
        <v>12</v>
      </c>
      <c r="F5" s="454"/>
      <c r="G5" s="455"/>
      <c r="H5" s="456"/>
      <c r="I5" s="497"/>
      <c r="J5" s="496"/>
      <c r="K5" s="496"/>
      <c r="L5" s="496"/>
      <c r="M5" s="496"/>
      <c r="N5" s="496"/>
      <c r="O5" s="496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</row>
    <row r="6" s="434" customFormat="1" ht="16" customHeight="1" spans="1:26">
      <c r="A6" s="449" t="s">
        <v>13</v>
      </c>
      <c r="B6" s="450"/>
      <c r="C6" s="459" t="s">
        <v>49</v>
      </c>
      <c r="D6" s="452" t="s">
        <v>15</v>
      </c>
      <c r="E6" s="460" t="s">
        <v>50</v>
      </c>
      <c r="F6" s="454"/>
      <c r="G6" s="461"/>
      <c r="H6" s="462"/>
      <c r="I6" s="498"/>
      <c r="J6" s="496"/>
      <c r="K6" s="496"/>
      <c r="L6" s="496"/>
      <c r="M6" s="496"/>
      <c r="N6" s="496"/>
      <c r="O6" s="499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</row>
    <row r="7" s="434" customFormat="1" ht="16" customHeight="1" spans="1:26">
      <c r="A7" s="463"/>
      <c r="B7" s="464" t="s">
        <v>17</v>
      </c>
      <c r="C7" s="465"/>
      <c r="D7" s="465"/>
      <c r="E7" s="466"/>
      <c r="F7" s="467" t="s">
        <v>18</v>
      </c>
      <c r="G7" s="468" t="s">
        <v>50</v>
      </c>
      <c r="H7" s="469" t="s">
        <v>51</v>
      </c>
      <c r="I7" s="500" t="s">
        <v>52</v>
      </c>
      <c r="J7" s="501"/>
      <c r="K7" s="502"/>
      <c r="L7" s="501"/>
      <c r="M7" s="501"/>
      <c r="N7" s="501"/>
      <c r="O7" s="502"/>
      <c r="P7" s="501"/>
      <c r="Q7" s="501"/>
      <c r="R7" s="502"/>
      <c r="S7" s="503"/>
      <c r="T7" s="493"/>
      <c r="U7" s="493"/>
      <c r="V7" s="493"/>
      <c r="W7" s="493"/>
      <c r="X7" s="493"/>
      <c r="Y7" s="493"/>
      <c r="Z7" s="493"/>
    </row>
    <row r="8" s="434" customFormat="1" ht="15.05" customHeight="1" spans="1:26">
      <c r="A8" s="470"/>
      <c r="B8" s="471"/>
      <c r="C8" s="472"/>
      <c r="D8" s="472"/>
      <c r="E8" s="473"/>
      <c r="F8" s="474"/>
      <c r="G8" s="475"/>
      <c r="H8" s="475"/>
      <c r="I8" s="475"/>
      <c r="J8" s="503"/>
      <c r="K8" s="503"/>
      <c r="L8" s="503"/>
      <c r="M8" s="504"/>
      <c r="N8" s="503"/>
      <c r="O8" s="503"/>
      <c r="P8" s="503"/>
      <c r="Q8" s="504"/>
      <c r="R8" s="503"/>
      <c r="S8" s="503"/>
      <c r="T8" s="493"/>
      <c r="U8" s="493"/>
      <c r="V8" s="493"/>
      <c r="W8" s="493"/>
      <c r="X8" s="493"/>
      <c r="Y8" s="493"/>
      <c r="Z8" s="493"/>
    </row>
    <row r="9" s="434" customFormat="1" ht="30" customHeight="1" spans="1:26">
      <c r="A9" s="476"/>
      <c r="B9" s="477" t="s">
        <v>26</v>
      </c>
      <c r="C9" s="478"/>
      <c r="D9" s="479" t="s">
        <v>53</v>
      </c>
      <c r="E9" s="480"/>
      <c r="F9" s="481">
        <v>44930</v>
      </c>
      <c r="G9" s="511">
        <v>10.75</v>
      </c>
      <c r="H9" s="512">
        <v>11</v>
      </c>
      <c r="I9" s="512">
        <v>11.25</v>
      </c>
      <c r="J9" s="505"/>
      <c r="K9" s="505"/>
      <c r="L9" s="506"/>
      <c r="M9" s="505"/>
      <c r="N9" s="505"/>
      <c r="O9" s="505"/>
      <c r="P9" s="506"/>
      <c r="Q9" s="505"/>
      <c r="R9" s="505"/>
      <c r="S9" s="510"/>
      <c r="T9" s="493"/>
      <c r="U9" s="493"/>
      <c r="V9" s="493"/>
      <c r="W9" s="493"/>
      <c r="X9" s="493"/>
      <c r="Y9" s="493"/>
      <c r="Z9" s="493"/>
    </row>
    <row r="10" s="434" customFormat="1" ht="30" customHeight="1" spans="1:26">
      <c r="A10" s="483"/>
      <c r="B10" s="477" t="s">
        <v>28</v>
      </c>
      <c r="C10" s="478"/>
      <c r="D10" s="479" t="s">
        <v>54</v>
      </c>
      <c r="E10" s="480"/>
      <c r="F10" s="484">
        <v>44928</v>
      </c>
      <c r="G10" s="511">
        <v>45.5</v>
      </c>
      <c r="H10" s="512">
        <v>45.75</v>
      </c>
      <c r="I10" s="512">
        <v>46</v>
      </c>
      <c r="J10" s="505"/>
      <c r="K10" s="505"/>
      <c r="L10" s="506"/>
      <c r="M10" s="505"/>
      <c r="N10" s="505"/>
      <c r="O10" s="505"/>
      <c r="P10" s="506"/>
      <c r="Q10" s="505"/>
      <c r="R10" s="505"/>
      <c r="S10" s="510"/>
      <c r="T10" s="493"/>
      <c r="U10" s="493"/>
      <c r="V10" s="493"/>
      <c r="W10" s="493"/>
      <c r="X10" s="493"/>
      <c r="Y10" s="493"/>
      <c r="Z10" s="493"/>
    </row>
    <row r="11" s="434" customFormat="1" ht="30" customHeight="1" spans="1:26">
      <c r="A11" s="483"/>
      <c r="B11" s="477" t="s">
        <v>55</v>
      </c>
      <c r="C11" s="478"/>
      <c r="D11" s="479" t="s">
        <v>56</v>
      </c>
      <c r="E11" s="480"/>
      <c r="F11" s="485">
        <v>44928</v>
      </c>
      <c r="G11" s="511">
        <v>23.5</v>
      </c>
      <c r="H11" s="513">
        <v>24.75</v>
      </c>
      <c r="I11" s="513">
        <v>26</v>
      </c>
      <c r="J11" s="505"/>
      <c r="K11" s="505"/>
      <c r="L11" s="506"/>
      <c r="M11" s="505"/>
      <c r="N11" s="505"/>
      <c r="O11" s="505"/>
      <c r="P11" s="506"/>
      <c r="Q11" s="505"/>
      <c r="R11" s="505"/>
      <c r="S11" s="510"/>
      <c r="T11" s="493"/>
      <c r="U11" s="493"/>
      <c r="V11" s="493"/>
      <c r="W11" s="493"/>
      <c r="X11" s="493"/>
      <c r="Y11" s="493"/>
      <c r="Z11" s="493"/>
    </row>
    <row r="12" s="434" customFormat="1" ht="30" customHeight="1" spans="1:26">
      <c r="A12" s="483"/>
      <c r="B12" s="477" t="s">
        <v>32</v>
      </c>
      <c r="C12" s="478"/>
      <c r="D12" s="479" t="s">
        <v>33</v>
      </c>
      <c r="E12" s="480"/>
      <c r="F12" s="485">
        <v>44928</v>
      </c>
      <c r="G12" s="511">
        <v>36.5</v>
      </c>
      <c r="H12" s="514">
        <v>39</v>
      </c>
      <c r="I12" s="514">
        <v>41.5</v>
      </c>
      <c r="J12" s="505"/>
      <c r="K12" s="505"/>
      <c r="L12" s="506"/>
      <c r="M12" s="505"/>
      <c r="N12" s="505"/>
      <c r="O12" s="505"/>
      <c r="P12" s="506"/>
      <c r="Q12" s="505"/>
      <c r="R12" s="505"/>
      <c r="S12" s="510"/>
      <c r="T12" s="493"/>
      <c r="U12" s="493"/>
      <c r="V12" s="493"/>
      <c r="W12" s="493"/>
      <c r="X12" s="493"/>
      <c r="Y12" s="493"/>
      <c r="Z12" s="493"/>
    </row>
    <row r="13" s="434" customFormat="1" ht="30" customHeight="1" spans="1:26">
      <c r="A13" s="483"/>
      <c r="B13" s="477" t="s">
        <v>34</v>
      </c>
      <c r="C13" s="478"/>
      <c r="D13" s="479" t="s">
        <v>57</v>
      </c>
      <c r="E13" s="480"/>
      <c r="F13" s="485">
        <v>44928</v>
      </c>
      <c r="G13" s="511">
        <v>50</v>
      </c>
      <c r="H13" s="514">
        <v>52.5</v>
      </c>
      <c r="I13" s="514">
        <v>55</v>
      </c>
      <c r="J13" s="505"/>
      <c r="K13" s="505"/>
      <c r="L13" s="506"/>
      <c r="M13" s="505"/>
      <c r="N13" s="505"/>
      <c r="O13" s="505"/>
      <c r="P13" s="506"/>
      <c r="Q13" s="505"/>
      <c r="R13" s="505"/>
      <c r="S13" s="510"/>
      <c r="T13" s="493"/>
      <c r="U13" s="493"/>
      <c r="V13" s="493"/>
      <c r="W13" s="493"/>
      <c r="X13" s="493"/>
      <c r="Y13" s="493"/>
      <c r="Z13" s="493"/>
    </row>
    <row r="14" s="434" customFormat="1" ht="30" customHeight="1" spans="1:26">
      <c r="A14" s="483"/>
      <c r="B14" s="477" t="s">
        <v>36</v>
      </c>
      <c r="C14" s="478"/>
      <c r="D14" s="479" t="s">
        <v>58</v>
      </c>
      <c r="E14" s="480"/>
      <c r="F14" s="485">
        <v>44928</v>
      </c>
      <c r="G14" s="511">
        <v>109</v>
      </c>
      <c r="H14" s="513">
        <v>111.5</v>
      </c>
      <c r="I14" s="513">
        <v>114</v>
      </c>
      <c r="J14" s="505"/>
      <c r="K14" s="505"/>
      <c r="L14" s="506"/>
      <c r="M14" s="505"/>
      <c r="N14" s="505"/>
      <c r="O14" s="505"/>
      <c r="P14" s="506"/>
      <c r="Q14" s="505"/>
      <c r="R14" s="505"/>
      <c r="S14" s="510"/>
      <c r="T14" s="493"/>
      <c r="U14" s="493"/>
      <c r="V14" s="493"/>
      <c r="W14" s="493"/>
      <c r="X14" s="493"/>
      <c r="Y14" s="493"/>
      <c r="Z14" s="493"/>
    </row>
    <row r="15" s="434" customFormat="1" ht="30" customHeight="1" spans="1:26">
      <c r="A15" s="483"/>
      <c r="B15" s="477" t="s">
        <v>38</v>
      </c>
      <c r="C15" s="478"/>
      <c r="D15" s="479" t="s">
        <v>59</v>
      </c>
      <c r="E15" s="480"/>
      <c r="F15" s="485">
        <v>44928</v>
      </c>
      <c r="G15" s="511">
        <v>90</v>
      </c>
      <c r="H15" s="513">
        <v>92.5</v>
      </c>
      <c r="I15" s="513">
        <v>95</v>
      </c>
      <c r="J15" s="505"/>
      <c r="K15" s="505"/>
      <c r="L15" s="506"/>
      <c r="M15" s="505"/>
      <c r="N15" s="505"/>
      <c r="O15" s="505"/>
      <c r="P15" s="506"/>
      <c r="Q15" s="505"/>
      <c r="R15" s="505"/>
      <c r="S15" s="510"/>
      <c r="T15" s="493"/>
      <c r="U15" s="493"/>
      <c r="V15" s="493"/>
      <c r="W15" s="493"/>
      <c r="X15" s="493"/>
      <c r="Y15" s="493"/>
      <c r="Z15" s="493"/>
    </row>
    <row r="16" s="434" customFormat="1" ht="30" customHeight="1" spans="1:26">
      <c r="A16" s="486"/>
      <c r="B16" s="477" t="s">
        <v>40</v>
      </c>
      <c r="C16" s="478"/>
      <c r="D16" s="479" t="s">
        <v>41</v>
      </c>
      <c r="E16" s="480"/>
      <c r="F16" s="487">
        <v>0.25</v>
      </c>
      <c r="G16" s="511">
        <v>31</v>
      </c>
      <c r="H16" s="515">
        <v>31</v>
      </c>
      <c r="I16" s="515">
        <v>31</v>
      </c>
      <c r="J16" s="505"/>
      <c r="K16" s="505"/>
      <c r="L16" s="506"/>
      <c r="M16" s="505"/>
      <c r="N16" s="505"/>
      <c r="O16" s="505"/>
      <c r="P16" s="506"/>
      <c r="Q16" s="505"/>
      <c r="R16" s="505"/>
      <c r="S16" s="510"/>
      <c r="T16" s="493"/>
      <c r="U16" s="493"/>
      <c r="V16" s="493"/>
      <c r="W16" s="493"/>
      <c r="X16" s="493"/>
      <c r="Y16" s="493"/>
      <c r="Z16" s="493"/>
    </row>
    <row r="17" s="434" customFormat="1" ht="30" customHeight="1" spans="1:26">
      <c r="A17" s="486"/>
      <c r="B17" s="477" t="s">
        <v>42</v>
      </c>
      <c r="C17" s="478"/>
      <c r="D17" s="479" t="s">
        <v>43</v>
      </c>
      <c r="E17" s="480"/>
      <c r="F17" s="488">
        <v>0.125</v>
      </c>
      <c r="G17" s="511">
        <v>14.75</v>
      </c>
      <c r="H17" s="516">
        <v>15.125</v>
      </c>
      <c r="I17" s="516">
        <v>15.5</v>
      </c>
      <c r="J17" s="505"/>
      <c r="K17" s="505"/>
      <c r="L17" s="506"/>
      <c r="M17" s="505"/>
      <c r="N17" s="505"/>
      <c r="O17" s="505"/>
      <c r="P17" s="506"/>
      <c r="Q17" s="505"/>
      <c r="R17" s="505"/>
      <c r="S17" s="510"/>
      <c r="T17" s="493"/>
      <c r="U17" s="493"/>
      <c r="V17" s="493"/>
      <c r="W17" s="493"/>
      <c r="X17" s="493"/>
      <c r="Y17" s="493"/>
      <c r="Z17" s="493"/>
    </row>
    <row r="18" s="434" customFormat="1" ht="30" customHeight="1" spans="1:26">
      <c r="A18" s="486"/>
      <c r="B18" s="477" t="s">
        <v>44</v>
      </c>
      <c r="C18" s="478"/>
      <c r="D18" s="479" t="s">
        <v>45</v>
      </c>
      <c r="E18" s="480"/>
      <c r="F18" s="485">
        <v>44930</v>
      </c>
      <c r="G18" s="511">
        <v>1.25</v>
      </c>
      <c r="H18" s="515">
        <v>1.25</v>
      </c>
      <c r="I18" s="515">
        <v>1.25</v>
      </c>
      <c r="J18" s="505"/>
      <c r="K18" s="505"/>
      <c r="L18" s="506"/>
      <c r="M18" s="505"/>
      <c r="N18" s="505"/>
      <c r="O18" s="505"/>
      <c r="P18" s="506"/>
      <c r="Q18" s="505"/>
      <c r="R18" s="505"/>
      <c r="S18" s="510"/>
      <c r="T18" s="493"/>
      <c r="U18" s="493"/>
      <c r="V18" s="493"/>
      <c r="W18" s="493"/>
      <c r="X18" s="493"/>
      <c r="Y18" s="493"/>
      <c r="Z18" s="493"/>
    </row>
    <row r="19" s="434" customFormat="1" ht="30" customHeight="1" spans="1:26">
      <c r="A19" s="486"/>
      <c r="B19" s="477" t="s">
        <v>46</v>
      </c>
      <c r="C19" s="478"/>
      <c r="D19" s="479" t="s">
        <v>47</v>
      </c>
      <c r="E19" s="480"/>
      <c r="F19" s="487">
        <v>0.25</v>
      </c>
      <c r="G19" s="511">
        <v>7.375</v>
      </c>
      <c r="H19" s="516">
        <v>7.875</v>
      </c>
      <c r="I19" s="517">
        <v>7.875</v>
      </c>
      <c r="J19" s="505"/>
      <c r="K19" s="505"/>
      <c r="L19" s="506"/>
      <c r="M19" s="505"/>
      <c r="N19" s="505"/>
      <c r="O19" s="505"/>
      <c r="P19" s="506"/>
      <c r="Q19" s="505"/>
      <c r="R19" s="505"/>
      <c r="S19" s="510"/>
      <c r="T19" s="493"/>
      <c r="U19" s="493"/>
      <c r="V19" s="493"/>
      <c r="W19" s="493"/>
      <c r="X19" s="493"/>
      <c r="Y19" s="493"/>
      <c r="Z19" s="493"/>
    </row>
    <row r="20" s="434" customFormat="1" ht="16" hidden="1" customHeight="1" spans="1:26">
      <c r="A20" s="486"/>
      <c r="B20" s="489" t="s">
        <v>60</v>
      </c>
      <c r="C20" s="472"/>
      <c r="D20" s="472"/>
      <c r="E20" s="473"/>
      <c r="F20" s="490">
        <v>44930</v>
      </c>
      <c r="G20" s="491">
        <v>0</v>
      </c>
      <c r="H20" s="492"/>
      <c r="I20" s="507"/>
      <c r="J20" s="508"/>
      <c r="K20" s="509"/>
      <c r="L20" s="509"/>
      <c r="M20" s="509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</row>
    <row r="21" s="434" customFormat="1" ht="16" hidden="1" customHeight="1" spans="1:26">
      <c r="A21" s="486"/>
      <c r="B21" s="489" t="s">
        <v>61</v>
      </c>
      <c r="C21" s="472"/>
      <c r="D21" s="472"/>
      <c r="E21" s="473"/>
      <c r="F21" s="490">
        <v>44934</v>
      </c>
      <c r="G21" s="491">
        <v>0</v>
      </c>
      <c r="H21" s="492"/>
      <c r="I21" s="507"/>
      <c r="J21" s="508"/>
      <c r="K21" s="509"/>
      <c r="L21" s="509"/>
      <c r="M21" s="509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</row>
    <row r="22" s="434" customFormat="1" ht="16" hidden="1" customHeight="1" spans="1:26">
      <c r="A22" s="486"/>
      <c r="B22" s="489"/>
      <c r="C22" s="472"/>
      <c r="D22" s="472"/>
      <c r="E22" s="473"/>
      <c r="F22" s="490"/>
      <c r="G22" s="491">
        <v>0</v>
      </c>
      <c r="H22" s="492"/>
      <c r="I22" s="507"/>
      <c r="J22" s="508"/>
      <c r="K22" s="509"/>
      <c r="L22" s="509"/>
      <c r="M22" s="509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</row>
    <row r="23" s="434" customFormat="1" ht="16" hidden="1" customHeight="1" spans="1:26">
      <c r="A23" s="486"/>
      <c r="B23" s="489" t="s">
        <v>62</v>
      </c>
      <c r="C23" s="472"/>
      <c r="D23" s="472"/>
      <c r="E23" s="473"/>
      <c r="F23" s="490">
        <v>44934</v>
      </c>
      <c r="G23" s="491">
        <v>0</v>
      </c>
      <c r="H23" s="492"/>
      <c r="I23" s="507"/>
      <c r="J23" s="508"/>
      <c r="K23" s="509"/>
      <c r="L23" s="509"/>
      <c r="M23" s="509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</row>
    <row r="24" s="434" customFormat="1" ht="16" hidden="1" customHeight="1" spans="1:26">
      <c r="A24" s="486">
        <v>62.4</v>
      </c>
      <c r="B24" s="489" t="s">
        <v>63</v>
      </c>
      <c r="C24" s="472"/>
      <c r="D24" s="472"/>
      <c r="E24" s="473"/>
      <c r="F24" s="490">
        <v>44934</v>
      </c>
      <c r="G24" s="491">
        <v>0</v>
      </c>
      <c r="H24" s="492"/>
      <c r="I24" s="507"/>
      <c r="J24" s="508"/>
      <c r="K24" s="509"/>
      <c r="L24" s="509"/>
      <c r="M24" s="509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</row>
    <row r="25" s="434" customFormat="1" ht="16" customHeight="1" spans="1:26">
      <c r="A25" s="493"/>
      <c r="B25" s="493"/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</row>
    <row r="26" s="434" customFormat="1" ht="16" customHeight="1" spans="1:26">
      <c r="A26" s="493"/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</row>
    <row r="27" s="434" customFormat="1" ht="16" customHeight="1" spans="1:26">
      <c r="A27" s="493"/>
      <c r="B27" s="493"/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</row>
    <row r="28" s="434" customFormat="1" ht="16" customHeight="1" spans="1:26">
      <c r="A28" s="493"/>
      <c r="B28" s="493"/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</row>
    <row r="29" s="434" customFormat="1" ht="16" customHeight="1" spans="1:26">
      <c r="A29" s="493"/>
      <c r="B29" s="493"/>
      <c r="C29" s="493"/>
      <c r="D29" s="493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  <c r="Y29" s="493"/>
      <c r="Z29" s="493"/>
    </row>
    <row r="30" s="434" customFormat="1" ht="16" customHeight="1" spans="1:26">
      <c r="A30" s="493"/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  <c r="Y30" s="493"/>
      <c r="Z30" s="493"/>
    </row>
    <row r="31" s="434" customFormat="1" ht="16" customHeight="1" spans="1:26">
      <c r="A31" s="493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  <c r="Y31" s="493"/>
      <c r="Z31" s="493"/>
    </row>
    <row r="32" s="434" customFormat="1" ht="16" customHeight="1" spans="1:26">
      <c r="A32" s="493"/>
      <c r="B32" s="493"/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</row>
    <row r="33" s="434" customFormat="1" ht="16" customHeight="1" spans="1:26">
      <c r="A33" s="493"/>
      <c r="B33" s="493"/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</row>
    <row r="34" s="434" customFormat="1" ht="16" customHeight="1" spans="1:26">
      <c r="A34" s="493"/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</row>
    <row r="35" s="434" customFormat="1" ht="16" customHeight="1" spans="1:26">
      <c r="A35" s="493"/>
      <c r="B35" s="493"/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  <c r="Y35" s="493"/>
      <c r="Z35" s="493"/>
    </row>
    <row r="36" s="434" customFormat="1" ht="16" customHeight="1" spans="1:26">
      <c r="A36" s="493"/>
      <c r="B36" s="493"/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</row>
    <row r="37" s="434" customFormat="1" ht="16" customHeight="1" spans="1:26">
      <c r="A37" s="493"/>
      <c r="B37" s="493"/>
      <c r="C37" s="493"/>
      <c r="D37" s="493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</row>
    <row r="38" s="434" customFormat="1" ht="16" customHeight="1" spans="1:26">
      <c r="A38" s="493"/>
      <c r="B38" s="493"/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</row>
    <row r="39" s="434" customFormat="1" ht="16" customHeight="1" spans="1:26">
      <c r="A39" s="493"/>
      <c r="B39" s="493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</row>
    <row r="40" s="434" customFormat="1" ht="16" customHeight="1" spans="1:26">
      <c r="A40" s="493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</row>
    <row r="41" s="434" customFormat="1" ht="16" customHeight="1" spans="1:26">
      <c r="A41" s="493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</row>
    <row r="42" s="434" customFormat="1" ht="16" customHeight="1" spans="1:26">
      <c r="A42" s="493"/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</row>
    <row r="43" s="434" customFormat="1" ht="16" customHeight="1" spans="1:26">
      <c r="A43" s="493"/>
      <c r="B43" s="493"/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</row>
    <row r="44" s="434" customFormat="1" ht="16" customHeight="1" spans="1:26">
      <c r="A44" s="493"/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</row>
    <row r="45" s="434" customFormat="1" ht="16" customHeight="1" spans="1:26">
      <c r="A45" s="493"/>
      <c r="B45" s="493"/>
      <c r="C45" s="493"/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</row>
    <row r="46" s="434" customFormat="1" ht="16" customHeight="1" spans="1:26">
      <c r="A46" s="493"/>
      <c r="B46" s="493"/>
      <c r="C46" s="493"/>
      <c r="D46" s="493"/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</row>
    <row r="47" s="434" customFormat="1" ht="16" customHeight="1" spans="1:26">
      <c r="A47" s="493"/>
      <c r="B47" s="493"/>
      <c r="C47" s="493"/>
      <c r="D47" s="493"/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  <c r="Y47" s="493"/>
      <c r="Z47" s="493"/>
    </row>
    <row r="48" s="434" customFormat="1" ht="16" customHeight="1" spans="1:26">
      <c r="A48" s="493"/>
      <c r="B48" s="493"/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</row>
    <row r="49" s="434" customFormat="1" ht="16" customHeight="1" spans="1:26">
      <c r="A49" s="493"/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</row>
    <row r="50" s="434" customFormat="1" ht="16" customHeight="1" spans="1:26">
      <c r="A50" s="493"/>
      <c r="B50" s="493"/>
      <c r="C50" s="493"/>
      <c r="D50" s="493"/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  <c r="Y50" s="493"/>
      <c r="Z50" s="493"/>
    </row>
    <row r="51" s="434" customFormat="1" ht="16" customHeight="1" spans="1:26">
      <c r="A51" s="493"/>
      <c r="B51" s="493"/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</row>
    <row r="52" s="434" customFormat="1" ht="16" customHeight="1" spans="1:26">
      <c r="A52" s="493"/>
      <c r="B52" s="493"/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</row>
    <row r="53" s="434" customFormat="1" ht="16" customHeight="1" spans="1:26">
      <c r="A53" s="493"/>
      <c r="B53" s="493"/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</row>
    <row r="54" s="434" customFormat="1" ht="16" customHeight="1" spans="1:26">
      <c r="A54" s="493"/>
      <c r="B54" s="493"/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</row>
    <row r="55" s="434" customFormat="1" ht="16" customHeight="1" spans="1:26">
      <c r="A55" s="493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</row>
    <row r="56" s="434" customFormat="1" ht="16" customHeight="1" spans="1:26">
      <c r="A56" s="493"/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</row>
    <row r="57" s="434" customFormat="1" ht="16" customHeight="1" spans="1:26">
      <c r="A57" s="493"/>
      <c r="B57" s="493"/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</row>
    <row r="58" s="434" customFormat="1" ht="16" customHeight="1" spans="1:26">
      <c r="A58" s="493"/>
      <c r="B58" s="493"/>
      <c r="C58" s="493"/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</row>
    <row r="59" s="434" customFormat="1" ht="16" customHeight="1" spans="1:26">
      <c r="A59" s="493"/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  <c r="Y59" s="493"/>
      <c r="Z59" s="493"/>
    </row>
    <row r="60" s="434" customFormat="1" ht="16" customHeight="1" spans="1:26">
      <c r="A60" s="493"/>
      <c r="B60" s="493"/>
      <c r="C60" s="493"/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  <c r="Y60" s="493"/>
      <c r="Z60" s="493"/>
    </row>
    <row r="61" s="434" customFormat="1" ht="16" customHeight="1" spans="1:26">
      <c r="A61" s="493"/>
      <c r="B61" s="493"/>
      <c r="C61" s="493"/>
      <c r="D61" s="493"/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  <c r="Y61" s="493"/>
      <c r="Z61" s="493"/>
    </row>
    <row r="62" s="434" customFormat="1" ht="16" customHeight="1" spans="1:26">
      <c r="A62" s="493"/>
      <c r="B62" s="493"/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  <c r="Y62" s="493"/>
      <c r="Z62" s="493"/>
    </row>
    <row r="63" s="434" customFormat="1" ht="16" customHeight="1" spans="1:26">
      <c r="A63" s="493"/>
      <c r="B63" s="493"/>
      <c r="C63" s="493"/>
      <c r="D63" s="493"/>
      <c r="E63" s="493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</row>
    <row r="64" s="434" customFormat="1" ht="16" customHeight="1" spans="1:26">
      <c r="A64" s="493"/>
      <c r="B64" s="493"/>
      <c r="C64" s="493"/>
      <c r="D64" s="493"/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</row>
    <row r="65" s="434" customFormat="1" ht="16" customHeight="1" spans="1:26">
      <c r="A65" s="493"/>
      <c r="B65" s="493"/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  <c r="Y65" s="493"/>
      <c r="Z65" s="493"/>
    </row>
    <row r="66" s="434" customFormat="1" ht="16" customHeight="1" spans="1:26">
      <c r="A66" s="493"/>
      <c r="B66" s="493"/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  <c r="Y66" s="493"/>
      <c r="Z66" s="493"/>
    </row>
    <row r="67" s="434" customFormat="1" ht="16" customHeight="1" spans="1:26">
      <c r="A67" s="493"/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  <c r="Y67" s="493"/>
      <c r="Z67" s="493"/>
    </row>
    <row r="68" s="434" customFormat="1" ht="16" customHeight="1" spans="1:26">
      <c r="A68" s="493"/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</row>
    <row r="69" s="434" customFormat="1" ht="16" customHeight="1" spans="1:26">
      <c r="A69" s="493"/>
      <c r="B69" s="493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  <c r="Y69" s="493"/>
      <c r="Z69" s="493"/>
    </row>
    <row r="70" s="434" customFormat="1" ht="16" customHeight="1" spans="1:26">
      <c r="A70" s="493"/>
      <c r="B70" s="493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  <c r="Y70" s="493"/>
      <c r="Z70" s="493"/>
    </row>
    <row r="71" s="434" customFormat="1" ht="16" customHeight="1" spans="1:26">
      <c r="A71" s="493"/>
      <c r="B71" s="493"/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</row>
    <row r="72" s="434" customFormat="1" ht="16" customHeight="1" spans="1:26">
      <c r="A72" s="493"/>
      <c r="B72" s="493"/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</row>
    <row r="73" s="434" customFormat="1" ht="16" customHeight="1" spans="1:26">
      <c r="A73" s="493"/>
      <c r="B73" s="493"/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</row>
    <row r="74" s="434" customFormat="1" ht="16" customHeight="1" spans="1:26">
      <c r="A74" s="493"/>
      <c r="B74" s="493"/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</row>
    <row r="75" s="434" customFormat="1" ht="16" customHeight="1" spans="1:26">
      <c r="A75" s="493"/>
      <c r="B75" s="493"/>
      <c r="C75" s="493"/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</row>
    <row r="76" s="434" customFormat="1" ht="16" customHeight="1" spans="1:26">
      <c r="A76" s="493"/>
      <c r="B76" s="493"/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</row>
    <row r="77" s="434" customFormat="1" ht="16" customHeight="1" spans="1:26">
      <c r="A77" s="493"/>
      <c r="B77" s="493"/>
      <c r="C77" s="493"/>
      <c r="D77" s="493"/>
      <c r="E77" s="493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</row>
    <row r="78" s="434" customFormat="1" ht="16" customHeight="1" spans="1:26">
      <c r="A78" s="493"/>
      <c r="B78" s="493"/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</row>
    <row r="79" s="434" customFormat="1" ht="16" customHeight="1" spans="1:26">
      <c r="A79" s="493"/>
      <c r="B79" s="493"/>
      <c r="C79" s="493"/>
      <c r="D79" s="493"/>
      <c r="E79" s="493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</row>
    <row r="80" s="434" customFormat="1" ht="16" customHeight="1" spans="1:26">
      <c r="A80" s="493"/>
      <c r="B80" s="493"/>
      <c r="C80" s="493"/>
      <c r="D80" s="493"/>
      <c r="E80" s="493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</row>
    <row r="81" s="434" customFormat="1" ht="16" customHeight="1" spans="1:26">
      <c r="A81" s="493"/>
      <c r="B81" s="493"/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</row>
    <row r="82" s="434" customFormat="1" ht="16" customHeight="1" spans="1:26">
      <c r="A82" s="493"/>
      <c r="B82" s="493"/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</row>
    <row r="83" s="434" customFormat="1" ht="16" customHeight="1" spans="1:26">
      <c r="A83" s="493"/>
      <c r="B83" s="493"/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</row>
    <row r="84" s="434" customFormat="1" ht="16" customHeight="1" spans="1:26">
      <c r="A84" s="493"/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</row>
    <row r="85" s="434" customFormat="1" ht="16" customHeight="1" spans="1:26">
      <c r="A85" s="493"/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</row>
    <row r="86" s="434" customFormat="1" ht="16" customHeight="1" spans="1:26">
      <c r="A86" s="493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</row>
    <row r="87" s="434" customFormat="1" ht="16" customHeight="1" spans="1:26">
      <c r="A87" s="493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</row>
    <row r="88" s="434" customFormat="1" ht="16" customHeight="1" spans="1:26">
      <c r="A88" s="493"/>
      <c r="B88" s="493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</row>
    <row r="89" s="434" customFormat="1" ht="16" customHeight="1" spans="1:26">
      <c r="A89" s="493"/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</row>
    <row r="90" s="434" customFormat="1" ht="16" customHeight="1" spans="1:26">
      <c r="A90" s="493"/>
      <c r="B90" s="493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</row>
    <row r="91" s="434" customFormat="1" ht="16" customHeight="1" spans="1:26">
      <c r="A91" s="493"/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</row>
    <row r="92" s="434" customFormat="1" ht="16" customHeight="1" spans="1:26">
      <c r="A92" s="493"/>
      <c r="B92" s="493"/>
      <c r="C92" s="493"/>
      <c r="D92" s="493"/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</row>
    <row r="93" s="434" customFormat="1" ht="16" customHeight="1" spans="1:26">
      <c r="A93" s="493"/>
      <c r="B93" s="493"/>
      <c r="C93" s="493"/>
      <c r="D93" s="493"/>
      <c r="E93" s="493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  <c r="Y93" s="493"/>
      <c r="Z93" s="493"/>
    </row>
    <row r="94" s="434" customFormat="1" ht="16" customHeight="1" spans="1:26">
      <c r="A94" s="493"/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  <c r="Y94" s="493"/>
      <c r="Z94" s="493"/>
    </row>
    <row r="95" s="434" customFormat="1" ht="16" customHeight="1" spans="1:26">
      <c r="A95" s="493"/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</row>
    <row r="96" s="434" customFormat="1" ht="16" customHeight="1" spans="1:26">
      <c r="A96" s="493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</row>
    <row r="97" s="434" customFormat="1" ht="16" customHeight="1" spans="1:26">
      <c r="A97" s="493"/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</row>
    <row r="98" s="434" customFormat="1" ht="16" customHeight="1" spans="1:26">
      <c r="A98" s="493"/>
      <c r="B98" s="493"/>
      <c r="C98" s="493"/>
      <c r="D98" s="493"/>
      <c r="E98" s="493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</row>
    <row r="99" s="434" customFormat="1" ht="16" customHeight="1" spans="1:26">
      <c r="A99" s="493"/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</row>
    <row r="100" s="434" customFormat="1" ht="16" customHeight="1" spans="1:26">
      <c r="A100" s="493"/>
      <c r="B100" s="493"/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</row>
    <row r="101" s="434" customFormat="1" ht="16" customHeight="1" spans="1:26">
      <c r="A101" s="493"/>
      <c r="B101" s="493"/>
      <c r="C101" s="493"/>
      <c r="D101" s="493"/>
      <c r="E101" s="493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</row>
    <row r="102" s="434" customFormat="1" ht="16" customHeight="1" spans="1:26">
      <c r="A102" s="493"/>
      <c r="B102" s="493"/>
      <c r="C102" s="493"/>
      <c r="D102" s="493"/>
      <c r="E102" s="493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</row>
    <row r="103" s="434" customFormat="1" ht="16" customHeight="1" spans="1:26">
      <c r="A103" s="493"/>
      <c r="B103" s="493"/>
      <c r="C103" s="493"/>
      <c r="D103" s="493"/>
      <c r="E103" s="493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</row>
    <row r="104" s="434" customFormat="1" ht="16" customHeight="1" spans="1:26">
      <c r="A104" s="493"/>
      <c r="B104" s="493"/>
      <c r="C104" s="493"/>
      <c r="D104" s="493"/>
      <c r="E104" s="493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</row>
    <row r="105" s="434" customFormat="1" ht="16" customHeight="1" spans="1:26">
      <c r="A105" s="493"/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</row>
    <row r="106" s="434" customFormat="1" ht="16" customHeight="1" spans="1:26">
      <c r="A106" s="493"/>
      <c r="B106" s="493"/>
      <c r="C106" s="493"/>
      <c r="D106" s="493"/>
      <c r="E106" s="493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</row>
    <row r="107" s="434" customFormat="1" ht="16" customHeight="1" spans="1:26">
      <c r="A107" s="493"/>
      <c r="B107" s="493"/>
      <c r="C107" s="493"/>
      <c r="D107" s="493"/>
      <c r="E107" s="493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</row>
    <row r="108" s="434" customFormat="1" ht="16" customHeight="1" spans="1:26">
      <c r="A108" s="493"/>
      <c r="B108" s="493"/>
      <c r="C108" s="493"/>
      <c r="D108" s="493"/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</row>
    <row r="109" s="434" customFormat="1" ht="16" customHeight="1" spans="1:26">
      <c r="A109" s="493"/>
      <c r="B109" s="493"/>
      <c r="C109" s="493"/>
      <c r="D109" s="493"/>
      <c r="E109" s="493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</row>
    <row r="110" s="434" customFormat="1" ht="16" customHeight="1" spans="1:26">
      <c r="A110" s="493"/>
      <c r="B110" s="493"/>
      <c r="C110" s="493"/>
      <c r="D110" s="493"/>
      <c r="E110" s="493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</row>
    <row r="111" s="434" customFormat="1" ht="16" customHeight="1" spans="1:26">
      <c r="A111" s="493"/>
      <c r="B111" s="493"/>
      <c r="C111" s="493"/>
      <c r="D111" s="493"/>
      <c r="E111" s="493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</row>
    <row r="112" s="434" customFormat="1" ht="16" customHeight="1" spans="1:26">
      <c r="A112" s="493"/>
      <c r="B112" s="493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</row>
    <row r="113" s="434" customFormat="1" ht="16" customHeight="1" spans="1:26">
      <c r="A113" s="493"/>
      <c r="B113" s="493"/>
      <c r="C113" s="493"/>
      <c r="D113" s="493"/>
      <c r="E113" s="493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</row>
    <row r="114" s="434" customFormat="1" ht="16" customHeight="1" spans="1:26">
      <c r="A114" s="493"/>
      <c r="B114" s="493"/>
      <c r="C114" s="493"/>
      <c r="D114" s="493"/>
      <c r="E114" s="493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</row>
    <row r="115" s="434" customFormat="1" ht="16" customHeight="1" spans="1:26">
      <c r="A115" s="493"/>
      <c r="B115" s="493"/>
      <c r="C115" s="493"/>
      <c r="D115" s="493"/>
      <c r="E115" s="493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</row>
    <row r="116" s="434" customFormat="1" ht="16" customHeight="1" spans="1:26">
      <c r="A116" s="493"/>
      <c r="B116" s="493"/>
      <c r="C116" s="493"/>
      <c r="D116" s="493"/>
      <c r="E116" s="493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</row>
    <row r="117" s="434" customFormat="1" ht="16" customHeight="1" spans="1:26">
      <c r="A117" s="493"/>
      <c r="B117" s="493"/>
      <c r="C117" s="493"/>
      <c r="D117" s="493"/>
      <c r="E117" s="493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</row>
    <row r="118" s="434" customFormat="1" ht="16" customHeight="1" spans="1:26">
      <c r="A118" s="493"/>
      <c r="B118" s="493"/>
      <c r="C118" s="493"/>
      <c r="D118" s="4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</row>
    <row r="119" s="434" customFormat="1" ht="16" customHeight="1" spans="1:26">
      <c r="A119" s="493"/>
      <c r="B119" s="493"/>
      <c r="C119" s="493"/>
      <c r="D119" s="493"/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</row>
    <row r="120" s="434" customFormat="1" ht="16" customHeight="1" spans="1:26">
      <c r="A120" s="493"/>
      <c r="B120" s="493"/>
      <c r="C120" s="493"/>
      <c r="D120" s="493"/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</row>
    <row r="121" s="434" customFormat="1" ht="16" customHeight="1" spans="1:26">
      <c r="A121" s="493"/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</row>
    <row r="122" s="434" customFormat="1" ht="16" customHeight="1" spans="1:26">
      <c r="A122" s="493"/>
      <c r="B122" s="493"/>
      <c r="C122" s="493"/>
      <c r="D122" s="493"/>
      <c r="E122" s="493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</row>
    <row r="123" s="434" customFormat="1" ht="16" customHeight="1" spans="1:26">
      <c r="A123" s="493"/>
      <c r="B123" s="493"/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</row>
    <row r="124" s="434" customFormat="1" ht="16" customHeight="1" spans="1:26">
      <c r="A124" s="493"/>
      <c r="B124" s="493"/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</row>
    <row r="125" s="434" customFormat="1" ht="16" customHeight="1" spans="1:26">
      <c r="A125" s="493"/>
      <c r="B125" s="493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</row>
    <row r="126" s="434" customFormat="1" ht="16" customHeight="1" spans="1:26">
      <c r="A126" s="493"/>
      <c r="B126" s="493"/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</row>
    <row r="127" s="434" customFormat="1" ht="16" customHeight="1" spans="1:26">
      <c r="A127" s="493"/>
      <c r="B127" s="493"/>
      <c r="C127" s="493"/>
      <c r="D127" s="493"/>
      <c r="E127" s="493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</row>
    <row r="128" s="434" customFormat="1" ht="16" customHeight="1" spans="1:26">
      <c r="A128" s="493"/>
      <c r="B128" s="493"/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</row>
    <row r="129" s="434" customFormat="1" ht="16" customHeight="1" spans="1:26">
      <c r="A129" s="493"/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</row>
    <row r="130" s="434" customFormat="1" ht="16" customHeight="1" spans="1:26">
      <c r="A130" s="493"/>
      <c r="B130" s="493"/>
      <c r="C130" s="493"/>
      <c r="D130" s="493"/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</row>
    <row r="131" s="434" customFormat="1" ht="16" customHeight="1" spans="1:26">
      <c r="A131" s="493"/>
      <c r="B131" s="493"/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</row>
    <row r="132" s="434" customFormat="1" ht="16" customHeight="1" spans="1:26">
      <c r="A132" s="493"/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</row>
    <row r="133" s="434" customFormat="1" ht="16" customHeight="1" spans="1:26">
      <c r="A133" s="493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</row>
    <row r="134" s="434" customFormat="1" ht="16" customHeight="1" spans="1:26">
      <c r="A134" s="493"/>
      <c r="B134" s="493"/>
      <c r="C134" s="493"/>
      <c r="D134" s="493"/>
      <c r="E134" s="493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</row>
    <row r="135" s="434" customFormat="1" ht="16" customHeight="1" spans="1:26">
      <c r="A135" s="493"/>
      <c r="B135" s="493"/>
      <c r="C135" s="493"/>
      <c r="D135" s="493"/>
      <c r="E135" s="493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</row>
    <row r="136" s="434" customFormat="1" ht="16" customHeight="1" spans="1:26">
      <c r="A136" s="493"/>
      <c r="B136" s="493"/>
      <c r="C136" s="493"/>
      <c r="D136" s="493"/>
      <c r="E136" s="493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</row>
    <row r="137" s="434" customFormat="1" ht="16" customHeight="1" spans="1:26">
      <c r="A137" s="493"/>
      <c r="B137" s="493"/>
      <c r="C137" s="493"/>
      <c r="D137" s="493"/>
      <c r="E137" s="493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</row>
    <row r="138" s="434" customFormat="1" ht="16" customHeight="1" spans="1:26">
      <c r="A138" s="493"/>
      <c r="B138" s="493"/>
      <c r="C138" s="493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</row>
    <row r="139" s="434" customFormat="1" ht="16" customHeight="1" spans="1:26">
      <c r="A139" s="493"/>
      <c r="B139" s="493"/>
      <c r="C139" s="493"/>
      <c r="D139" s="493"/>
      <c r="E139" s="493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</row>
    <row r="140" s="434" customFormat="1" ht="16" customHeight="1" spans="1:26">
      <c r="A140" s="493"/>
      <c r="B140" s="493"/>
      <c r="C140" s="493"/>
      <c r="D140" s="493"/>
      <c r="E140" s="493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</row>
    <row r="141" s="434" customFormat="1" ht="16" customHeight="1" spans="1:26">
      <c r="A141" s="493"/>
      <c r="B141" s="493"/>
      <c r="C141" s="493"/>
      <c r="D141" s="493"/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</row>
    <row r="142" s="434" customFormat="1" ht="16" customHeight="1" spans="1:26">
      <c r="A142" s="493"/>
      <c r="B142" s="493"/>
      <c r="C142" s="493"/>
      <c r="D142" s="493"/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</row>
    <row r="143" s="434" customFormat="1" ht="16" customHeight="1" spans="1:26">
      <c r="A143" s="493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</row>
    <row r="144" s="434" customFormat="1" ht="16" customHeight="1" spans="1:26">
      <c r="A144" s="493"/>
      <c r="B144" s="493"/>
      <c r="C144" s="493"/>
      <c r="D144" s="493"/>
      <c r="E144" s="493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</row>
    <row r="145" s="434" customFormat="1" ht="16" customHeight="1" spans="1:26">
      <c r="A145" s="493"/>
      <c r="B145" s="493"/>
      <c r="C145" s="493"/>
      <c r="D145" s="493"/>
      <c r="E145" s="493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</row>
    <row r="146" s="434" customFormat="1" ht="16" customHeight="1" spans="1:26">
      <c r="A146" s="493"/>
      <c r="B146" s="493"/>
      <c r="C146" s="493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</row>
    <row r="147" s="434" customFormat="1" ht="16" customHeight="1" spans="1:26">
      <c r="A147" s="493"/>
      <c r="B147" s="493"/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</row>
    <row r="148" s="434" customFormat="1" ht="16" customHeight="1" spans="1:26">
      <c r="A148" s="493"/>
      <c r="B148" s="493"/>
      <c r="C148" s="493"/>
      <c r="D148" s="493"/>
      <c r="E148" s="493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</row>
    <row r="149" s="434" customFormat="1" ht="16" customHeight="1" spans="1:26">
      <c r="A149" s="493"/>
      <c r="B149" s="493"/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</row>
    <row r="150" s="434" customFormat="1" ht="16" customHeight="1" spans="1:26">
      <c r="A150" s="493"/>
      <c r="B150" s="493"/>
      <c r="C150" s="493"/>
      <c r="D150" s="493"/>
      <c r="E150" s="493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</row>
    <row r="151" s="434" customFormat="1" ht="16" customHeight="1" spans="1:26">
      <c r="A151" s="493"/>
      <c r="B151" s="493"/>
      <c r="C151" s="493"/>
      <c r="D151" s="493"/>
      <c r="E151" s="493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</row>
    <row r="152" s="434" customFormat="1" ht="16" customHeight="1" spans="1:26">
      <c r="A152" s="493"/>
      <c r="B152" s="493"/>
      <c r="C152" s="493"/>
      <c r="D152" s="493"/>
      <c r="E152" s="493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</row>
    <row r="153" s="434" customFormat="1" ht="16" customHeight="1" spans="1:26">
      <c r="A153" s="493"/>
      <c r="B153" s="493"/>
      <c r="C153" s="493"/>
      <c r="D153" s="493"/>
      <c r="E153" s="493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</row>
    <row r="154" s="434" customFormat="1" ht="16" customHeight="1" spans="1:26">
      <c r="A154" s="493"/>
      <c r="B154" s="493"/>
      <c r="C154" s="493"/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</row>
    <row r="155" s="434" customFormat="1" ht="16" customHeight="1" spans="1:26">
      <c r="A155" s="493"/>
      <c r="B155" s="493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</row>
    <row r="156" s="434" customFormat="1" ht="16" customHeight="1" spans="1:26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</row>
    <row r="157" s="434" customFormat="1" ht="16" customHeight="1" spans="1:26">
      <c r="A157" s="493"/>
      <c r="B157" s="493"/>
      <c r="C157" s="493"/>
      <c r="D157" s="493"/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</row>
    <row r="158" s="434" customFormat="1" ht="16" customHeight="1" spans="1:26">
      <c r="A158" s="493"/>
      <c r="B158" s="493"/>
      <c r="C158" s="493"/>
      <c r="D158" s="493"/>
      <c r="E158" s="493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</row>
    <row r="159" s="434" customFormat="1" ht="16" customHeight="1" spans="1:26">
      <c r="A159" s="493"/>
      <c r="B159" s="493"/>
      <c r="C159" s="493"/>
      <c r="D159" s="493"/>
      <c r="E159" s="493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</row>
    <row r="160" s="434" customFormat="1" ht="16" customHeight="1" spans="1:26">
      <c r="A160" s="493"/>
      <c r="B160" s="493"/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</row>
    <row r="161" s="434" customFormat="1" ht="16" customHeight="1" spans="1:26">
      <c r="A161" s="493"/>
      <c r="B161" s="493"/>
      <c r="C161" s="493"/>
      <c r="D161" s="493"/>
      <c r="E161" s="493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</row>
    <row r="162" s="434" customFormat="1" ht="16" customHeight="1" spans="1:26">
      <c r="A162" s="493"/>
      <c r="B162" s="493"/>
      <c r="C162" s="493"/>
      <c r="D162" s="493"/>
      <c r="E162" s="493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</row>
    <row r="163" s="434" customFormat="1" ht="16" customHeight="1" spans="1:26">
      <c r="A163" s="493"/>
      <c r="B163" s="493"/>
      <c r="C163" s="493"/>
      <c r="D163" s="493"/>
      <c r="E163" s="493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</row>
    <row r="164" s="434" customFormat="1" ht="16" customHeight="1" spans="1:26">
      <c r="A164" s="493"/>
      <c r="B164" s="493"/>
      <c r="C164" s="493"/>
      <c r="D164" s="493"/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</row>
    <row r="165" s="434" customFormat="1" ht="16" customHeight="1" spans="1:26">
      <c r="A165" s="493"/>
      <c r="B165" s="493"/>
      <c r="C165" s="493"/>
      <c r="D165" s="493"/>
      <c r="E165" s="493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</row>
    <row r="166" s="434" customFormat="1" ht="16" customHeight="1" spans="1:26">
      <c r="A166" s="493"/>
      <c r="B166" s="493"/>
      <c r="C166" s="493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</row>
    <row r="167" s="434" customFormat="1" ht="16" customHeight="1" spans="1:26">
      <c r="A167" s="493"/>
      <c r="B167" s="493"/>
      <c r="C167" s="493"/>
      <c r="D167" s="493"/>
      <c r="E167" s="493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</row>
    <row r="168" s="434" customFormat="1" ht="16" customHeight="1" spans="1:26">
      <c r="A168" s="493"/>
      <c r="B168" s="493"/>
      <c r="C168" s="493"/>
      <c r="D168" s="493"/>
      <c r="E168" s="493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</row>
    <row r="169" s="434" customFormat="1" ht="16" customHeight="1" spans="1:26">
      <c r="A169" s="493"/>
      <c r="B169" s="493"/>
      <c r="C169" s="493"/>
      <c r="D169" s="493"/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</row>
    <row r="170" s="434" customFormat="1" ht="16" customHeight="1" spans="1:26">
      <c r="A170" s="493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</row>
    <row r="171" s="434" customFormat="1" ht="16" customHeight="1" spans="1:26">
      <c r="A171" s="493"/>
      <c r="B171" s="493"/>
      <c r="C171" s="493"/>
      <c r="D171" s="493"/>
      <c r="E171" s="493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</row>
    <row r="172" s="434" customFormat="1" ht="16" customHeight="1" spans="1:26">
      <c r="A172" s="493"/>
      <c r="B172" s="493"/>
      <c r="C172" s="493"/>
      <c r="D172" s="493"/>
      <c r="E172" s="493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</row>
    <row r="173" s="434" customFormat="1" ht="16" customHeight="1" spans="1:26">
      <c r="A173" s="493"/>
      <c r="B173" s="493"/>
      <c r="C173" s="493"/>
      <c r="D173" s="493"/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</row>
    <row r="174" s="434" customFormat="1" ht="16" customHeight="1" spans="1:26">
      <c r="A174" s="493"/>
      <c r="B174" s="493"/>
      <c r="C174" s="493"/>
      <c r="D174" s="493"/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</row>
    <row r="175" s="434" customFormat="1" ht="16" customHeight="1" spans="1:26">
      <c r="A175" s="493"/>
      <c r="B175" s="493"/>
      <c r="C175" s="493"/>
      <c r="D175" s="493"/>
      <c r="E175" s="493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</row>
    <row r="176" s="434" customFormat="1" ht="16" customHeight="1" spans="1:26">
      <c r="A176" s="493"/>
      <c r="B176" s="493"/>
      <c r="C176" s="493"/>
      <c r="D176" s="493"/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</row>
    <row r="177" s="434" customFormat="1" ht="16" customHeight="1" spans="1:26">
      <c r="A177" s="493"/>
      <c r="B177" s="493"/>
      <c r="C177" s="493"/>
      <c r="D177" s="493"/>
      <c r="E177" s="493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</row>
    <row r="178" s="434" customFormat="1" ht="16" customHeight="1" spans="1:26">
      <c r="A178" s="493"/>
      <c r="B178" s="493"/>
      <c r="C178" s="493"/>
      <c r="D178" s="493"/>
      <c r="E178" s="493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</row>
    <row r="179" s="434" customFormat="1" ht="16" customHeight="1" spans="1:26">
      <c r="A179" s="493"/>
      <c r="B179" s="493"/>
      <c r="C179" s="493"/>
      <c r="D179" s="493"/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</row>
    <row r="180" s="434" customFormat="1" ht="16" customHeight="1" spans="1:26">
      <c r="A180" s="493"/>
      <c r="B180" s="493"/>
      <c r="C180" s="493"/>
      <c r="D180" s="493"/>
      <c r="E180" s="493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</row>
    <row r="181" s="434" customFormat="1" ht="16" customHeight="1" spans="1:26">
      <c r="A181" s="493"/>
      <c r="B181" s="493"/>
      <c r="C181" s="493"/>
      <c r="D181" s="493"/>
      <c r="E181" s="493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</row>
    <row r="182" s="434" customFormat="1" ht="16" customHeight="1" spans="1:26">
      <c r="A182" s="493"/>
      <c r="B182" s="493"/>
      <c r="C182" s="493"/>
      <c r="D182" s="493"/>
      <c r="E182" s="493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</row>
    <row r="183" s="434" customFormat="1" ht="16" customHeight="1" spans="1:26">
      <c r="A183" s="493"/>
      <c r="B183" s="493"/>
      <c r="C183" s="493"/>
      <c r="D183" s="493"/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</row>
    <row r="184" s="434" customFormat="1" ht="16" customHeight="1" spans="1:26">
      <c r="A184" s="493"/>
      <c r="B184" s="493"/>
      <c r="C184" s="493"/>
      <c r="D184" s="493"/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</row>
    <row r="185" s="434" customFormat="1" ht="16" customHeight="1" spans="1:26">
      <c r="A185" s="493"/>
      <c r="B185" s="493"/>
      <c r="C185" s="493"/>
      <c r="D185" s="493"/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</row>
    <row r="186" s="434" customFormat="1" ht="16" customHeight="1" spans="1:26">
      <c r="A186" s="493"/>
      <c r="B186" s="493"/>
      <c r="C186" s="493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</row>
    <row r="187" s="434" customFormat="1" ht="16" customHeight="1" spans="1:26">
      <c r="A187" s="493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</row>
    <row r="188" s="434" customFormat="1" ht="16" customHeight="1" spans="1:26">
      <c r="A188" s="493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</row>
    <row r="189" s="434" customFormat="1" ht="16" customHeight="1" spans="1:26">
      <c r="A189" s="493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</row>
    <row r="190" s="434" customFormat="1" ht="16" customHeight="1" spans="1:26">
      <c r="A190" s="493"/>
      <c r="B190" s="493"/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</row>
    <row r="191" s="434" customFormat="1" ht="16" customHeight="1" spans="1:26">
      <c r="A191" s="493"/>
      <c r="B191" s="493"/>
      <c r="C191" s="493"/>
      <c r="D191" s="493"/>
      <c r="E191" s="493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</row>
    <row r="192" s="434" customFormat="1" ht="16" customHeight="1" spans="1:26">
      <c r="A192" s="493"/>
      <c r="B192" s="493"/>
      <c r="C192" s="493"/>
      <c r="D192" s="493"/>
      <c r="E192" s="493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</row>
    <row r="193" s="434" customFormat="1" ht="16" customHeight="1" spans="1:26">
      <c r="A193" s="493"/>
      <c r="B193" s="493"/>
      <c r="C193" s="493"/>
      <c r="D193" s="493"/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</row>
    <row r="194" s="434" customFormat="1" ht="16" customHeight="1" spans="1:26">
      <c r="A194" s="493"/>
      <c r="B194" s="493"/>
      <c r="C194" s="493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</row>
    <row r="195" s="434" customFormat="1" ht="16" customHeight="1" spans="1:26">
      <c r="A195" s="493"/>
      <c r="B195" s="493"/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</row>
    <row r="196" s="434" customFormat="1" ht="16" customHeight="1" spans="1:26">
      <c r="A196" s="493"/>
      <c r="B196" s="493"/>
      <c r="C196" s="493"/>
      <c r="D196" s="493"/>
      <c r="E196" s="493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</row>
    <row r="197" s="434" customFormat="1" ht="16" customHeight="1" spans="1:26">
      <c r="A197" s="493"/>
      <c r="B197" s="493"/>
      <c r="C197" s="493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</row>
    <row r="198" s="434" customFormat="1" ht="16" customHeight="1" spans="1:26">
      <c r="A198" s="493"/>
      <c r="B198" s="493"/>
      <c r="C198" s="493"/>
      <c r="D198" s="493"/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</row>
    <row r="199" s="434" customFormat="1" ht="16" customHeight="1" spans="1:26">
      <c r="A199" s="493"/>
      <c r="B199" s="493"/>
      <c r="C199" s="493"/>
      <c r="D199" s="493"/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</row>
    <row r="200" s="434" customFormat="1" ht="16" customHeight="1" spans="1:26">
      <c r="A200" s="493"/>
      <c r="B200" s="493"/>
      <c r="C200" s="493"/>
      <c r="D200" s="493"/>
      <c r="E200" s="493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</row>
    <row r="201" s="434" customFormat="1" ht="16" customHeight="1" spans="1:26">
      <c r="A201" s="493"/>
      <c r="B201" s="493"/>
      <c r="C201" s="493"/>
      <c r="D201" s="493"/>
      <c r="E201" s="493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</row>
    <row r="202" s="434" customFormat="1" ht="16" customHeight="1" spans="1:26">
      <c r="A202" s="493"/>
      <c r="B202" s="493"/>
      <c r="C202" s="493"/>
      <c r="D202" s="493"/>
      <c r="E202" s="493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</row>
    <row r="203" s="434" customFormat="1" ht="16" customHeight="1" spans="1:26">
      <c r="A203" s="493"/>
      <c r="B203" s="493"/>
      <c r="C203" s="493"/>
      <c r="D203" s="493"/>
      <c r="E203" s="493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</row>
    <row r="204" s="434" customFormat="1" ht="16" customHeight="1" spans="1:26">
      <c r="A204" s="493"/>
      <c r="B204" s="493"/>
      <c r="C204" s="493"/>
      <c r="D204" s="493"/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</row>
    <row r="205" s="434" customFormat="1" ht="16" customHeight="1" spans="1:26">
      <c r="A205" s="493"/>
      <c r="B205" s="493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</row>
    <row r="206" s="434" customFormat="1" ht="16" customHeight="1" spans="1:26">
      <c r="A206" s="493"/>
      <c r="B206" s="493"/>
      <c r="C206" s="493"/>
      <c r="D206" s="493"/>
      <c r="E206" s="493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</row>
    <row r="207" s="434" customFormat="1" ht="16" customHeight="1" spans="1:26">
      <c r="A207" s="493"/>
      <c r="B207" s="493"/>
      <c r="C207" s="493"/>
      <c r="D207" s="493"/>
      <c r="E207" s="493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</row>
    <row r="208" s="434" customFormat="1" ht="16" customHeight="1" spans="1:26">
      <c r="A208" s="493"/>
      <c r="B208" s="493"/>
      <c r="C208" s="493"/>
      <c r="D208" s="493"/>
      <c r="E208" s="493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</row>
    <row r="209" s="434" customFormat="1" ht="16" customHeight="1" spans="1:26">
      <c r="A209" s="493"/>
      <c r="B209" s="493"/>
      <c r="C209" s="493"/>
      <c r="D209" s="493"/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</row>
    <row r="210" s="434" customFormat="1" ht="16" customHeight="1" spans="1:26">
      <c r="A210" s="493"/>
      <c r="B210" s="493"/>
      <c r="C210" s="493"/>
      <c r="D210" s="493"/>
      <c r="E210" s="493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</row>
    <row r="211" s="434" customFormat="1" ht="16" customHeight="1" spans="1:26">
      <c r="A211" s="493"/>
      <c r="B211" s="493"/>
      <c r="C211" s="493"/>
      <c r="D211" s="493"/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</row>
    <row r="212" s="434" customFormat="1" ht="16" customHeight="1" spans="1:26">
      <c r="A212" s="493"/>
      <c r="B212" s="493"/>
      <c r="C212" s="493"/>
      <c r="D212" s="493"/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</row>
    <row r="213" s="434" customFormat="1" ht="16" customHeight="1" spans="1:26">
      <c r="A213" s="493"/>
      <c r="B213" s="493"/>
      <c r="C213" s="493"/>
      <c r="D213" s="493"/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</row>
    <row r="214" s="434" customFormat="1" ht="16" customHeight="1" spans="1:26">
      <c r="A214" s="493"/>
      <c r="B214" s="493"/>
      <c r="C214" s="493"/>
      <c r="D214" s="493"/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</row>
    <row r="215" s="434" customFormat="1" ht="16" customHeight="1" spans="1:26">
      <c r="A215" s="493"/>
      <c r="B215" s="493"/>
      <c r="C215" s="493"/>
      <c r="D215" s="493"/>
      <c r="E215" s="493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</row>
    <row r="216" s="434" customFormat="1" ht="16" customHeight="1" spans="1:26">
      <c r="A216" s="493"/>
      <c r="B216" s="493"/>
      <c r="C216" s="493"/>
      <c r="D216" s="493"/>
      <c r="E216" s="493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</row>
    <row r="217" s="434" customFormat="1" ht="16" customHeight="1" spans="1:26">
      <c r="A217" s="493"/>
      <c r="B217" s="493"/>
      <c r="C217" s="493"/>
      <c r="D217" s="493"/>
      <c r="E217" s="493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</row>
    <row r="218" s="434" customFormat="1" ht="16" customHeight="1" spans="1:26">
      <c r="A218" s="493"/>
      <c r="B218" s="493"/>
      <c r="C218" s="493"/>
      <c r="D218" s="493"/>
      <c r="E218" s="493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</row>
    <row r="219" s="434" customFormat="1" ht="16" customHeight="1" spans="1:26">
      <c r="A219" s="493"/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</row>
    <row r="220" s="434" customFormat="1" ht="16" customHeight="1" spans="1:26">
      <c r="A220" s="493"/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</row>
    <row r="221" s="434" customFormat="1" ht="16" customHeight="1" spans="1:26">
      <c r="A221" s="493"/>
      <c r="B221" s="493"/>
      <c r="C221" s="493"/>
      <c r="D221" s="493"/>
      <c r="E221" s="493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</row>
    <row r="222" s="434" customFormat="1" ht="16" customHeight="1" spans="1:26">
      <c r="A222" s="493"/>
      <c r="B222" s="493"/>
      <c r="C222" s="493"/>
      <c r="D222" s="493"/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</row>
    <row r="223" s="434" customFormat="1" ht="16" customHeight="1" spans="1:26">
      <c r="A223" s="493"/>
      <c r="B223" s="493"/>
      <c r="C223" s="493"/>
      <c r="D223" s="493"/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</row>
    <row r="224" s="434" customFormat="1" ht="16" customHeight="1" spans="1:26">
      <c r="A224" s="493"/>
      <c r="B224" s="493"/>
      <c r="C224" s="493"/>
      <c r="D224" s="493"/>
      <c r="E224" s="493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</row>
    <row r="225" s="434" customFormat="1" ht="16" customHeight="1" spans="1:26">
      <c r="A225" s="493"/>
      <c r="B225" s="493"/>
      <c r="C225" s="493"/>
      <c r="D225" s="493"/>
      <c r="E225" s="493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</row>
    <row r="226" s="434" customFormat="1" ht="16" customHeight="1" spans="1:26">
      <c r="A226" s="493"/>
      <c r="B226" s="493"/>
      <c r="C226" s="493"/>
      <c r="D226" s="493"/>
      <c r="E226" s="493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</row>
    <row r="227" s="434" customFormat="1" ht="16" customHeight="1" spans="1:26">
      <c r="A227" s="493"/>
      <c r="B227" s="493"/>
      <c r="C227" s="493"/>
      <c r="D227" s="493"/>
      <c r="E227" s="493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</row>
    <row r="228" s="434" customFormat="1" ht="16" customHeight="1" spans="1:26">
      <c r="A228" s="493"/>
      <c r="B228" s="493"/>
      <c r="C228" s="493"/>
      <c r="D228" s="493"/>
      <c r="E228" s="493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</row>
    <row r="229" s="434" customFormat="1" ht="16" customHeight="1" spans="1:26">
      <c r="A229" s="493"/>
      <c r="B229" s="493"/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</row>
    <row r="230" s="434" customFormat="1" ht="16" customHeight="1" spans="1:26">
      <c r="A230" s="493"/>
      <c r="B230" s="493"/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</row>
    <row r="231" s="434" customFormat="1" ht="16" customHeight="1" spans="1:26">
      <c r="A231" s="493"/>
      <c r="B231" s="493"/>
      <c r="C231" s="493"/>
      <c r="D231" s="493"/>
      <c r="E231" s="493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</row>
    <row r="232" s="434" customFormat="1" ht="16" customHeight="1" spans="1:26">
      <c r="A232" s="493"/>
      <c r="B232" s="493"/>
      <c r="C232" s="493"/>
      <c r="D232" s="493"/>
      <c r="E232" s="493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</row>
    <row r="233" s="434" customFormat="1" ht="16" customHeight="1" spans="1:26">
      <c r="A233" s="493"/>
      <c r="B233" s="493"/>
      <c r="C233" s="493"/>
      <c r="D233" s="493"/>
      <c r="E233" s="493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</row>
    <row r="234" s="434" customFormat="1" ht="16" customHeight="1" spans="1:26">
      <c r="A234" s="493"/>
      <c r="B234" s="493"/>
      <c r="C234" s="493"/>
      <c r="D234" s="493"/>
      <c r="E234" s="493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</row>
    <row r="235" s="434" customFormat="1" ht="16" customHeight="1" spans="1:26">
      <c r="A235" s="493"/>
      <c r="B235" s="493"/>
      <c r="C235" s="493"/>
      <c r="D235" s="493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</row>
    <row r="236" s="434" customFormat="1" ht="16" customHeight="1" spans="1:26">
      <c r="A236" s="493"/>
      <c r="B236" s="493"/>
      <c r="C236" s="493"/>
      <c r="D236" s="493"/>
      <c r="E236" s="493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</row>
    <row r="237" s="434" customFormat="1" ht="16" customHeight="1" spans="1:26">
      <c r="A237" s="493"/>
      <c r="B237" s="493"/>
      <c r="C237" s="493"/>
      <c r="D237" s="493"/>
      <c r="E237" s="493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</row>
    <row r="238" s="434" customFormat="1" ht="16" customHeight="1" spans="1:26">
      <c r="A238" s="493"/>
      <c r="B238" s="493"/>
      <c r="C238" s="493"/>
      <c r="D238" s="493"/>
      <c r="E238" s="493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</row>
    <row r="239" s="434" customFormat="1" ht="16" customHeight="1" spans="1:26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</row>
    <row r="240" s="434" customFormat="1" ht="16" customHeight="1" spans="1:26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</row>
    <row r="241" s="434" customFormat="1" ht="16" customHeight="1" spans="1:26">
      <c r="A241" s="493"/>
      <c r="B241" s="493"/>
      <c r="C241" s="493"/>
      <c r="D241" s="493"/>
      <c r="E241" s="493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</row>
    <row r="242" s="434" customFormat="1" ht="16" customHeight="1" spans="1:26">
      <c r="A242" s="493"/>
      <c r="B242" s="493"/>
      <c r="C242" s="493"/>
      <c r="D242" s="493"/>
      <c r="E242" s="493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</row>
    <row r="243" s="434" customFormat="1" ht="16" customHeight="1" spans="1:26">
      <c r="A243" s="493"/>
      <c r="B243" s="493"/>
      <c r="C243" s="493"/>
      <c r="D243" s="493"/>
      <c r="E243" s="493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</row>
    <row r="244" s="434" customFormat="1" ht="16" customHeight="1" spans="1:26">
      <c r="A244" s="493"/>
      <c r="B244" s="493"/>
      <c r="C244" s="493"/>
      <c r="D244" s="493"/>
      <c r="E244" s="493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</row>
    <row r="245" s="434" customFormat="1" ht="16" customHeight="1" spans="1:26">
      <c r="A245" s="493"/>
      <c r="B245" s="493"/>
      <c r="C245" s="493"/>
      <c r="D245" s="493"/>
      <c r="E245" s="493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</row>
    <row r="246" s="434" customFormat="1" ht="16" customHeight="1" spans="1:26">
      <c r="A246" s="493"/>
      <c r="B246" s="493"/>
      <c r="C246" s="493"/>
      <c r="D246" s="493"/>
      <c r="E246" s="493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</row>
    <row r="247" s="434" customFormat="1" ht="16" customHeight="1" spans="1:26">
      <c r="A247" s="493"/>
      <c r="B247" s="493"/>
      <c r="C247" s="493"/>
      <c r="D247" s="493"/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</row>
    <row r="248" s="434" customFormat="1" ht="16" customHeight="1" spans="1:26">
      <c r="A248" s="493"/>
      <c r="B248" s="493"/>
      <c r="C248" s="493"/>
      <c r="D248" s="493"/>
      <c r="E248" s="493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</row>
    <row r="249" s="434" customFormat="1" ht="16" customHeight="1" spans="1:26">
      <c r="A249" s="493"/>
      <c r="B249" s="493"/>
      <c r="C249" s="493"/>
      <c r="D249" s="493"/>
      <c r="E249" s="493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  <c r="Y249" s="493"/>
      <c r="Z249" s="493"/>
    </row>
    <row r="250" s="434" customFormat="1" ht="16" customHeight="1" spans="1:26">
      <c r="A250" s="493"/>
      <c r="B250" s="493"/>
      <c r="C250" s="493"/>
      <c r="D250" s="493"/>
      <c r="E250" s="493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  <c r="Y250" s="493"/>
      <c r="Z250" s="493"/>
    </row>
    <row r="251" s="434" customFormat="1" ht="16" customHeight="1" spans="1:26">
      <c r="A251" s="493"/>
      <c r="B251" s="493"/>
      <c r="C251" s="493"/>
      <c r="D251" s="493"/>
      <c r="E251" s="493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  <c r="Y251" s="493"/>
      <c r="Z251" s="493"/>
    </row>
    <row r="252" s="434" customFormat="1" ht="16" customHeight="1" spans="1:26">
      <c r="A252" s="493"/>
      <c r="B252" s="493"/>
      <c r="C252" s="493"/>
      <c r="D252" s="493"/>
      <c r="E252" s="493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  <c r="Y252" s="493"/>
      <c r="Z252" s="493"/>
    </row>
    <row r="253" s="434" customFormat="1" ht="16" customHeight="1" spans="1:26">
      <c r="A253" s="493"/>
      <c r="B253" s="493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  <c r="Y253" s="493"/>
      <c r="Z253" s="493"/>
    </row>
    <row r="254" s="434" customFormat="1" ht="16" customHeight="1" spans="1:26">
      <c r="A254" s="493"/>
      <c r="B254" s="493"/>
      <c r="C254" s="493"/>
      <c r="D254" s="493"/>
      <c r="E254" s="493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  <c r="Y254" s="493"/>
      <c r="Z254" s="493"/>
    </row>
    <row r="255" s="434" customFormat="1" ht="16" customHeight="1" spans="1:26">
      <c r="A255" s="493"/>
      <c r="B255" s="493"/>
      <c r="C255" s="493"/>
      <c r="D255" s="493"/>
      <c r="E255" s="493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  <c r="Y255" s="493"/>
      <c r="Z255" s="493"/>
    </row>
    <row r="256" s="434" customFormat="1" ht="16" customHeight="1" spans="1:26">
      <c r="A256" s="493"/>
      <c r="B256" s="493"/>
      <c r="C256" s="493"/>
      <c r="D256" s="493"/>
      <c r="E256" s="493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  <c r="Y256" s="493"/>
      <c r="Z256" s="493"/>
    </row>
    <row r="257" s="434" customFormat="1" ht="16" customHeight="1" spans="1:26">
      <c r="A257" s="493"/>
      <c r="B257" s="493"/>
      <c r="C257" s="493"/>
      <c r="D257" s="493"/>
      <c r="E257" s="493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  <c r="Y257" s="493"/>
      <c r="Z257" s="493"/>
    </row>
    <row r="258" s="434" customFormat="1" ht="16" customHeight="1" spans="1:26">
      <c r="A258" s="493"/>
      <c r="B258" s="493"/>
      <c r="C258" s="493"/>
      <c r="D258" s="493"/>
      <c r="E258" s="493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  <c r="Y258" s="493"/>
      <c r="Z258" s="493"/>
    </row>
    <row r="259" s="434" customFormat="1" ht="16" customHeight="1" spans="1:26">
      <c r="A259" s="493"/>
      <c r="B259" s="493"/>
      <c r="C259" s="493"/>
      <c r="D259" s="493"/>
      <c r="E259" s="493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  <c r="Y259" s="493"/>
      <c r="Z259" s="493"/>
    </row>
    <row r="260" s="434" customFormat="1" ht="16" customHeight="1" spans="1:26">
      <c r="A260" s="493"/>
      <c r="B260" s="493"/>
      <c r="C260" s="493"/>
      <c r="D260" s="493"/>
      <c r="E260" s="493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  <c r="Y260" s="493"/>
      <c r="Z260" s="493"/>
    </row>
    <row r="261" s="434" customFormat="1" ht="16" customHeight="1" spans="1:26">
      <c r="A261" s="493"/>
      <c r="B261" s="493"/>
      <c r="C261" s="493"/>
      <c r="D261" s="493"/>
      <c r="E261" s="493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</row>
    <row r="262" s="434" customFormat="1" ht="16" customHeight="1" spans="1:26">
      <c r="A262" s="493"/>
      <c r="B262" s="493"/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  <c r="Z262" s="493"/>
    </row>
    <row r="263" s="434" customFormat="1" ht="16" customHeight="1" spans="1:26">
      <c r="A263" s="493"/>
      <c r="B263" s="493"/>
      <c r="C263" s="493"/>
      <c r="D263" s="493"/>
      <c r="E263" s="493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  <c r="Y263" s="493"/>
      <c r="Z263" s="493"/>
    </row>
    <row r="264" s="434" customFormat="1" ht="16" customHeight="1" spans="1:26">
      <c r="A264" s="493"/>
      <c r="B264" s="493"/>
      <c r="C264" s="493"/>
      <c r="D264" s="493"/>
      <c r="E264" s="493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  <c r="Y264" s="493"/>
      <c r="Z264" s="493"/>
    </row>
    <row r="265" s="434" customFormat="1" ht="16" customHeight="1" spans="1:26">
      <c r="A265" s="493"/>
      <c r="B265" s="493"/>
      <c r="C265" s="493"/>
      <c r="D265" s="493"/>
      <c r="E265" s="493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  <c r="Y265" s="493"/>
      <c r="Z265" s="493"/>
    </row>
    <row r="266" s="434" customFormat="1" ht="16" customHeight="1" spans="1:26">
      <c r="A266" s="493"/>
      <c r="B266" s="493"/>
      <c r="C266" s="493"/>
      <c r="D266" s="493"/>
      <c r="E266" s="493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</row>
    <row r="267" s="434" customFormat="1" ht="16" customHeight="1" spans="1:26">
      <c r="A267" s="493"/>
      <c r="B267" s="493"/>
      <c r="C267" s="493"/>
      <c r="D267" s="493"/>
      <c r="E267" s="493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  <c r="Y267" s="493"/>
      <c r="Z267" s="493"/>
    </row>
    <row r="268" s="434" customFormat="1" ht="16" customHeight="1" spans="1:26">
      <c r="A268" s="493"/>
      <c r="B268" s="493"/>
      <c r="C268" s="493"/>
      <c r="D268" s="493"/>
      <c r="E268" s="493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  <c r="Y268" s="493"/>
      <c r="Z268" s="493"/>
    </row>
    <row r="269" s="434" customFormat="1" ht="16" customHeight="1" spans="1:26">
      <c r="A269" s="493"/>
      <c r="B269" s="493"/>
      <c r="C269" s="493"/>
      <c r="D269" s="493"/>
      <c r="E269" s="493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  <c r="Y269" s="493"/>
      <c r="Z269" s="493"/>
    </row>
    <row r="270" s="434" customFormat="1" ht="16" customHeight="1" spans="1:26">
      <c r="A270" s="493"/>
      <c r="B270" s="493"/>
      <c r="C270" s="493"/>
      <c r="D270" s="493"/>
      <c r="E270" s="493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  <c r="Y270" s="493"/>
      <c r="Z270" s="493"/>
    </row>
    <row r="271" s="434" customFormat="1" ht="16" customHeight="1" spans="1:26">
      <c r="A271" s="493"/>
      <c r="B271" s="493"/>
      <c r="C271" s="493"/>
      <c r="D271" s="493"/>
      <c r="E271" s="493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  <c r="Y271" s="493"/>
      <c r="Z271" s="493"/>
    </row>
    <row r="272" s="434" customFormat="1" ht="16" customHeight="1" spans="1:26">
      <c r="A272" s="493"/>
      <c r="B272" s="493"/>
      <c r="C272" s="493"/>
      <c r="D272" s="493"/>
      <c r="E272" s="493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  <c r="Y272" s="493"/>
      <c r="Z272" s="493"/>
    </row>
    <row r="273" s="434" customFormat="1" ht="16" customHeight="1" spans="1:26">
      <c r="A273" s="493"/>
      <c r="B273" s="493"/>
      <c r="C273" s="493"/>
      <c r="D273" s="493"/>
      <c r="E273" s="493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  <c r="Y273" s="493"/>
      <c r="Z273" s="493"/>
    </row>
    <row r="274" s="434" customFormat="1" ht="16" customHeight="1" spans="1:26">
      <c r="A274" s="493"/>
      <c r="B274" s="493"/>
      <c r="C274" s="493"/>
      <c r="D274" s="493"/>
      <c r="E274" s="493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  <c r="Y274" s="493"/>
      <c r="Z274" s="493"/>
    </row>
    <row r="275" s="434" customFormat="1" ht="16" customHeight="1" spans="1:26">
      <c r="A275" s="493"/>
      <c r="B275" s="493"/>
      <c r="C275" s="493"/>
      <c r="D275" s="493"/>
      <c r="E275" s="493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  <c r="Y275" s="493"/>
      <c r="Z275" s="493"/>
    </row>
    <row r="276" s="434" customFormat="1" ht="16" customHeight="1" spans="1:26">
      <c r="A276" s="493"/>
      <c r="B276" s="493"/>
      <c r="C276" s="493"/>
      <c r="D276" s="493"/>
      <c r="E276" s="493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  <c r="Y276" s="493"/>
      <c r="Z276" s="493"/>
    </row>
    <row r="277" s="434" customFormat="1" ht="16" customHeight="1" spans="1:26">
      <c r="A277" s="493"/>
      <c r="B277" s="493"/>
      <c r="C277" s="493"/>
      <c r="D277" s="493"/>
      <c r="E277" s="493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  <c r="Y277" s="493"/>
      <c r="Z277" s="493"/>
    </row>
    <row r="278" s="434" customFormat="1" ht="16" customHeight="1" spans="1:26">
      <c r="A278" s="493"/>
      <c r="B278" s="493"/>
      <c r="C278" s="493"/>
      <c r="D278" s="493"/>
      <c r="E278" s="493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  <c r="Y278" s="493"/>
      <c r="Z278" s="493"/>
    </row>
    <row r="279" s="434" customFormat="1" ht="16" customHeight="1" spans="1:26">
      <c r="A279" s="493"/>
      <c r="B279" s="493"/>
      <c r="C279" s="493"/>
      <c r="D279" s="493"/>
      <c r="E279" s="493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  <c r="Y279" s="493"/>
      <c r="Z279" s="493"/>
    </row>
    <row r="280" s="434" customFormat="1" ht="16" customHeight="1" spans="1:26">
      <c r="A280" s="493"/>
      <c r="B280" s="493"/>
      <c r="C280" s="493"/>
      <c r="D280" s="493"/>
      <c r="E280" s="493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  <c r="Y280" s="493"/>
      <c r="Z280" s="493"/>
    </row>
    <row r="281" s="434" customFormat="1" ht="16" customHeight="1" spans="1:26">
      <c r="A281" s="493"/>
      <c r="B281" s="493"/>
      <c r="C281" s="493"/>
      <c r="D281" s="493"/>
      <c r="E281" s="493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</row>
    <row r="282" s="434" customFormat="1" ht="16" customHeight="1" spans="1:26">
      <c r="A282" s="493"/>
      <c r="B282" s="493"/>
      <c r="C282" s="493"/>
      <c r="D282" s="493"/>
      <c r="E282" s="493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  <c r="Y282" s="493"/>
      <c r="Z282" s="493"/>
    </row>
    <row r="283" s="434" customFormat="1" ht="16" customHeight="1" spans="1:26">
      <c r="A283" s="493"/>
      <c r="B283" s="493"/>
      <c r="C283" s="493"/>
      <c r="D283" s="493"/>
      <c r="E283" s="493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  <c r="Y283" s="493"/>
      <c r="Z283" s="493"/>
    </row>
    <row r="284" s="434" customFormat="1" ht="16" customHeight="1" spans="1:26">
      <c r="A284" s="493"/>
      <c r="B284" s="493"/>
      <c r="C284" s="493"/>
      <c r="D284" s="493"/>
      <c r="E284" s="493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  <c r="Y284" s="493"/>
      <c r="Z284" s="493"/>
    </row>
    <row r="285" s="434" customFormat="1" ht="16" customHeight="1" spans="1:26">
      <c r="A285" s="493"/>
      <c r="B285" s="493"/>
      <c r="C285" s="493"/>
      <c r="D285" s="493"/>
      <c r="E285" s="493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  <c r="Y285" s="493"/>
      <c r="Z285" s="493"/>
    </row>
    <row r="286" s="434" customFormat="1" ht="16" customHeight="1" spans="1:26">
      <c r="A286" s="493"/>
      <c r="B286" s="493"/>
      <c r="C286" s="493"/>
      <c r="D286" s="493"/>
      <c r="E286" s="493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  <c r="Y286" s="493"/>
      <c r="Z286" s="493"/>
    </row>
    <row r="287" s="434" customFormat="1" ht="16" customHeight="1" spans="1:26">
      <c r="A287" s="493"/>
      <c r="B287" s="493"/>
      <c r="C287" s="493"/>
      <c r="D287" s="493"/>
      <c r="E287" s="493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  <c r="Y287" s="493"/>
      <c r="Z287" s="493"/>
    </row>
    <row r="288" s="434" customFormat="1" ht="16" customHeight="1" spans="1:26">
      <c r="A288" s="493"/>
      <c r="B288" s="493"/>
      <c r="C288" s="493"/>
      <c r="D288" s="493"/>
      <c r="E288" s="493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</row>
    <row r="289" s="434" customFormat="1" ht="16" customHeight="1" spans="1:26">
      <c r="A289" s="493"/>
      <c r="B289" s="493"/>
      <c r="C289" s="493"/>
      <c r="D289" s="493"/>
      <c r="E289" s="493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  <c r="Y289" s="493"/>
      <c r="Z289" s="493"/>
    </row>
    <row r="290" s="434" customFormat="1" ht="16" customHeight="1" spans="1:26">
      <c r="A290" s="493"/>
      <c r="B290" s="493"/>
      <c r="C290" s="493"/>
      <c r="D290" s="493"/>
      <c r="E290" s="493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  <c r="Y290" s="493"/>
      <c r="Z290" s="493"/>
    </row>
    <row r="291" s="434" customFormat="1" ht="16" customHeight="1" spans="1:26">
      <c r="A291" s="493"/>
      <c r="B291" s="493"/>
      <c r="C291" s="493"/>
      <c r="D291" s="493"/>
      <c r="E291" s="493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  <c r="Y291" s="493"/>
      <c r="Z291" s="493"/>
    </row>
    <row r="292" s="434" customFormat="1" ht="16" customHeight="1" spans="1:26">
      <c r="A292" s="493"/>
      <c r="B292" s="493"/>
      <c r="C292" s="493"/>
      <c r="D292" s="493"/>
      <c r="E292" s="493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  <c r="Y292" s="493"/>
      <c r="Z292" s="493"/>
    </row>
    <row r="293" s="434" customFormat="1" ht="16" customHeight="1" spans="1:26">
      <c r="A293" s="493"/>
      <c r="B293" s="493"/>
      <c r="C293" s="493"/>
      <c r="D293" s="493"/>
      <c r="E293" s="493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  <c r="Y293" s="493"/>
      <c r="Z293" s="493"/>
    </row>
    <row r="294" s="434" customFormat="1" ht="16" customHeight="1" spans="1:26">
      <c r="A294" s="493"/>
      <c r="B294" s="493"/>
      <c r="C294" s="493"/>
      <c r="D294" s="493"/>
      <c r="E294" s="493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  <c r="Y294" s="493"/>
      <c r="Z294" s="493"/>
    </row>
    <row r="295" s="434" customFormat="1" ht="16" customHeight="1" spans="1:26">
      <c r="A295" s="493"/>
      <c r="B295" s="493"/>
      <c r="C295" s="493"/>
      <c r="D295" s="493"/>
      <c r="E295" s="493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  <c r="Y295" s="493"/>
      <c r="Z295" s="493"/>
    </row>
    <row r="296" s="434" customFormat="1" ht="16" customHeight="1" spans="1:26">
      <c r="A296" s="493"/>
      <c r="B296" s="493"/>
      <c r="C296" s="493"/>
      <c r="D296" s="493"/>
      <c r="E296" s="493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  <c r="Y296" s="493"/>
      <c r="Z296" s="493"/>
    </row>
    <row r="297" s="434" customFormat="1" ht="16" customHeight="1" spans="1:26">
      <c r="A297" s="493"/>
      <c r="B297" s="493"/>
      <c r="C297" s="493"/>
      <c r="D297" s="493"/>
      <c r="E297" s="493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  <c r="Y297" s="493"/>
      <c r="Z297" s="493"/>
    </row>
    <row r="298" s="434" customFormat="1" ht="16" customHeight="1" spans="1:26">
      <c r="A298" s="493"/>
      <c r="B298" s="493"/>
      <c r="C298" s="493"/>
      <c r="D298" s="493"/>
      <c r="E298" s="493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  <c r="Y298" s="493"/>
      <c r="Z298" s="493"/>
    </row>
    <row r="299" s="434" customFormat="1" ht="16" customHeight="1" spans="1:26">
      <c r="A299" s="493"/>
      <c r="B299" s="493"/>
      <c r="C299" s="493"/>
      <c r="D299" s="493"/>
      <c r="E299" s="493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  <c r="Y299" s="493"/>
      <c r="Z299" s="493"/>
    </row>
    <row r="300" s="434" customFormat="1" ht="16" customHeight="1" spans="1:26">
      <c r="A300" s="493"/>
      <c r="B300" s="493"/>
      <c r="C300" s="493"/>
      <c r="D300" s="493"/>
      <c r="E300" s="493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  <c r="Y300" s="493"/>
      <c r="Z300" s="493"/>
    </row>
    <row r="301" s="434" customFormat="1" ht="16" customHeight="1" spans="1:26">
      <c r="A301" s="493"/>
      <c r="B301" s="493"/>
      <c r="C301" s="493"/>
      <c r="D301" s="493"/>
      <c r="E301" s="493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</row>
    <row r="302" s="434" customFormat="1" ht="16" customHeight="1" spans="1:26">
      <c r="A302" s="493"/>
      <c r="B302" s="493"/>
      <c r="C302" s="493"/>
      <c r="D302" s="493"/>
      <c r="E302" s="493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</row>
    <row r="303" s="434" customFormat="1" ht="16" customHeight="1" spans="1:26">
      <c r="A303" s="493"/>
      <c r="B303" s="493"/>
      <c r="C303" s="493"/>
      <c r="D303" s="493"/>
      <c r="E303" s="493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</row>
    <row r="304" s="434" customFormat="1" ht="16" customHeight="1" spans="1:26">
      <c r="A304" s="493"/>
      <c r="B304" s="493"/>
      <c r="C304" s="493"/>
      <c r="D304" s="493"/>
      <c r="E304" s="493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  <c r="Y304" s="493"/>
      <c r="Z304" s="493"/>
    </row>
    <row r="305" s="434" customFormat="1" ht="16" customHeight="1" spans="1:26">
      <c r="A305" s="493"/>
      <c r="B305" s="493"/>
      <c r="C305" s="493"/>
      <c r="D305" s="493"/>
      <c r="E305" s="493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  <c r="Y305" s="493"/>
      <c r="Z305" s="493"/>
    </row>
    <row r="306" s="434" customFormat="1" ht="16" customHeight="1" spans="1:26">
      <c r="A306" s="493"/>
      <c r="B306" s="493"/>
      <c r="C306" s="493"/>
      <c r="D306" s="493"/>
      <c r="E306" s="493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  <c r="Y306" s="493"/>
      <c r="Z306" s="493"/>
    </row>
    <row r="307" s="434" customFormat="1" ht="16" customHeight="1" spans="1:26">
      <c r="A307" s="493"/>
      <c r="B307" s="493"/>
      <c r="C307" s="493"/>
      <c r="D307" s="493"/>
      <c r="E307" s="493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  <c r="Y307" s="493"/>
      <c r="Z307" s="493"/>
    </row>
    <row r="308" s="434" customFormat="1" ht="16" customHeight="1" spans="1:26">
      <c r="A308" s="493"/>
      <c r="B308" s="493"/>
      <c r="C308" s="493"/>
      <c r="D308" s="493"/>
      <c r="E308" s="493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  <c r="Y308" s="493"/>
      <c r="Z308" s="493"/>
    </row>
    <row r="309" s="434" customFormat="1" ht="16" customHeight="1" spans="1:26">
      <c r="A309" s="493"/>
      <c r="B309" s="493"/>
      <c r="C309" s="493"/>
      <c r="D309" s="493"/>
      <c r="E309" s="493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  <c r="Y309" s="493"/>
      <c r="Z309" s="493"/>
    </row>
    <row r="310" s="434" customFormat="1" ht="16" customHeight="1" spans="1:26">
      <c r="A310" s="493"/>
      <c r="B310" s="493"/>
      <c r="C310" s="493"/>
      <c r="D310" s="493"/>
      <c r="E310" s="493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  <c r="Y310" s="493"/>
      <c r="Z310" s="493"/>
    </row>
    <row r="311" s="434" customFormat="1" ht="16" customHeight="1" spans="1:26">
      <c r="A311" s="493"/>
      <c r="B311" s="493"/>
      <c r="C311" s="493"/>
      <c r="D311" s="493"/>
      <c r="E311" s="493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  <c r="Y311" s="493"/>
      <c r="Z311" s="493"/>
    </row>
    <row r="312" s="434" customFormat="1" ht="16" customHeight="1" spans="1:26">
      <c r="A312" s="493"/>
      <c r="B312" s="493"/>
      <c r="C312" s="493"/>
      <c r="D312" s="493"/>
      <c r="E312" s="493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  <c r="Y312" s="493"/>
      <c r="Z312" s="493"/>
    </row>
    <row r="313" s="434" customFormat="1" ht="16" customHeight="1" spans="1:26">
      <c r="A313" s="493"/>
      <c r="B313" s="493"/>
      <c r="C313" s="493"/>
      <c r="D313" s="493"/>
      <c r="E313" s="493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  <c r="Y313" s="493"/>
      <c r="Z313" s="493"/>
    </row>
    <row r="314" s="434" customFormat="1" ht="16" customHeight="1" spans="1:26">
      <c r="A314" s="493"/>
      <c r="B314" s="493"/>
      <c r="C314" s="493"/>
      <c r="D314" s="493"/>
      <c r="E314" s="493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  <c r="Y314" s="493"/>
      <c r="Z314" s="493"/>
    </row>
    <row r="315" s="434" customFormat="1" ht="16" customHeight="1" spans="1:26">
      <c r="A315" s="493"/>
      <c r="B315" s="493"/>
      <c r="C315" s="493"/>
      <c r="D315" s="493"/>
      <c r="E315" s="493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  <c r="Y315" s="493"/>
      <c r="Z315" s="493"/>
    </row>
    <row r="316" s="434" customFormat="1" ht="16" customHeight="1" spans="1:26">
      <c r="A316" s="493"/>
      <c r="B316" s="493"/>
      <c r="C316" s="493"/>
      <c r="D316" s="493"/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  <c r="Y316" s="493"/>
      <c r="Z316" s="493"/>
    </row>
    <row r="317" s="434" customFormat="1" ht="16" customHeight="1" spans="1:26">
      <c r="A317" s="493"/>
      <c r="B317" s="493"/>
      <c r="C317" s="493"/>
      <c r="D317" s="493"/>
      <c r="E317" s="493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  <c r="Y317" s="493"/>
      <c r="Z317" s="493"/>
    </row>
    <row r="318" s="434" customFormat="1" ht="16" customHeight="1" spans="1:26">
      <c r="A318" s="493"/>
      <c r="B318" s="493"/>
      <c r="C318" s="493"/>
      <c r="D318" s="493"/>
      <c r="E318" s="493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  <c r="Y318" s="493"/>
      <c r="Z318" s="493"/>
    </row>
    <row r="319" s="434" customFormat="1" ht="16" customHeight="1" spans="1:26">
      <c r="A319" s="493"/>
      <c r="B319" s="493"/>
      <c r="C319" s="493"/>
      <c r="D319" s="493"/>
      <c r="E319" s="493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  <c r="Y319" s="493"/>
      <c r="Z319" s="493"/>
    </row>
    <row r="320" s="434" customFormat="1" ht="16" customHeight="1" spans="1:26">
      <c r="A320" s="493"/>
      <c r="B320" s="493"/>
      <c r="C320" s="493"/>
      <c r="D320" s="493"/>
      <c r="E320" s="493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  <c r="Y320" s="493"/>
      <c r="Z320" s="493"/>
    </row>
    <row r="321" s="434" customFormat="1" ht="16" customHeight="1" spans="1:26">
      <c r="A321" s="493"/>
      <c r="B321" s="493"/>
      <c r="C321" s="493"/>
      <c r="D321" s="493"/>
      <c r="E321" s="493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  <c r="Y321" s="493"/>
      <c r="Z321" s="493"/>
    </row>
    <row r="322" s="434" customFormat="1" ht="16" customHeight="1" spans="1:26">
      <c r="A322" s="493"/>
      <c r="B322" s="493"/>
      <c r="C322" s="493"/>
      <c r="D322" s="493"/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  <c r="Y322" s="493"/>
      <c r="Z322" s="493"/>
    </row>
    <row r="323" s="434" customFormat="1" ht="16" customHeight="1" spans="1:26">
      <c r="A323" s="493"/>
      <c r="B323" s="493"/>
      <c r="C323" s="493"/>
      <c r="D323" s="493"/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  <c r="Y323" s="493"/>
      <c r="Z323" s="493"/>
    </row>
    <row r="324" s="434" customFormat="1" ht="16" customHeight="1" spans="1:26">
      <c r="A324" s="493"/>
      <c r="B324" s="493"/>
      <c r="C324" s="493"/>
      <c r="D324" s="493"/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  <c r="Y324" s="493"/>
      <c r="Z324" s="493"/>
    </row>
    <row r="325" s="434" customFormat="1" ht="16" customHeight="1" spans="1:26">
      <c r="A325" s="493"/>
      <c r="B325" s="493"/>
      <c r="C325" s="493"/>
      <c r="D325" s="493"/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</row>
    <row r="326" s="434" customFormat="1" ht="16" customHeight="1" spans="1:26">
      <c r="A326" s="493"/>
      <c r="B326" s="493"/>
      <c r="C326" s="493"/>
      <c r="D326" s="493"/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  <c r="Y326" s="493"/>
      <c r="Z326" s="493"/>
    </row>
    <row r="327" s="434" customFormat="1" ht="16" customHeight="1" spans="1:26">
      <c r="A327" s="493"/>
      <c r="B327" s="493"/>
      <c r="C327" s="493"/>
      <c r="D327" s="493"/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  <c r="Y327" s="493"/>
      <c r="Z327" s="493"/>
    </row>
    <row r="328" s="434" customFormat="1" ht="16" customHeight="1" spans="1:26">
      <c r="A328" s="493"/>
      <c r="B328" s="493"/>
      <c r="C328" s="493"/>
      <c r="D328" s="493"/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  <c r="Y328" s="493"/>
      <c r="Z328" s="493"/>
    </row>
    <row r="329" s="434" customFormat="1" ht="16" customHeight="1" spans="1:26">
      <c r="A329" s="493"/>
      <c r="B329" s="493"/>
      <c r="C329" s="493"/>
      <c r="D329" s="493"/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  <c r="Y329" s="493"/>
      <c r="Z329" s="493"/>
    </row>
    <row r="330" s="434" customFormat="1" ht="16" customHeight="1" spans="1:26">
      <c r="A330" s="493"/>
      <c r="B330" s="493"/>
      <c r="C330" s="493"/>
      <c r="D330" s="493"/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  <c r="Y330" s="493"/>
      <c r="Z330" s="493"/>
    </row>
    <row r="331" s="434" customFormat="1" ht="16" customHeight="1" spans="1:26">
      <c r="A331" s="493"/>
      <c r="B331" s="493"/>
      <c r="C331" s="493"/>
      <c r="D331" s="493"/>
      <c r="E331" s="493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  <c r="Y331" s="493"/>
      <c r="Z331" s="493"/>
    </row>
    <row r="332" s="434" customFormat="1" ht="16" customHeight="1" spans="1:26">
      <c r="A332" s="493"/>
      <c r="B332" s="493"/>
      <c r="C332" s="493"/>
      <c r="D332" s="493"/>
      <c r="E332" s="493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  <c r="Y332" s="493"/>
      <c r="Z332" s="493"/>
    </row>
    <row r="333" s="434" customFormat="1" ht="16" customHeight="1" spans="1:26">
      <c r="A333" s="493"/>
      <c r="B333" s="493"/>
      <c r="C333" s="493"/>
      <c r="D333" s="493"/>
      <c r="E333" s="493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  <c r="Y333" s="493"/>
      <c r="Z333" s="493"/>
    </row>
    <row r="334" s="434" customFormat="1" ht="16" customHeight="1" spans="1:26">
      <c r="A334" s="493"/>
      <c r="B334" s="493"/>
      <c r="C334" s="493"/>
      <c r="D334" s="493"/>
      <c r="E334" s="493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  <c r="Y334" s="493"/>
      <c r="Z334" s="493"/>
    </row>
    <row r="335" s="434" customFormat="1" ht="16" customHeight="1" spans="1:26">
      <c r="A335" s="493"/>
      <c r="B335" s="493"/>
      <c r="C335" s="493"/>
      <c r="D335" s="493"/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  <c r="Y335" s="493"/>
      <c r="Z335" s="493"/>
    </row>
    <row r="336" s="434" customFormat="1" ht="16" customHeight="1" spans="1:26">
      <c r="A336" s="493"/>
      <c r="B336" s="493"/>
      <c r="C336" s="493"/>
      <c r="D336" s="493"/>
      <c r="E336" s="493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  <c r="Y336" s="493"/>
      <c r="Z336" s="493"/>
    </row>
    <row r="337" s="434" customFormat="1" ht="16" customHeight="1" spans="1:26">
      <c r="A337" s="493"/>
      <c r="B337" s="493"/>
      <c r="C337" s="493"/>
      <c r="D337" s="493"/>
      <c r="E337" s="493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  <c r="Y337" s="493"/>
      <c r="Z337" s="493"/>
    </row>
    <row r="338" s="434" customFormat="1" ht="16" customHeight="1" spans="1:26">
      <c r="A338" s="493"/>
      <c r="B338" s="493"/>
      <c r="C338" s="493"/>
      <c r="D338" s="493"/>
      <c r="E338" s="493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  <c r="Y338" s="493"/>
      <c r="Z338" s="493"/>
    </row>
    <row r="339" s="434" customFormat="1" ht="16" customHeight="1" spans="1:26">
      <c r="A339" s="493"/>
      <c r="B339" s="493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  <c r="Y339" s="493"/>
      <c r="Z339" s="493"/>
    </row>
    <row r="340" s="434" customFormat="1" ht="16" customHeight="1" spans="1:26">
      <c r="A340" s="493"/>
      <c r="B340" s="493"/>
      <c r="C340" s="493"/>
      <c r="D340" s="493"/>
      <c r="E340" s="493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  <c r="Y340" s="493"/>
      <c r="Z340" s="493"/>
    </row>
    <row r="341" s="434" customFormat="1" ht="16" customHeight="1" spans="1:26">
      <c r="A341" s="493"/>
      <c r="B341" s="493"/>
      <c r="C341" s="493"/>
      <c r="D341" s="493"/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  <c r="Y341" s="493"/>
      <c r="Z341" s="493"/>
    </row>
    <row r="342" s="434" customFormat="1" ht="16" customHeight="1" spans="1:26">
      <c r="A342" s="493"/>
      <c r="B342" s="493"/>
      <c r="C342" s="493"/>
      <c r="D342" s="493"/>
      <c r="E342" s="493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  <c r="Y342" s="493"/>
      <c r="Z342" s="493"/>
    </row>
    <row r="343" s="434" customFormat="1" ht="16" customHeight="1" spans="1:26">
      <c r="A343" s="493"/>
      <c r="B343" s="493"/>
      <c r="C343" s="493"/>
      <c r="D343" s="493"/>
      <c r="E343" s="493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  <c r="Y343" s="493"/>
      <c r="Z343" s="493"/>
    </row>
    <row r="344" s="434" customFormat="1" ht="16" customHeight="1" spans="1:26">
      <c r="A344" s="493"/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  <c r="Y344" s="493"/>
      <c r="Z344" s="493"/>
    </row>
    <row r="345" s="434" customFormat="1" ht="16" customHeight="1" spans="1:26">
      <c r="A345" s="493"/>
      <c r="B345" s="493"/>
      <c r="C345" s="493"/>
      <c r="D345" s="493"/>
      <c r="E345" s="493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  <c r="Y345" s="493"/>
      <c r="Z345" s="493"/>
    </row>
    <row r="346" s="434" customFormat="1" ht="16" customHeight="1" spans="1:26">
      <c r="A346" s="493"/>
      <c r="B346" s="493"/>
      <c r="C346" s="493"/>
      <c r="D346" s="493"/>
      <c r="E346" s="493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  <c r="Y346" s="493"/>
      <c r="Z346" s="493"/>
    </row>
    <row r="347" s="434" customFormat="1" ht="16" customHeight="1" spans="1:26">
      <c r="A347" s="493"/>
      <c r="B347" s="493"/>
      <c r="C347" s="493"/>
      <c r="D347" s="493"/>
      <c r="E347" s="493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  <c r="Y347" s="493"/>
      <c r="Z347" s="493"/>
    </row>
    <row r="348" s="434" customFormat="1" ht="16" customHeight="1" spans="1:26">
      <c r="A348" s="493"/>
      <c r="B348" s="493"/>
      <c r="C348" s="493"/>
      <c r="D348" s="493"/>
      <c r="E348" s="493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  <c r="Y348" s="493"/>
      <c r="Z348" s="493"/>
    </row>
    <row r="349" s="434" customFormat="1" ht="16" customHeight="1" spans="1:26">
      <c r="A349" s="493"/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  <c r="Y349" s="493"/>
      <c r="Z349" s="493"/>
    </row>
    <row r="350" s="434" customFormat="1" ht="16" customHeight="1" spans="1:26">
      <c r="A350" s="493"/>
      <c r="B350" s="493"/>
      <c r="C350" s="493"/>
      <c r="D350" s="493"/>
      <c r="E350" s="493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  <c r="Y350" s="493"/>
      <c r="Z350" s="493"/>
    </row>
    <row r="351" s="434" customFormat="1" ht="16" customHeight="1" spans="1:26">
      <c r="A351" s="493"/>
      <c r="B351" s="493"/>
      <c r="C351" s="493"/>
      <c r="D351" s="493"/>
      <c r="E351" s="493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  <c r="Y351" s="493"/>
      <c r="Z351" s="493"/>
    </row>
    <row r="352" s="434" customFormat="1" ht="16" customHeight="1" spans="1:26">
      <c r="A352" s="493"/>
      <c r="B352" s="493"/>
      <c r="C352" s="493"/>
      <c r="D352" s="493"/>
      <c r="E352" s="493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  <c r="Y352" s="493"/>
      <c r="Z352" s="493"/>
    </row>
    <row r="353" s="434" customFormat="1" ht="16" customHeight="1" spans="1:26">
      <c r="A353" s="493"/>
      <c r="B353" s="493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  <c r="Y353" s="493"/>
      <c r="Z353" s="493"/>
    </row>
    <row r="354" s="434" customFormat="1" ht="16" customHeight="1" spans="1:26">
      <c r="A354" s="493"/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  <c r="Y354" s="493"/>
      <c r="Z354" s="493"/>
    </row>
    <row r="355" s="434" customFormat="1" ht="16" customHeight="1" spans="1:26">
      <c r="A355" s="493"/>
      <c r="B355" s="493"/>
      <c r="C355" s="493"/>
      <c r="D355" s="493"/>
      <c r="E355" s="493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  <c r="Y355" s="493"/>
      <c r="Z355" s="493"/>
    </row>
    <row r="356" s="434" customFormat="1" ht="16" customHeight="1" spans="1:26">
      <c r="A356" s="493"/>
      <c r="B356" s="493"/>
      <c r="C356" s="493"/>
      <c r="D356" s="493"/>
      <c r="E356" s="493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  <c r="Y356" s="493"/>
      <c r="Z356" s="493"/>
    </row>
    <row r="357" s="434" customFormat="1" ht="16" customHeight="1" spans="1:26">
      <c r="A357" s="493"/>
      <c r="B357" s="493"/>
      <c r="C357" s="493"/>
      <c r="D357" s="493"/>
      <c r="E357" s="493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  <c r="Y357" s="493"/>
      <c r="Z357" s="493"/>
    </row>
    <row r="358" s="434" customFormat="1" ht="16" customHeight="1" spans="1:26">
      <c r="A358" s="493"/>
      <c r="B358" s="493"/>
      <c r="C358" s="493"/>
      <c r="D358" s="493"/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  <c r="Y358" s="493"/>
      <c r="Z358" s="493"/>
    </row>
    <row r="359" s="434" customFormat="1" ht="16" customHeight="1" spans="1:26">
      <c r="A359" s="493"/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  <c r="Y359" s="493"/>
      <c r="Z359" s="493"/>
    </row>
    <row r="360" s="434" customFormat="1" ht="16" customHeight="1" spans="1:26">
      <c r="A360" s="493"/>
      <c r="B360" s="493"/>
      <c r="C360" s="493"/>
      <c r="D360" s="493"/>
      <c r="E360" s="493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  <c r="Y360" s="493"/>
      <c r="Z360" s="493"/>
    </row>
    <row r="361" s="434" customFormat="1" ht="16" customHeight="1" spans="1:26">
      <c r="A361" s="493"/>
      <c r="B361" s="493"/>
      <c r="C361" s="493"/>
      <c r="D361" s="493"/>
      <c r="E361" s="493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  <c r="Y361" s="493"/>
      <c r="Z361" s="493"/>
    </row>
    <row r="362" s="434" customFormat="1" ht="16" customHeight="1" spans="1:26">
      <c r="A362" s="493"/>
      <c r="B362" s="493"/>
      <c r="C362" s="493"/>
      <c r="D362" s="493"/>
      <c r="E362" s="493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  <c r="Y362" s="493"/>
      <c r="Z362" s="493"/>
    </row>
    <row r="363" s="434" customFormat="1" ht="16" customHeight="1" spans="1:26">
      <c r="A363" s="493"/>
      <c r="B363" s="493"/>
      <c r="C363" s="493"/>
      <c r="D363" s="493"/>
      <c r="E363" s="493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  <c r="Y363" s="493"/>
      <c r="Z363" s="493"/>
    </row>
    <row r="364" s="434" customFormat="1" ht="16" customHeight="1" spans="1:26">
      <c r="A364" s="493"/>
      <c r="B364" s="493"/>
      <c r="C364" s="493"/>
      <c r="D364" s="493"/>
      <c r="E364" s="493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  <c r="Y364" s="493"/>
      <c r="Z364" s="493"/>
    </row>
    <row r="365" s="434" customFormat="1" ht="16" customHeight="1" spans="1:26">
      <c r="A365" s="493"/>
      <c r="B365" s="493"/>
      <c r="C365" s="493"/>
      <c r="D365" s="493"/>
      <c r="E365" s="493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  <c r="Y365" s="493"/>
      <c r="Z365" s="493"/>
    </row>
    <row r="366" s="434" customFormat="1" ht="16" customHeight="1" spans="1:26">
      <c r="A366" s="493"/>
      <c r="B366" s="493"/>
      <c r="C366" s="493"/>
      <c r="D366" s="493"/>
      <c r="E366" s="493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  <c r="Y366" s="493"/>
      <c r="Z366" s="493"/>
    </row>
    <row r="367" s="434" customFormat="1" ht="16" customHeight="1" spans="1:26">
      <c r="A367" s="493"/>
      <c r="B367" s="493"/>
      <c r="C367" s="493"/>
      <c r="D367" s="493"/>
      <c r="E367" s="493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  <c r="Y367" s="493"/>
      <c r="Z367" s="493"/>
    </row>
    <row r="368" s="434" customFormat="1" ht="16" customHeight="1" spans="1:26">
      <c r="A368" s="493"/>
      <c r="B368" s="493"/>
      <c r="C368" s="493"/>
      <c r="D368" s="493"/>
      <c r="E368" s="493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  <c r="Y368" s="493"/>
      <c r="Z368" s="493"/>
    </row>
    <row r="369" s="434" customFormat="1" ht="16" customHeight="1" spans="1:26">
      <c r="A369" s="493"/>
      <c r="B369" s="493"/>
      <c r="C369" s="493"/>
      <c r="D369" s="493"/>
      <c r="E369" s="493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  <c r="Y369" s="493"/>
      <c r="Z369" s="493"/>
    </row>
    <row r="370" s="434" customFormat="1" ht="16" customHeight="1" spans="1:26">
      <c r="A370" s="493"/>
      <c r="B370" s="493"/>
      <c r="C370" s="493"/>
      <c r="D370" s="493"/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  <c r="Y370" s="493"/>
      <c r="Z370" s="493"/>
    </row>
    <row r="371" s="434" customFormat="1" ht="16" customHeight="1" spans="1:26">
      <c r="A371" s="493"/>
      <c r="B371" s="493"/>
      <c r="C371" s="493"/>
      <c r="D371" s="493"/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  <c r="Y371" s="493"/>
      <c r="Z371" s="493"/>
    </row>
    <row r="372" s="434" customFormat="1" ht="16" customHeight="1" spans="1:26">
      <c r="A372" s="493"/>
      <c r="B372" s="493"/>
      <c r="C372" s="493"/>
      <c r="D372" s="493"/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  <c r="Y372" s="493"/>
      <c r="Z372" s="493"/>
    </row>
    <row r="373" s="434" customFormat="1" ht="16" customHeight="1" spans="1:26">
      <c r="A373" s="493"/>
      <c r="B373" s="493"/>
      <c r="C373" s="493"/>
      <c r="D373" s="493"/>
      <c r="E373" s="493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  <c r="Y373" s="493"/>
      <c r="Z373" s="493"/>
    </row>
    <row r="374" s="434" customFormat="1" ht="16" customHeight="1" spans="1:26">
      <c r="A374" s="493"/>
      <c r="B374" s="493"/>
      <c r="C374" s="493"/>
      <c r="D374" s="493"/>
      <c r="E374" s="493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  <c r="Y374" s="493"/>
      <c r="Z374" s="493"/>
    </row>
    <row r="375" s="434" customFormat="1" ht="16" customHeight="1" spans="1:26">
      <c r="A375" s="493"/>
      <c r="B375" s="493"/>
      <c r="C375" s="493"/>
      <c r="D375" s="493"/>
      <c r="E375" s="493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  <c r="Y375" s="493"/>
      <c r="Z375" s="493"/>
    </row>
    <row r="376" s="434" customFormat="1" ht="16" customHeight="1" spans="1:26">
      <c r="A376" s="493"/>
      <c r="B376" s="493"/>
      <c r="C376" s="493"/>
      <c r="D376" s="493"/>
      <c r="E376" s="493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  <c r="Y376" s="493"/>
      <c r="Z376" s="493"/>
    </row>
    <row r="377" s="434" customFormat="1" ht="16" customHeight="1" spans="1:26">
      <c r="A377" s="493"/>
      <c r="B377" s="493"/>
      <c r="C377" s="493"/>
      <c r="D377" s="493"/>
      <c r="E377" s="493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  <c r="Y377" s="493"/>
      <c r="Z377" s="493"/>
    </row>
    <row r="378" s="434" customFormat="1" ht="16" customHeight="1" spans="1:26">
      <c r="A378" s="493"/>
      <c r="B378" s="493"/>
      <c r="C378" s="493"/>
      <c r="D378" s="493"/>
      <c r="E378" s="493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  <c r="Y378" s="493"/>
      <c r="Z378" s="493"/>
    </row>
    <row r="379" s="434" customFormat="1" ht="16" customHeight="1" spans="1:26">
      <c r="A379" s="493"/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  <c r="Y379" s="493"/>
      <c r="Z379" s="493"/>
    </row>
    <row r="380" s="434" customFormat="1" ht="16" customHeight="1" spans="1:26">
      <c r="A380" s="493"/>
      <c r="B380" s="493"/>
      <c r="C380" s="493"/>
      <c r="D380" s="493"/>
      <c r="E380" s="493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  <c r="Y380" s="493"/>
      <c r="Z380" s="493"/>
    </row>
    <row r="381" s="434" customFormat="1" ht="16" customHeight="1" spans="1:26">
      <c r="A381" s="493"/>
      <c r="B381" s="493"/>
      <c r="C381" s="493"/>
      <c r="D381" s="493"/>
      <c r="E381" s="493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  <c r="Y381" s="493"/>
      <c r="Z381" s="493"/>
    </row>
    <row r="382" s="434" customFormat="1" ht="16" customHeight="1" spans="1:26">
      <c r="A382" s="493"/>
      <c r="B382" s="493"/>
      <c r="C382" s="493"/>
      <c r="D382" s="493"/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  <c r="Y382" s="493"/>
      <c r="Z382" s="493"/>
    </row>
    <row r="383" s="434" customFormat="1" ht="16" customHeight="1" spans="1:26">
      <c r="A383" s="493"/>
      <c r="B383" s="493"/>
      <c r="C383" s="493"/>
      <c r="D383" s="493"/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  <c r="Y383" s="493"/>
      <c r="Z383" s="493"/>
    </row>
    <row r="384" s="434" customFormat="1" ht="16" customHeight="1" spans="1:26">
      <c r="A384" s="493"/>
      <c r="B384" s="493"/>
      <c r="C384" s="493"/>
      <c r="D384" s="493"/>
      <c r="E384" s="493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  <c r="Y384" s="493"/>
      <c r="Z384" s="493"/>
    </row>
    <row r="385" s="434" customFormat="1" ht="16" customHeight="1" spans="1:26">
      <c r="A385" s="493"/>
      <c r="B385" s="493"/>
      <c r="C385" s="493"/>
      <c r="D385" s="493"/>
      <c r="E385" s="493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  <c r="Y385" s="493"/>
      <c r="Z385" s="493"/>
    </row>
    <row r="386" s="434" customFormat="1" ht="16" customHeight="1" spans="1:26">
      <c r="A386" s="493"/>
      <c r="B386" s="493"/>
      <c r="C386" s="493"/>
      <c r="D386" s="493"/>
      <c r="E386" s="493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  <c r="Y386" s="493"/>
      <c r="Z386" s="493"/>
    </row>
    <row r="387" s="434" customFormat="1" ht="16" customHeight="1" spans="1:26">
      <c r="A387" s="493"/>
      <c r="B387" s="493"/>
      <c r="C387" s="493"/>
      <c r="D387" s="493"/>
      <c r="E387" s="493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  <c r="Y387" s="493"/>
      <c r="Z387" s="493"/>
    </row>
    <row r="388" s="434" customFormat="1" ht="16" customHeight="1" spans="1:26">
      <c r="A388" s="493"/>
      <c r="B388" s="493"/>
      <c r="C388" s="493"/>
      <c r="D388" s="493"/>
      <c r="E388" s="493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  <c r="Y388" s="493"/>
      <c r="Z388" s="493"/>
    </row>
    <row r="389" s="434" customFormat="1" ht="16" customHeight="1" spans="1:26">
      <c r="A389" s="493"/>
      <c r="B389" s="493"/>
      <c r="C389" s="493"/>
      <c r="D389" s="493"/>
      <c r="E389" s="493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  <c r="Y389" s="493"/>
      <c r="Z389" s="493"/>
    </row>
    <row r="390" s="434" customFormat="1" ht="16" customHeight="1" spans="1:26">
      <c r="A390" s="493"/>
      <c r="B390" s="493"/>
      <c r="C390" s="493"/>
      <c r="D390" s="493"/>
      <c r="E390" s="493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  <c r="Y390" s="493"/>
      <c r="Z390" s="493"/>
    </row>
    <row r="391" s="434" customFormat="1" ht="16" customHeight="1" spans="1:26">
      <c r="A391" s="493"/>
      <c r="B391" s="493"/>
      <c r="C391" s="493"/>
      <c r="D391" s="493"/>
      <c r="E391" s="493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  <c r="Q391" s="493"/>
      <c r="R391" s="493"/>
      <c r="S391" s="493"/>
      <c r="T391" s="493"/>
      <c r="U391" s="493"/>
      <c r="V391" s="493"/>
      <c r="W391" s="493"/>
      <c r="X391" s="493"/>
      <c r="Y391" s="493"/>
      <c r="Z391" s="493"/>
    </row>
    <row r="392" s="434" customFormat="1" ht="16" customHeight="1" spans="1:26">
      <c r="A392" s="493"/>
      <c r="B392" s="493"/>
      <c r="C392" s="493"/>
      <c r="D392" s="493"/>
      <c r="E392" s="493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  <c r="Q392" s="493"/>
      <c r="R392" s="493"/>
      <c r="S392" s="493"/>
      <c r="T392" s="493"/>
      <c r="U392" s="493"/>
      <c r="V392" s="493"/>
      <c r="W392" s="493"/>
      <c r="X392" s="493"/>
      <c r="Y392" s="493"/>
      <c r="Z392" s="493"/>
    </row>
    <row r="393" s="434" customFormat="1" ht="16" customHeight="1" spans="1:26">
      <c r="A393" s="493"/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  <c r="Y393" s="493"/>
      <c r="Z393" s="493"/>
    </row>
    <row r="394" s="434" customFormat="1" ht="16" customHeight="1" spans="1:26">
      <c r="A394" s="493"/>
      <c r="B394" s="493"/>
      <c r="C394" s="493"/>
      <c r="D394" s="493"/>
      <c r="E394" s="493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  <c r="Q394" s="493"/>
      <c r="R394" s="493"/>
      <c r="S394" s="493"/>
      <c r="T394" s="493"/>
      <c r="U394" s="493"/>
      <c r="V394" s="493"/>
      <c r="W394" s="493"/>
      <c r="X394" s="493"/>
      <c r="Y394" s="493"/>
      <c r="Z394" s="493"/>
    </row>
    <row r="395" s="434" customFormat="1" ht="16" customHeight="1" spans="1:26">
      <c r="A395" s="493"/>
      <c r="B395" s="493"/>
      <c r="C395" s="493"/>
      <c r="D395" s="493"/>
      <c r="E395" s="493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  <c r="Q395" s="493"/>
      <c r="R395" s="493"/>
      <c r="S395" s="493"/>
      <c r="T395" s="493"/>
      <c r="U395" s="493"/>
      <c r="V395" s="493"/>
      <c r="W395" s="493"/>
      <c r="X395" s="493"/>
      <c r="Y395" s="493"/>
      <c r="Z395" s="493"/>
    </row>
    <row r="396" s="434" customFormat="1" ht="16" customHeight="1" spans="1:26">
      <c r="A396" s="493"/>
      <c r="B396" s="493"/>
      <c r="C396" s="493"/>
      <c r="D396" s="493"/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  <c r="Y396" s="493"/>
      <c r="Z396" s="493"/>
    </row>
    <row r="397" s="434" customFormat="1" ht="16" customHeight="1" spans="1:26">
      <c r="A397" s="493"/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  <c r="Y397" s="493"/>
      <c r="Z397" s="493"/>
    </row>
    <row r="398" s="434" customFormat="1" ht="16" customHeight="1" spans="1:26">
      <c r="A398" s="493"/>
      <c r="B398" s="493"/>
      <c r="C398" s="493"/>
      <c r="D398" s="493"/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  <c r="Y398" s="493"/>
      <c r="Z398" s="493"/>
    </row>
    <row r="399" s="434" customFormat="1" ht="16" customHeight="1" spans="1:26">
      <c r="A399" s="493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  <c r="Y399" s="493"/>
      <c r="Z399" s="493"/>
    </row>
    <row r="400" s="434" customFormat="1" ht="16" customHeight="1" spans="1:26">
      <c r="A400" s="493"/>
      <c r="B400" s="493"/>
      <c r="C400" s="493"/>
      <c r="D400" s="493"/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  <c r="Y400" s="493"/>
      <c r="Z400" s="493"/>
    </row>
    <row r="401" s="434" customFormat="1" ht="16" customHeight="1" spans="1:26">
      <c r="A401" s="493"/>
      <c r="B401" s="493"/>
      <c r="C401" s="493"/>
      <c r="D401" s="493"/>
      <c r="E401" s="493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  <c r="Q401" s="493"/>
      <c r="R401" s="493"/>
      <c r="S401" s="493"/>
      <c r="T401" s="493"/>
      <c r="U401" s="493"/>
      <c r="V401" s="493"/>
      <c r="W401" s="493"/>
      <c r="X401" s="493"/>
      <c r="Y401" s="493"/>
      <c r="Z401" s="493"/>
    </row>
    <row r="402" s="434" customFormat="1" ht="16" customHeight="1" spans="1:26">
      <c r="A402" s="493"/>
      <c r="B402" s="493"/>
      <c r="C402" s="493"/>
      <c r="D402" s="493"/>
      <c r="E402" s="493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  <c r="Q402" s="493"/>
      <c r="R402" s="493"/>
      <c r="S402" s="493"/>
      <c r="T402" s="493"/>
      <c r="U402" s="493"/>
      <c r="V402" s="493"/>
      <c r="W402" s="493"/>
      <c r="X402" s="493"/>
      <c r="Y402" s="493"/>
      <c r="Z402" s="493"/>
    </row>
    <row r="403" s="434" customFormat="1" ht="16" customHeight="1" spans="1:26">
      <c r="A403" s="493"/>
      <c r="B403" s="493"/>
      <c r="C403" s="493"/>
      <c r="D403" s="493"/>
      <c r="E403" s="493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  <c r="Q403" s="493"/>
      <c r="R403" s="493"/>
      <c r="S403" s="493"/>
      <c r="T403" s="493"/>
      <c r="U403" s="493"/>
      <c r="V403" s="493"/>
      <c r="W403" s="493"/>
      <c r="X403" s="493"/>
      <c r="Y403" s="493"/>
      <c r="Z403" s="493"/>
    </row>
    <row r="404" s="434" customFormat="1" ht="16" customHeight="1" spans="1:26">
      <c r="A404" s="493"/>
      <c r="B404" s="493"/>
      <c r="C404" s="493"/>
      <c r="D404" s="493"/>
      <c r="E404" s="493"/>
      <c r="F404" s="493"/>
      <c r="G404" s="493"/>
      <c r="H404" s="493"/>
      <c r="I404" s="493"/>
      <c r="J404" s="493"/>
      <c r="K404" s="493"/>
      <c r="L404" s="493"/>
      <c r="M404" s="493"/>
      <c r="N404" s="493"/>
      <c r="O404" s="493"/>
      <c r="P404" s="493"/>
      <c r="Q404" s="493"/>
      <c r="R404" s="493"/>
      <c r="S404" s="493"/>
      <c r="T404" s="493"/>
      <c r="U404" s="493"/>
      <c r="V404" s="493"/>
      <c r="W404" s="493"/>
      <c r="X404" s="493"/>
      <c r="Y404" s="493"/>
      <c r="Z404" s="493"/>
    </row>
    <row r="405" s="434" customFormat="1" ht="16" customHeight="1" spans="1:26">
      <c r="A405" s="493"/>
      <c r="B405" s="493"/>
      <c r="C405" s="493"/>
      <c r="D405" s="493"/>
      <c r="E405" s="493"/>
      <c r="F405" s="493"/>
      <c r="G405" s="493"/>
      <c r="H405" s="493"/>
      <c r="I405" s="493"/>
      <c r="J405" s="493"/>
      <c r="K405" s="493"/>
      <c r="L405" s="493"/>
      <c r="M405" s="493"/>
      <c r="N405" s="493"/>
      <c r="O405" s="493"/>
      <c r="P405" s="493"/>
      <c r="Q405" s="493"/>
      <c r="R405" s="493"/>
      <c r="S405" s="493"/>
      <c r="T405" s="493"/>
      <c r="U405" s="493"/>
      <c r="V405" s="493"/>
      <c r="W405" s="493"/>
      <c r="X405" s="493"/>
      <c r="Y405" s="493"/>
      <c r="Z405" s="493"/>
    </row>
    <row r="406" s="434" customFormat="1" ht="16" customHeight="1" spans="1:26">
      <c r="A406" s="493"/>
      <c r="B406" s="493"/>
      <c r="C406" s="493"/>
      <c r="D406" s="493"/>
      <c r="E406" s="493"/>
      <c r="F406" s="493"/>
      <c r="G406" s="493"/>
      <c r="H406" s="493"/>
      <c r="I406" s="493"/>
      <c r="J406" s="493"/>
      <c r="K406" s="493"/>
      <c r="L406" s="493"/>
      <c r="M406" s="493"/>
      <c r="N406" s="493"/>
      <c r="O406" s="493"/>
      <c r="P406" s="493"/>
      <c r="Q406" s="493"/>
      <c r="R406" s="493"/>
      <c r="S406" s="493"/>
      <c r="T406" s="493"/>
      <c r="U406" s="493"/>
      <c r="V406" s="493"/>
      <c r="W406" s="493"/>
      <c r="X406" s="493"/>
      <c r="Y406" s="493"/>
      <c r="Z406" s="493"/>
    </row>
    <row r="407" s="434" customFormat="1" ht="16" customHeight="1" spans="1:26">
      <c r="A407" s="493"/>
      <c r="B407" s="493"/>
      <c r="C407" s="493"/>
      <c r="D407" s="493"/>
      <c r="E407" s="493"/>
      <c r="F407" s="493"/>
      <c r="G407" s="493"/>
      <c r="H407" s="493"/>
      <c r="I407" s="493"/>
      <c r="J407" s="493"/>
      <c r="K407" s="493"/>
      <c r="L407" s="493"/>
      <c r="M407" s="493"/>
      <c r="N407" s="493"/>
      <c r="O407" s="493"/>
      <c r="P407" s="493"/>
      <c r="Q407" s="493"/>
      <c r="R407" s="493"/>
      <c r="S407" s="493"/>
      <c r="T407" s="493"/>
      <c r="U407" s="493"/>
      <c r="V407" s="493"/>
      <c r="W407" s="493"/>
      <c r="X407" s="493"/>
      <c r="Y407" s="493"/>
      <c r="Z407" s="493"/>
    </row>
    <row r="408" s="434" customFormat="1" ht="16" customHeight="1" spans="1:26">
      <c r="A408" s="493"/>
      <c r="B408" s="493"/>
      <c r="C408" s="493"/>
      <c r="D408" s="493"/>
      <c r="E408" s="493"/>
      <c r="F408" s="493"/>
      <c r="G408" s="493"/>
      <c r="H408" s="493"/>
      <c r="I408" s="493"/>
      <c r="J408" s="493"/>
      <c r="K408" s="493"/>
      <c r="L408" s="493"/>
      <c r="M408" s="493"/>
      <c r="N408" s="493"/>
      <c r="O408" s="493"/>
      <c r="P408" s="493"/>
      <c r="Q408" s="493"/>
      <c r="R408" s="493"/>
      <c r="S408" s="493"/>
      <c r="T408" s="493"/>
      <c r="U408" s="493"/>
      <c r="V408" s="493"/>
      <c r="W408" s="493"/>
      <c r="X408" s="493"/>
      <c r="Y408" s="493"/>
      <c r="Z408" s="493"/>
    </row>
    <row r="409" s="434" customFormat="1" ht="16" customHeight="1" spans="1:26">
      <c r="A409" s="493"/>
      <c r="B409" s="493"/>
      <c r="C409" s="493"/>
      <c r="D409" s="493"/>
      <c r="E409" s="493"/>
      <c r="F409" s="493"/>
      <c r="G409" s="493"/>
      <c r="H409" s="493"/>
      <c r="I409" s="493"/>
      <c r="J409" s="493"/>
      <c r="K409" s="493"/>
      <c r="L409" s="493"/>
      <c r="M409" s="493"/>
      <c r="N409" s="493"/>
      <c r="O409" s="493"/>
      <c r="P409" s="493"/>
      <c r="Q409" s="493"/>
      <c r="R409" s="493"/>
      <c r="S409" s="493"/>
      <c r="T409" s="493"/>
      <c r="U409" s="493"/>
      <c r="V409" s="493"/>
      <c r="W409" s="493"/>
      <c r="X409" s="493"/>
      <c r="Y409" s="493"/>
      <c r="Z409" s="493"/>
    </row>
    <row r="410" s="434" customFormat="1" ht="16" customHeight="1" spans="1:26">
      <c r="A410" s="493"/>
      <c r="B410" s="493"/>
      <c r="C410" s="493"/>
      <c r="D410" s="493"/>
      <c r="E410" s="493"/>
      <c r="F410" s="493"/>
      <c r="G410" s="493"/>
      <c r="H410" s="493"/>
      <c r="I410" s="493"/>
      <c r="J410" s="493"/>
      <c r="K410" s="493"/>
      <c r="L410" s="493"/>
      <c r="M410" s="493"/>
      <c r="N410" s="493"/>
      <c r="O410" s="493"/>
      <c r="P410" s="493"/>
      <c r="Q410" s="493"/>
      <c r="R410" s="493"/>
      <c r="S410" s="493"/>
      <c r="T410" s="493"/>
      <c r="U410" s="493"/>
      <c r="V410" s="493"/>
      <c r="W410" s="493"/>
      <c r="X410" s="493"/>
      <c r="Y410" s="493"/>
      <c r="Z410" s="493"/>
    </row>
    <row r="411" s="434" customFormat="1" ht="16" customHeight="1" spans="1:26">
      <c r="A411" s="493"/>
      <c r="B411" s="493"/>
      <c r="C411" s="493"/>
      <c r="D411" s="493"/>
      <c r="E411" s="493"/>
      <c r="F411" s="493"/>
      <c r="G411" s="493"/>
      <c r="H411" s="493"/>
      <c r="I411" s="493"/>
      <c r="J411" s="493"/>
      <c r="K411" s="493"/>
      <c r="L411" s="493"/>
      <c r="M411" s="493"/>
      <c r="N411" s="493"/>
      <c r="O411" s="493"/>
      <c r="P411" s="493"/>
      <c r="Q411" s="493"/>
      <c r="R411" s="493"/>
      <c r="S411" s="493"/>
      <c r="T411" s="493"/>
      <c r="U411" s="493"/>
      <c r="V411" s="493"/>
      <c r="W411" s="493"/>
      <c r="X411" s="493"/>
      <c r="Y411" s="493"/>
      <c r="Z411" s="493"/>
    </row>
    <row r="412" s="434" customFormat="1" ht="16" customHeight="1" spans="1:26">
      <c r="A412" s="493"/>
      <c r="B412" s="493"/>
      <c r="C412" s="493"/>
      <c r="D412" s="493"/>
      <c r="E412" s="493"/>
      <c r="F412" s="493"/>
      <c r="G412" s="493"/>
      <c r="H412" s="493"/>
      <c r="I412" s="493"/>
      <c r="J412" s="493"/>
      <c r="K412" s="493"/>
      <c r="L412" s="493"/>
      <c r="M412" s="493"/>
      <c r="N412" s="493"/>
      <c r="O412" s="493"/>
      <c r="P412" s="493"/>
      <c r="Q412" s="493"/>
      <c r="R412" s="493"/>
      <c r="S412" s="493"/>
      <c r="T412" s="493"/>
      <c r="U412" s="493"/>
      <c r="V412" s="493"/>
      <c r="W412" s="493"/>
      <c r="X412" s="493"/>
      <c r="Y412" s="493"/>
      <c r="Z412" s="493"/>
    </row>
    <row r="413" s="434" customFormat="1" ht="16" customHeight="1" spans="1:26">
      <c r="A413" s="493"/>
      <c r="B413" s="493"/>
      <c r="C413" s="493"/>
      <c r="D413" s="493"/>
      <c r="E413" s="493"/>
      <c r="F413" s="493"/>
      <c r="G413" s="493"/>
      <c r="H413" s="493"/>
      <c r="I413" s="493"/>
      <c r="J413" s="493"/>
      <c r="K413" s="493"/>
      <c r="L413" s="493"/>
      <c r="M413" s="493"/>
      <c r="N413" s="493"/>
      <c r="O413" s="493"/>
      <c r="P413" s="493"/>
      <c r="Q413" s="493"/>
      <c r="R413" s="493"/>
      <c r="S413" s="493"/>
      <c r="T413" s="493"/>
      <c r="U413" s="493"/>
      <c r="V413" s="493"/>
      <c r="W413" s="493"/>
      <c r="X413" s="493"/>
      <c r="Y413" s="493"/>
      <c r="Z413" s="493"/>
    </row>
    <row r="414" s="434" customFormat="1" ht="16" customHeight="1" spans="1:26">
      <c r="A414" s="493"/>
      <c r="B414" s="493"/>
      <c r="C414" s="493"/>
      <c r="D414" s="493"/>
      <c r="E414" s="493"/>
      <c r="F414" s="493"/>
      <c r="G414" s="493"/>
      <c r="H414" s="493"/>
      <c r="I414" s="493"/>
      <c r="J414" s="493"/>
      <c r="K414" s="493"/>
      <c r="L414" s="493"/>
      <c r="M414" s="493"/>
      <c r="N414" s="493"/>
      <c r="O414" s="493"/>
      <c r="P414" s="493"/>
      <c r="Q414" s="493"/>
      <c r="R414" s="493"/>
      <c r="S414" s="493"/>
      <c r="T414" s="493"/>
      <c r="U414" s="493"/>
      <c r="V414" s="493"/>
      <c r="W414" s="493"/>
      <c r="X414" s="493"/>
      <c r="Y414" s="493"/>
      <c r="Z414" s="493"/>
    </row>
    <row r="415" s="434" customFormat="1" ht="16" customHeight="1" spans="1:26">
      <c r="A415" s="493"/>
      <c r="B415" s="493"/>
      <c r="C415" s="493"/>
      <c r="D415" s="493"/>
      <c r="E415" s="493"/>
      <c r="F415" s="493"/>
      <c r="G415" s="493"/>
      <c r="H415" s="493"/>
      <c r="I415" s="493"/>
      <c r="J415" s="493"/>
      <c r="K415" s="493"/>
      <c r="L415" s="493"/>
      <c r="M415" s="493"/>
      <c r="N415" s="493"/>
      <c r="O415" s="493"/>
      <c r="P415" s="493"/>
      <c r="Q415" s="493"/>
      <c r="R415" s="493"/>
      <c r="S415" s="493"/>
      <c r="T415" s="493"/>
      <c r="U415" s="493"/>
      <c r="V415" s="493"/>
      <c r="W415" s="493"/>
      <c r="X415" s="493"/>
      <c r="Y415" s="493"/>
      <c r="Z415" s="493"/>
    </row>
    <row r="416" s="434" customFormat="1" ht="16" customHeight="1" spans="1:26">
      <c r="A416" s="493"/>
      <c r="B416" s="493"/>
      <c r="C416" s="493"/>
      <c r="D416" s="493"/>
      <c r="E416" s="493"/>
      <c r="F416" s="493"/>
      <c r="G416" s="493"/>
      <c r="H416" s="493"/>
      <c r="I416" s="493"/>
      <c r="J416" s="493"/>
      <c r="K416" s="493"/>
      <c r="L416" s="493"/>
      <c r="M416" s="493"/>
      <c r="N416" s="493"/>
      <c r="O416" s="493"/>
      <c r="P416" s="493"/>
      <c r="Q416" s="493"/>
      <c r="R416" s="493"/>
      <c r="S416" s="493"/>
      <c r="T416" s="493"/>
      <c r="U416" s="493"/>
      <c r="V416" s="493"/>
      <c r="W416" s="493"/>
      <c r="X416" s="493"/>
      <c r="Y416" s="493"/>
      <c r="Z416" s="493"/>
    </row>
    <row r="417" s="434" customFormat="1" ht="16" customHeight="1" spans="1:26">
      <c r="A417" s="493"/>
      <c r="B417" s="493"/>
      <c r="C417" s="493"/>
      <c r="D417" s="493"/>
      <c r="E417" s="493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  <c r="Q417" s="493"/>
      <c r="R417" s="493"/>
      <c r="S417" s="493"/>
      <c r="T417" s="493"/>
      <c r="U417" s="493"/>
      <c r="V417" s="493"/>
      <c r="W417" s="493"/>
      <c r="X417" s="493"/>
      <c r="Y417" s="493"/>
      <c r="Z417" s="493"/>
    </row>
    <row r="418" s="434" customFormat="1" ht="16" customHeight="1" spans="1:26">
      <c r="A418" s="493"/>
      <c r="B418" s="493"/>
      <c r="C418" s="493"/>
      <c r="D418" s="493"/>
      <c r="E418" s="493"/>
      <c r="F418" s="493"/>
      <c r="G418" s="493"/>
      <c r="H418" s="493"/>
      <c r="I418" s="493"/>
      <c r="J418" s="493"/>
      <c r="K418" s="493"/>
      <c r="L418" s="493"/>
      <c r="M418" s="493"/>
      <c r="N418" s="493"/>
      <c r="O418" s="493"/>
      <c r="P418" s="493"/>
      <c r="Q418" s="493"/>
      <c r="R418" s="493"/>
      <c r="S418" s="493"/>
      <c r="T418" s="493"/>
      <c r="U418" s="493"/>
      <c r="V418" s="493"/>
      <c r="W418" s="493"/>
      <c r="X418" s="493"/>
      <c r="Y418" s="493"/>
      <c r="Z418" s="493"/>
    </row>
    <row r="419" s="434" customFormat="1" ht="16" customHeight="1" spans="1:26">
      <c r="A419" s="493"/>
      <c r="B419" s="493"/>
      <c r="C419" s="493"/>
      <c r="D419" s="493"/>
      <c r="E419" s="493"/>
      <c r="F419" s="493"/>
      <c r="G419" s="493"/>
      <c r="H419" s="493"/>
      <c r="I419" s="493"/>
      <c r="J419" s="493"/>
      <c r="K419" s="493"/>
      <c r="L419" s="493"/>
      <c r="M419" s="493"/>
      <c r="N419" s="493"/>
      <c r="O419" s="493"/>
      <c r="P419" s="493"/>
      <c r="Q419" s="493"/>
      <c r="R419" s="493"/>
      <c r="S419" s="493"/>
      <c r="T419" s="493"/>
      <c r="U419" s="493"/>
      <c r="V419" s="493"/>
      <c r="W419" s="493"/>
      <c r="X419" s="493"/>
      <c r="Y419" s="493"/>
      <c r="Z419" s="493"/>
    </row>
    <row r="420" s="434" customFormat="1" ht="16" customHeight="1" spans="1:26">
      <c r="A420" s="493"/>
      <c r="B420" s="493"/>
      <c r="C420" s="493"/>
      <c r="D420" s="493"/>
      <c r="E420" s="493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493"/>
      <c r="Q420" s="493"/>
      <c r="R420" s="493"/>
      <c r="S420" s="493"/>
      <c r="T420" s="493"/>
      <c r="U420" s="493"/>
      <c r="V420" s="493"/>
      <c r="W420" s="493"/>
      <c r="X420" s="493"/>
      <c r="Y420" s="493"/>
      <c r="Z420" s="493"/>
    </row>
    <row r="421" s="434" customFormat="1" ht="16" customHeight="1" spans="1:26">
      <c r="A421" s="493"/>
      <c r="B421" s="493"/>
      <c r="C421" s="493"/>
      <c r="D421" s="493"/>
      <c r="E421" s="493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493"/>
      <c r="Q421" s="493"/>
      <c r="R421" s="493"/>
      <c r="S421" s="493"/>
      <c r="T421" s="493"/>
      <c r="U421" s="493"/>
      <c r="V421" s="493"/>
      <c r="W421" s="493"/>
      <c r="X421" s="493"/>
      <c r="Y421" s="493"/>
      <c r="Z421" s="493"/>
    </row>
    <row r="422" s="434" customFormat="1" ht="16" customHeight="1" spans="1:26">
      <c r="A422" s="493"/>
      <c r="B422" s="493"/>
      <c r="C422" s="493"/>
      <c r="D422" s="493"/>
      <c r="E422" s="493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493"/>
      <c r="Q422" s="493"/>
      <c r="R422" s="493"/>
      <c r="S422" s="493"/>
      <c r="T422" s="493"/>
      <c r="U422" s="493"/>
      <c r="V422" s="493"/>
      <c r="W422" s="493"/>
      <c r="X422" s="493"/>
      <c r="Y422" s="493"/>
      <c r="Z422" s="493"/>
    </row>
    <row r="423" s="434" customFormat="1" ht="16" customHeight="1" spans="1:26">
      <c r="A423" s="493"/>
      <c r="B423" s="493"/>
      <c r="C423" s="493"/>
      <c r="D423" s="493"/>
      <c r="E423" s="493"/>
      <c r="F423" s="493"/>
      <c r="G423" s="493"/>
      <c r="H423" s="493"/>
      <c r="I423" s="493"/>
      <c r="J423" s="493"/>
      <c r="K423" s="493"/>
      <c r="L423" s="493"/>
      <c r="M423" s="493"/>
      <c r="N423" s="493"/>
      <c r="O423" s="493"/>
      <c r="P423" s="493"/>
      <c r="Q423" s="493"/>
      <c r="R423" s="493"/>
      <c r="S423" s="493"/>
      <c r="T423" s="493"/>
      <c r="U423" s="493"/>
      <c r="V423" s="493"/>
      <c r="W423" s="493"/>
      <c r="X423" s="493"/>
      <c r="Y423" s="493"/>
      <c r="Z423" s="493"/>
    </row>
    <row r="424" s="434" customFormat="1" ht="16" customHeight="1" spans="1:26">
      <c r="A424" s="493"/>
      <c r="B424" s="493"/>
      <c r="C424" s="493"/>
      <c r="D424" s="493"/>
      <c r="E424" s="493"/>
      <c r="F424" s="493"/>
      <c r="G424" s="493"/>
      <c r="H424" s="493"/>
      <c r="I424" s="493"/>
      <c r="J424" s="493"/>
      <c r="K424" s="493"/>
      <c r="L424" s="493"/>
      <c r="M424" s="493"/>
      <c r="N424" s="493"/>
      <c r="O424" s="493"/>
      <c r="P424" s="493"/>
      <c r="Q424" s="493"/>
      <c r="R424" s="493"/>
      <c r="S424" s="493"/>
      <c r="T424" s="493"/>
      <c r="U424" s="493"/>
      <c r="V424" s="493"/>
      <c r="W424" s="493"/>
      <c r="X424" s="493"/>
      <c r="Y424" s="493"/>
      <c r="Z424" s="493"/>
    </row>
    <row r="425" s="434" customFormat="1" ht="16" customHeight="1" spans="1:26">
      <c r="A425" s="493"/>
      <c r="B425" s="493"/>
      <c r="C425" s="493"/>
      <c r="D425" s="493"/>
      <c r="E425" s="493"/>
      <c r="F425" s="493"/>
      <c r="G425" s="493"/>
      <c r="H425" s="493"/>
      <c r="I425" s="493"/>
      <c r="J425" s="493"/>
      <c r="K425" s="493"/>
      <c r="L425" s="493"/>
      <c r="M425" s="493"/>
      <c r="N425" s="493"/>
      <c r="O425" s="493"/>
      <c r="P425" s="493"/>
      <c r="Q425" s="493"/>
      <c r="R425" s="493"/>
      <c r="S425" s="493"/>
      <c r="T425" s="493"/>
      <c r="U425" s="493"/>
      <c r="V425" s="493"/>
      <c r="W425" s="493"/>
      <c r="X425" s="493"/>
      <c r="Y425" s="493"/>
      <c r="Z425" s="493"/>
    </row>
    <row r="426" s="434" customFormat="1" ht="16" customHeight="1" spans="1:26">
      <c r="A426" s="493"/>
      <c r="B426" s="493"/>
      <c r="C426" s="493"/>
      <c r="D426" s="493"/>
      <c r="E426" s="493"/>
      <c r="F426" s="493"/>
      <c r="G426" s="493"/>
      <c r="H426" s="493"/>
      <c r="I426" s="493"/>
      <c r="J426" s="493"/>
      <c r="K426" s="493"/>
      <c r="L426" s="493"/>
      <c r="M426" s="493"/>
      <c r="N426" s="493"/>
      <c r="O426" s="493"/>
      <c r="P426" s="493"/>
      <c r="Q426" s="493"/>
      <c r="R426" s="493"/>
      <c r="S426" s="493"/>
      <c r="T426" s="493"/>
      <c r="U426" s="493"/>
      <c r="V426" s="493"/>
      <c r="W426" s="493"/>
      <c r="X426" s="493"/>
      <c r="Y426" s="493"/>
      <c r="Z426" s="493"/>
    </row>
    <row r="427" s="434" customFormat="1" ht="16" customHeight="1" spans="1:26">
      <c r="A427" s="493"/>
      <c r="B427" s="493"/>
      <c r="C427" s="493"/>
      <c r="D427" s="493"/>
      <c r="E427" s="493"/>
      <c r="F427" s="493"/>
      <c r="G427" s="493"/>
      <c r="H427" s="493"/>
      <c r="I427" s="493"/>
      <c r="J427" s="493"/>
      <c r="K427" s="493"/>
      <c r="L427" s="493"/>
      <c r="M427" s="493"/>
      <c r="N427" s="493"/>
      <c r="O427" s="493"/>
      <c r="P427" s="493"/>
      <c r="Q427" s="493"/>
      <c r="R427" s="493"/>
      <c r="S427" s="493"/>
      <c r="T427" s="493"/>
      <c r="U427" s="493"/>
      <c r="V427" s="493"/>
      <c r="W427" s="493"/>
      <c r="X427" s="493"/>
      <c r="Y427" s="493"/>
      <c r="Z427" s="493"/>
    </row>
    <row r="428" s="434" customFormat="1" ht="16" customHeight="1" spans="1:26">
      <c r="A428" s="493"/>
      <c r="B428" s="493"/>
      <c r="C428" s="493"/>
      <c r="D428" s="493"/>
      <c r="E428" s="493"/>
      <c r="F428" s="493"/>
      <c r="G428" s="493"/>
      <c r="H428" s="493"/>
      <c r="I428" s="493"/>
      <c r="J428" s="493"/>
      <c r="K428" s="493"/>
      <c r="L428" s="493"/>
      <c r="M428" s="493"/>
      <c r="N428" s="493"/>
      <c r="O428" s="493"/>
      <c r="P428" s="493"/>
      <c r="Q428" s="493"/>
      <c r="R428" s="493"/>
      <c r="S428" s="493"/>
      <c r="T428" s="493"/>
      <c r="U428" s="493"/>
      <c r="V428" s="493"/>
      <c r="W428" s="493"/>
      <c r="X428" s="493"/>
      <c r="Y428" s="493"/>
      <c r="Z428" s="493"/>
    </row>
    <row r="429" s="434" customFormat="1" ht="16" customHeight="1" spans="1:26">
      <c r="A429" s="493"/>
      <c r="B429" s="493"/>
      <c r="C429" s="493"/>
      <c r="D429" s="493"/>
      <c r="E429" s="493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  <c r="Q429" s="493"/>
      <c r="R429" s="493"/>
      <c r="S429" s="493"/>
      <c r="T429" s="493"/>
      <c r="U429" s="493"/>
      <c r="V429" s="493"/>
      <c r="W429" s="493"/>
      <c r="X429" s="493"/>
      <c r="Y429" s="493"/>
      <c r="Z429" s="493"/>
    </row>
    <row r="430" s="434" customFormat="1" ht="16" customHeight="1" spans="1:26">
      <c r="A430" s="493"/>
      <c r="B430" s="493"/>
      <c r="C430" s="493"/>
      <c r="D430" s="493"/>
      <c r="E430" s="493"/>
      <c r="F430" s="493"/>
      <c r="G430" s="493"/>
      <c r="H430" s="493"/>
      <c r="I430" s="493"/>
      <c r="J430" s="493"/>
      <c r="K430" s="493"/>
      <c r="L430" s="493"/>
      <c r="M430" s="493"/>
      <c r="N430" s="493"/>
      <c r="O430" s="493"/>
      <c r="P430" s="493"/>
      <c r="Q430" s="493"/>
      <c r="R430" s="493"/>
      <c r="S430" s="493"/>
      <c r="T430" s="493"/>
      <c r="U430" s="493"/>
      <c r="V430" s="493"/>
      <c r="W430" s="493"/>
      <c r="X430" s="493"/>
      <c r="Y430" s="493"/>
      <c r="Z430" s="493"/>
    </row>
    <row r="431" s="434" customFormat="1" ht="16" customHeight="1" spans="1:26">
      <c r="A431" s="493"/>
      <c r="B431" s="493"/>
      <c r="C431" s="493"/>
      <c r="D431" s="493"/>
      <c r="E431" s="493"/>
      <c r="F431" s="493"/>
      <c r="G431" s="493"/>
      <c r="H431" s="493"/>
      <c r="I431" s="493"/>
      <c r="J431" s="493"/>
      <c r="K431" s="493"/>
      <c r="L431" s="493"/>
      <c r="M431" s="493"/>
      <c r="N431" s="493"/>
      <c r="O431" s="493"/>
      <c r="P431" s="493"/>
      <c r="Q431" s="493"/>
      <c r="R431" s="493"/>
      <c r="S431" s="493"/>
      <c r="T431" s="493"/>
      <c r="U431" s="493"/>
      <c r="V431" s="493"/>
      <c r="W431" s="493"/>
      <c r="X431" s="493"/>
      <c r="Y431" s="493"/>
      <c r="Z431" s="493"/>
    </row>
    <row r="432" s="434" customFormat="1" ht="16" customHeight="1" spans="1:26">
      <c r="A432" s="493"/>
      <c r="B432" s="493"/>
      <c r="C432" s="493"/>
      <c r="D432" s="493"/>
      <c r="E432" s="493"/>
      <c r="F432" s="493"/>
      <c r="G432" s="493"/>
      <c r="H432" s="493"/>
      <c r="I432" s="493"/>
      <c r="J432" s="493"/>
      <c r="K432" s="493"/>
      <c r="L432" s="493"/>
      <c r="M432" s="493"/>
      <c r="N432" s="493"/>
      <c r="O432" s="493"/>
      <c r="P432" s="493"/>
      <c r="Q432" s="493"/>
      <c r="R432" s="493"/>
      <c r="S432" s="493"/>
      <c r="T432" s="493"/>
      <c r="U432" s="493"/>
      <c r="V432" s="493"/>
      <c r="W432" s="493"/>
      <c r="X432" s="493"/>
      <c r="Y432" s="493"/>
      <c r="Z432" s="493"/>
    </row>
    <row r="433" s="434" customFormat="1" ht="16" customHeight="1" spans="1:26">
      <c r="A433" s="493"/>
      <c r="B433" s="493"/>
      <c r="C433" s="493"/>
      <c r="D433" s="493"/>
      <c r="E433" s="493"/>
      <c r="F433" s="493"/>
      <c r="G433" s="493"/>
      <c r="H433" s="493"/>
      <c r="I433" s="493"/>
      <c r="J433" s="493"/>
      <c r="K433" s="493"/>
      <c r="L433" s="493"/>
      <c r="M433" s="493"/>
      <c r="N433" s="493"/>
      <c r="O433" s="493"/>
      <c r="P433" s="493"/>
      <c r="Q433" s="493"/>
      <c r="R433" s="493"/>
      <c r="S433" s="493"/>
      <c r="T433" s="493"/>
      <c r="U433" s="493"/>
      <c r="V433" s="493"/>
      <c r="W433" s="493"/>
      <c r="X433" s="493"/>
      <c r="Y433" s="493"/>
      <c r="Z433" s="493"/>
    </row>
    <row r="434" s="434" customFormat="1" ht="16" customHeight="1" spans="1:26">
      <c r="A434" s="493"/>
      <c r="B434" s="493"/>
      <c r="C434" s="493"/>
      <c r="D434" s="493"/>
      <c r="E434" s="493"/>
      <c r="F434" s="493"/>
      <c r="G434" s="493"/>
      <c r="H434" s="493"/>
      <c r="I434" s="493"/>
      <c r="J434" s="493"/>
      <c r="K434" s="493"/>
      <c r="L434" s="493"/>
      <c r="M434" s="493"/>
      <c r="N434" s="493"/>
      <c r="O434" s="493"/>
      <c r="P434" s="493"/>
      <c r="Q434" s="493"/>
      <c r="R434" s="493"/>
      <c r="S434" s="493"/>
      <c r="T434" s="493"/>
      <c r="U434" s="493"/>
      <c r="V434" s="493"/>
      <c r="W434" s="493"/>
      <c r="X434" s="493"/>
      <c r="Y434" s="493"/>
      <c r="Z434" s="493"/>
    </row>
    <row r="435" s="434" customFormat="1" ht="16" customHeight="1" spans="1:26">
      <c r="A435" s="493"/>
      <c r="B435" s="493"/>
      <c r="C435" s="493"/>
      <c r="D435" s="493"/>
      <c r="E435" s="493"/>
      <c r="F435" s="493"/>
      <c r="G435" s="493"/>
      <c r="H435" s="493"/>
      <c r="I435" s="493"/>
      <c r="J435" s="493"/>
      <c r="K435" s="493"/>
      <c r="L435" s="493"/>
      <c r="M435" s="493"/>
      <c r="N435" s="493"/>
      <c r="O435" s="493"/>
      <c r="P435" s="493"/>
      <c r="Q435" s="493"/>
      <c r="R435" s="493"/>
      <c r="S435" s="493"/>
      <c r="T435" s="493"/>
      <c r="U435" s="493"/>
      <c r="V435" s="493"/>
      <c r="W435" s="493"/>
      <c r="X435" s="493"/>
      <c r="Y435" s="493"/>
      <c r="Z435" s="493"/>
    </row>
    <row r="436" s="434" customFormat="1" ht="16" customHeight="1" spans="1:26">
      <c r="A436" s="493"/>
      <c r="B436" s="493"/>
      <c r="C436" s="493"/>
      <c r="D436" s="493"/>
      <c r="E436" s="493"/>
      <c r="F436" s="493"/>
      <c r="G436" s="493"/>
      <c r="H436" s="493"/>
      <c r="I436" s="493"/>
      <c r="J436" s="493"/>
      <c r="K436" s="493"/>
      <c r="L436" s="493"/>
      <c r="M436" s="493"/>
      <c r="N436" s="493"/>
      <c r="O436" s="493"/>
      <c r="P436" s="493"/>
      <c r="Q436" s="493"/>
      <c r="R436" s="493"/>
      <c r="S436" s="493"/>
      <c r="T436" s="493"/>
      <c r="U436" s="493"/>
      <c r="V436" s="493"/>
      <c r="W436" s="493"/>
      <c r="X436" s="493"/>
      <c r="Y436" s="493"/>
      <c r="Z436" s="493"/>
    </row>
    <row r="437" s="434" customFormat="1" ht="16" customHeight="1" spans="1:26">
      <c r="A437" s="493"/>
      <c r="B437" s="493"/>
      <c r="C437" s="493"/>
      <c r="D437" s="493"/>
      <c r="E437" s="493"/>
      <c r="F437" s="493"/>
      <c r="G437" s="493"/>
      <c r="H437" s="493"/>
      <c r="I437" s="493"/>
      <c r="J437" s="493"/>
      <c r="K437" s="493"/>
      <c r="L437" s="493"/>
      <c r="M437" s="493"/>
      <c r="N437" s="493"/>
      <c r="O437" s="493"/>
      <c r="P437" s="493"/>
      <c r="Q437" s="493"/>
      <c r="R437" s="493"/>
      <c r="S437" s="493"/>
      <c r="T437" s="493"/>
      <c r="U437" s="493"/>
      <c r="V437" s="493"/>
      <c r="W437" s="493"/>
      <c r="X437" s="493"/>
      <c r="Y437" s="493"/>
      <c r="Z437" s="493"/>
    </row>
    <row r="438" s="434" customFormat="1" ht="16" customHeight="1" spans="1:26">
      <c r="A438" s="493"/>
      <c r="B438" s="493"/>
      <c r="C438" s="493"/>
      <c r="D438" s="493"/>
      <c r="E438" s="493"/>
      <c r="F438" s="493"/>
      <c r="G438" s="493"/>
      <c r="H438" s="493"/>
      <c r="I438" s="493"/>
      <c r="J438" s="493"/>
      <c r="K438" s="493"/>
      <c r="L438" s="493"/>
      <c r="M438" s="493"/>
      <c r="N438" s="493"/>
      <c r="O438" s="493"/>
      <c r="P438" s="493"/>
      <c r="Q438" s="493"/>
      <c r="R438" s="493"/>
      <c r="S438" s="493"/>
      <c r="T438" s="493"/>
      <c r="U438" s="493"/>
      <c r="V438" s="493"/>
      <c r="W438" s="493"/>
      <c r="X438" s="493"/>
      <c r="Y438" s="493"/>
      <c r="Z438" s="493"/>
    </row>
    <row r="439" s="434" customFormat="1" ht="16" customHeight="1" spans="1:26">
      <c r="A439" s="493"/>
      <c r="B439" s="493"/>
      <c r="C439" s="493"/>
      <c r="D439" s="493"/>
      <c r="E439" s="493"/>
      <c r="F439" s="493"/>
      <c r="G439" s="493"/>
      <c r="H439" s="493"/>
      <c r="I439" s="493"/>
      <c r="J439" s="493"/>
      <c r="K439" s="493"/>
      <c r="L439" s="493"/>
      <c r="M439" s="493"/>
      <c r="N439" s="493"/>
      <c r="O439" s="493"/>
      <c r="P439" s="493"/>
      <c r="Q439" s="493"/>
      <c r="R439" s="493"/>
      <c r="S439" s="493"/>
      <c r="T439" s="493"/>
      <c r="U439" s="493"/>
      <c r="V439" s="493"/>
      <c r="W439" s="493"/>
      <c r="X439" s="493"/>
      <c r="Y439" s="493"/>
      <c r="Z439" s="493"/>
    </row>
    <row r="440" s="434" customFormat="1" ht="16" customHeight="1" spans="1:26">
      <c r="A440" s="493"/>
      <c r="B440" s="493"/>
      <c r="C440" s="493"/>
      <c r="D440" s="493"/>
      <c r="E440" s="493"/>
      <c r="F440" s="493"/>
      <c r="G440" s="493"/>
      <c r="H440" s="493"/>
      <c r="I440" s="493"/>
      <c r="J440" s="493"/>
      <c r="K440" s="493"/>
      <c r="L440" s="493"/>
      <c r="M440" s="493"/>
      <c r="N440" s="493"/>
      <c r="O440" s="493"/>
      <c r="P440" s="493"/>
      <c r="Q440" s="493"/>
      <c r="R440" s="493"/>
      <c r="S440" s="493"/>
      <c r="T440" s="493"/>
      <c r="U440" s="493"/>
      <c r="V440" s="493"/>
      <c r="W440" s="493"/>
      <c r="X440" s="493"/>
      <c r="Y440" s="493"/>
      <c r="Z440" s="493"/>
    </row>
    <row r="441" s="434" customFormat="1" ht="16" customHeight="1" spans="1:26">
      <c r="A441" s="493"/>
      <c r="B441" s="493"/>
      <c r="C441" s="493"/>
      <c r="D441" s="493"/>
      <c r="E441" s="493"/>
      <c r="F441" s="493"/>
      <c r="G441" s="493"/>
      <c r="H441" s="493"/>
      <c r="I441" s="493"/>
      <c r="J441" s="493"/>
      <c r="K441" s="493"/>
      <c r="L441" s="493"/>
      <c r="M441" s="493"/>
      <c r="N441" s="493"/>
      <c r="O441" s="493"/>
      <c r="P441" s="493"/>
      <c r="Q441" s="493"/>
      <c r="R441" s="493"/>
      <c r="S441" s="493"/>
      <c r="T441" s="493"/>
      <c r="U441" s="493"/>
      <c r="V441" s="493"/>
      <c r="W441" s="493"/>
      <c r="X441" s="493"/>
      <c r="Y441" s="493"/>
      <c r="Z441" s="493"/>
    </row>
    <row r="442" s="434" customFormat="1" ht="16" customHeight="1" spans="1:26">
      <c r="A442" s="493"/>
      <c r="B442" s="493"/>
      <c r="C442" s="493"/>
      <c r="D442" s="493"/>
      <c r="E442" s="493"/>
      <c r="F442" s="493"/>
      <c r="G442" s="493"/>
      <c r="H442" s="493"/>
      <c r="I442" s="493"/>
      <c r="J442" s="493"/>
      <c r="K442" s="493"/>
      <c r="L442" s="493"/>
      <c r="M442" s="493"/>
      <c r="N442" s="493"/>
      <c r="O442" s="493"/>
      <c r="P442" s="493"/>
      <c r="Q442" s="493"/>
      <c r="R442" s="493"/>
      <c r="S442" s="493"/>
      <c r="T442" s="493"/>
      <c r="U442" s="493"/>
      <c r="V442" s="493"/>
      <c r="W442" s="493"/>
      <c r="X442" s="493"/>
      <c r="Y442" s="493"/>
      <c r="Z442" s="493"/>
    </row>
    <row r="443" s="434" customFormat="1" ht="16" customHeight="1" spans="1:26">
      <c r="A443" s="493"/>
      <c r="B443" s="493"/>
      <c r="C443" s="493"/>
      <c r="D443" s="493"/>
      <c r="E443" s="493"/>
      <c r="F443" s="493"/>
      <c r="G443" s="493"/>
      <c r="H443" s="493"/>
      <c r="I443" s="493"/>
      <c r="J443" s="493"/>
      <c r="K443" s="493"/>
      <c r="L443" s="493"/>
      <c r="M443" s="493"/>
      <c r="N443" s="493"/>
      <c r="O443" s="493"/>
      <c r="P443" s="493"/>
      <c r="Q443" s="493"/>
      <c r="R443" s="493"/>
      <c r="S443" s="493"/>
      <c r="T443" s="493"/>
      <c r="U443" s="493"/>
      <c r="V443" s="493"/>
      <c r="W443" s="493"/>
      <c r="X443" s="493"/>
      <c r="Y443" s="493"/>
      <c r="Z443" s="493"/>
    </row>
    <row r="444" s="434" customFormat="1" ht="16" customHeight="1" spans="1:26">
      <c r="A444" s="493"/>
      <c r="B444" s="493"/>
      <c r="C444" s="493"/>
      <c r="D444" s="493"/>
      <c r="E444" s="493"/>
      <c r="F444" s="493"/>
      <c r="G444" s="493"/>
      <c r="H444" s="493"/>
      <c r="I444" s="493"/>
      <c r="J444" s="493"/>
      <c r="K444" s="493"/>
      <c r="L444" s="493"/>
      <c r="M444" s="493"/>
      <c r="N444" s="493"/>
      <c r="O444" s="493"/>
      <c r="P444" s="493"/>
      <c r="Q444" s="493"/>
      <c r="R444" s="493"/>
      <c r="S444" s="493"/>
      <c r="T444" s="493"/>
      <c r="U444" s="493"/>
      <c r="V444" s="493"/>
      <c r="W444" s="493"/>
      <c r="X444" s="493"/>
      <c r="Y444" s="493"/>
      <c r="Z444" s="493"/>
    </row>
    <row r="445" s="434" customFormat="1" ht="16" customHeight="1" spans="1:26">
      <c r="A445" s="493"/>
      <c r="B445" s="493"/>
      <c r="C445" s="493"/>
      <c r="D445" s="493"/>
      <c r="E445" s="493"/>
      <c r="F445" s="493"/>
      <c r="G445" s="493"/>
      <c r="H445" s="493"/>
      <c r="I445" s="493"/>
      <c r="J445" s="493"/>
      <c r="K445" s="493"/>
      <c r="L445" s="493"/>
      <c r="M445" s="493"/>
      <c r="N445" s="493"/>
      <c r="O445" s="493"/>
      <c r="P445" s="493"/>
      <c r="Q445" s="493"/>
      <c r="R445" s="493"/>
      <c r="S445" s="493"/>
      <c r="T445" s="493"/>
      <c r="U445" s="493"/>
      <c r="V445" s="493"/>
      <c r="W445" s="493"/>
      <c r="X445" s="493"/>
      <c r="Y445" s="493"/>
      <c r="Z445" s="493"/>
    </row>
    <row r="446" s="434" customFormat="1" ht="16" customHeight="1" spans="1:26">
      <c r="A446" s="493"/>
      <c r="B446" s="493"/>
      <c r="C446" s="493"/>
      <c r="D446" s="493"/>
      <c r="E446" s="493"/>
      <c r="F446" s="493"/>
      <c r="G446" s="493"/>
      <c r="H446" s="493"/>
      <c r="I446" s="493"/>
      <c r="J446" s="493"/>
      <c r="K446" s="493"/>
      <c r="L446" s="493"/>
      <c r="M446" s="493"/>
      <c r="N446" s="493"/>
      <c r="O446" s="493"/>
      <c r="P446" s="493"/>
      <c r="Q446" s="493"/>
      <c r="R446" s="493"/>
      <c r="S446" s="493"/>
      <c r="T446" s="493"/>
      <c r="U446" s="493"/>
      <c r="V446" s="493"/>
      <c r="W446" s="493"/>
      <c r="X446" s="493"/>
      <c r="Y446" s="493"/>
      <c r="Z446" s="493"/>
    </row>
    <row r="447" s="434" customFormat="1" ht="16" customHeight="1" spans="1:26">
      <c r="A447" s="493"/>
      <c r="B447" s="493"/>
      <c r="C447" s="493"/>
      <c r="D447" s="493"/>
      <c r="E447" s="493"/>
      <c r="F447" s="493"/>
      <c r="G447" s="493"/>
      <c r="H447" s="493"/>
      <c r="I447" s="493"/>
      <c r="J447" s="493"/>
      <c r="K447" s="493"/>
      <c r="L447" s="493"/>
      <c r="M447" s="493"/>
      <c r="N447" s="493"/>
      <c r="O447" s="493"/>
      <c r="P447" s="493"/>
      <c r="Q447" s="493"/>
      <c r="R447" s="493"/>
      <c r="S447" s="493"/>
      <c r="T447" s="493"/>
      <c r="U447" s="493"/>
      <c r="V447" s="493"/>
      <c r="W447" s="493"/>
      <c r="X447" s="493"/>
      <c r="Y447" s="493"/>
      <c r="Z447" s="493"/>
    </row>
    <row r="448" s="434" customFormat="1" ht="16" customHeight="1" spans="1:26">
      <c r="A448" s="493"/>
      <c r="B448" s="493"/>
      <c r="C448" s="493"/>
      <c r="D448" s="493"/>
      <c r="E448" s="493"/>
      <c r="F448" s="493"/>
      <c r="G448" s="493"/>
      <c r="H448" s="493"/>
      <c r="I448" s="493"/>
      <c r="J448" s="493"/>
      <c r="K448" s="493"/>
      <c r="L448" s="493"/>
      <c r="M448" s="493"/>
      <c r="N448" s="493"/>
      <c r="O448" s="493"/>
      <c r="P448" s="493"/>
      <c r="Q448" s="493"/>
      <c r="R448" s="493"/>
      <c r="S448" s="493"/>
      <c r="T448" s="493"/>
      <c r="U448" s="493"/>
      <c r="V448" s="493"/>
      <c r="W448" s="493"/>
      <c r="X448" s="493"/>
      <c r="Y448" s="493"/>
      <c r="Z448" s="493"/>
    </row>
    <row r="449" s="434" customFormat="1" ht="16" customHeight="1" spans="1:26">
      <c r="A449" s="493"/>
      <c r="B449" s="493"/>
      <c r="C449" s="493"/>
      <c r="D449" s="493"/>
      <c r="E449" s="493"/>
      <c r="F449" s="493"/>
      <c r="G449" s="493"/>
      <c r="H449" s="493"/>
      <c r="I449" s="493"/>
      <c r="J449" s="493"/>
      <c r="K449" s="493"/>
      <c r="L449" s="493"/>
      <c r="M449" s="493"/>
      <c r="N449" s="493"/>
      <c r="O449" s="493"/>
      <c r="P449" s="493"/>
      <c r="Q449" s="493"/>
      <c r="R449" s="493"/>
      <c r="S449" s="493"/>
      <c r="T449" s="493"/>
      <c r="U449" s="493"/>
      <c r="V449" s="493"/>
      <c r="W449" s="493"/>
      <c r="X449" s="493"/>
      <c r="Y449" s="493"/>
      <c r="Z449" s="493"/>
    </row>
    <row r="450" s="434" customFormat="1" ht="16" customHeight="1" spans="1:26">
      <c r="A450" s="493"/>
      <c r="B450" s="493"/>
      <c r="C450" s="493"/>
      <c r="D450" s="493"/>
      <c r="E450" s="493"/>
      <c r="F450" s="493"/>
      <c r="G450" s="493"/>
      <c r="H450" s="493"/>
      <c r="I450" s="493"/>
      <c r="J450" s="493"/>
      <c r="K450" s="493"/>
      <c r="L450" s="493"/>
      <c r="M450" s="493"/>
      <c r="N450" s="493"/>
      <c r="O450" s="493"/>
      <c r="P450" s="493"/>
      <c r="Q450" s="493"/>
      <c r="R450" s="493"/>
      <c r="S450" s="493"/>
      <c r="T450" s="493"/>
      <c r="U450" s="493"/>
      <c r="V450" s="493"/>
      <c r="W450" s="493"/>
      <c r="X450" s="493"/>
      <c r="Y450" s="493"/>
      <c r="Z450" s="493"/>
    </row>
    <row r="451" s="434" customFormat="1" ht="16" customHeight="1" spans="1:26">
      <c r="A451" s="493"/>
      <c r="B451" s="493"/>
      <c r="C451" s="493"/>
      <c r="D451" s="493"/>
      <c r="E451" s="493"/>
      <c r="F451" s="493"/>
      <c r="G451" s="493"/>
      <c r="H451" s="493"/>
      <c r="I451" s="493"/>
      <c r="J451" s="493"/>
      <c r="K451" s="493"/>
      <c r="L451" s="493"/>
      <c r="M451" s="493"/>
      <c r="N451" s="493"/>
      <c r="O451" s="493"/>
      <c r="P451" s="493"/>
      <c r="Q451" s="493"/>
      <c r="R451" s="493"/>
      <c r="S451" s="493"/>
      <c r="T451" s="493"/>
      <c r="U451" s="493"/>
      <c r="V451" s="493"/>
      <c r="W451" s="493"/>
      <c r="X451" s="493"/>
      <c r="Y451" s="493"/>
      <c r="Z451" s="493"/>
    </row>
    <row r="452" s="434" customFormat="1" ht="16" customHeight="1" spans="1:26">
      <c r="A452" s="493"/>
      <c r="B452" s="493"/>
      <c r="C452" s="493"/>
      <c r="D452" s="493"/>
      <c r="E452" s="493"/>
      <c r="F452" s="493"/>
      <c r="G452" s="493"/>
      <c r="H452" s="493"/>
      <c r="I452" s="493"/>
      <c r="J452" s="493"/>
      <c r="K452" s="493"/>
      <c r="L452" s="493"/>
      <c r="M452" s="493"/>
      <c r="N452" s="493"/>
      <c r="O452" s="493"/>
      <c r="P452" s="493"/>
      <c r="Q452" s="493"/>
      <c r="R452" s="493"/>
      <c r="S452" s="493"/>
      <c r="T452" s="493"/>
      <c r="U452" s="493"/>
      <c r="V452" s="493"/>
      <c r="W452" s="493"/>
      <c r="X452" s="493"/>
      <c r="Y452" s="493"/>
      <c r="Z452" s="493"/>
    </row>
    <row r="453" s="434" customFormat="1" ht="16" customHeight="1" spans="1:26">
      <c r="A453" s="493"/>
      <c r="B453" s="493"/>
      <c r="C453" s="493"/>
      <c r="D453" s="493"/>
      <c r="E453" s="493"/>
      <c r="F453" s="493"/>
      <c r="G453" s="493"/>
      <c r="H453" s="493"/>
      <c r="I453" s="493"/>
      <c r="J453" s="493"/>
      <c r="K453" s="493"/>
      <c r="L453" s="493"/>
      <c r="M453" s="493"/>
      <c r="N453" s="493"/>
      <c r="O453" s="493"/>
      <c r="P453" s="493"/>
      <c r="Q453" s="493"/>
      <c r="R453" s="493"/>
      <c r="S453" s="493"/>
      <c r="T453" s="493"/>
      <c r="U453" s="493"/>
      <c r="V453" s="493"/>
      <c r="W453" s="493"/>
      <c r="X453" s="493"/>
      <c r="Y453" s="493"/>
      <c r="Z453" s="493"/>
    </row>
    <row r="454" s="434" customFormat="1" ht="16" customHeight="1" spans="1:26">
      <c r="A454" s="493"/>
      <c r="B454" s="493"/>
      <c r="C454" s="493"/>
      <c r="D454" s="493"/>
      <c r="E454" s="493"/>
      <c r="F454" s="493"/>
      <c r="G454" s="493"/>
      <c r="H454" s="493"/>
      <c r="I454" s="493"/>
      <c r="J454" s="493"/>
      <c r="K454" s="493"/>
      <c r="L454" s="493"/>
      <c r="M454" s="493"/>
      <c r="N454" s="493"/>
      <c r="O454" s="493"/>
      <c r="P454" s="493"/>
      <c r="Q454" s="493"/>
      <c r="R454" s="493"/>
      <c r="S454" s="493"/>
      <c r="T454" s="493"/>
      <c r="U454" s="493"/>
      <c r="V454" s="493"/>
      <c r="W454" s="493"/>
      <c r="X454" s="493"/>
      <c r="Y454" s="493"/>
      <c r="Z454" s="493"/>
    </row>
    <row r="455" s="434" customFormat="1" ht="16" customHeight="1" spans="1:26">
      <c r="A455" s="493"/>
      <c r="B455" s="493"/>
      <c r="C455" s="493"/>
      <c r="D455" s="493"/>
      <c r="E455" s="493"/>
      <c r="F455" s="493"/>
      <c r="G455" s="493"/>
      <c r="H455" s="493"/>
      <c r="I455" s="493"/>
      <c r="J455" s="493"/>
      <c r="K455" s="493"/>
      <c r="L455" s="493"/>
      <c r="M455" s="493"/>
      <c r="N455" s="493"/>
      <c r="O455" s="493"/>
      <c r="P455" s="493"/>
      <c r="Q455" s="493"/>
      <c r="R455" s="493"/>
      <c r="S455" s="493"/>
      <c r="T455" s="493"/>
      <c r="U455" s="493"/>
      <c r="V455" s="493"/>
      <c r="W455" s="493"/>
      <c r="X455" s="493"/>
      <c r="Y455" s="493"/>
      <c r="Z455" s="493"/>
    </row>
    <row r="456" s="434" customFormat="1" ht="16" customHeight="1" spans="1:26">
      <c r="A456" s="493"/>
      <c r="B456" s="493"/>
      <c r="C456" s="493"/>
      <c r="D456" s="493"/>
      <c r="E456" s="493"/>
      <c r="F456" s="493"/>
      <c r="G456" s="493"/>
      <c r="H456" s="493"/>
      <c r="I456" s="493"/>
      <c r="J456" s="493"/>
      <c r="K456" s="493"/>
      <c r="L456" s="493"/>
      <c r="M456" s="493"/>
      <c r="N456" s="493"/>
      <c r="O456" s="493"/>
      <c r="P456" s="493"/>
      <c r="Q456" s="493"/>
      <c r="R456" s="493"/>
      <c r="S456" s="493"/>
      <c r="T456" s="493"/>
      <c r="U456" s="493"/>
      <c r="V456" s="493"/>
      <c r="W456" s="493"/>
      <c r="X456" s="493"/>
      <c r="Y456" s="493"/>
      <c r="Z456" s="493"/>
    </row>
    <row r="457" s="434" customFormat="1" ht="16" customHeight="1" spans="1:26">
      <c r="A457" s="493"/>
      <c r="B457" s="493"/>
      <c r="C457" s="493"/>
      <c r="D457" s="493"/>
      <c r="E457" s="493"/>
      <c r="F457" s="493"/>
      <c r="G457" s="493"/>
      <c r="H457" s="493"/>
      <c r="I457" s="493"/>
      <c r="J457" s="493"/>
      <c r="K457" s="493"/>
      <c r="L457" s="493"/>
      <c r="M457" s="493"/>
      <c r="N457" s="493"/>
      <c r="O457" s="493"/>
      <c r="P457" s="493"/>
      <c r="Q457" s="493"/>
      <c r="R457" s="493"/>
      <c r="S457" s="493"/>
      <c r="T457" s="493"/>
      <c r="U457" s="493"/>
      <c r="V457" s="493"/>
      <c r="W457" s="493"/>
      <c r="X457" s="493"/>
      <c r="Y457" s="493"/>
      <c r="Z457" s="493"/>
    </row>
    <row r="458" s="434" customFormat="1" ht="16" customHeight="1" spans="1:26">
      <c r="A458" s="493"/>
      <c r="B458" s="493"/>
      <c r="C458" s="493"/>
      <c r="D458" s="493"/>
      <c r="E458" s="493"/>
      <c r="F458" s="493"/>
      <c r="G458" s="493"/>
      <c r="H458" s="493"/>
      <c r="I458" s="493"/>
      <c r="J458" s="493"/>
      <c r="K458" s="493"/>
      <c r="L458" s="493"/>
      <c r="M458" s="493"/>
      <c r="N458" s="493"/>
      <c r="O458" s="493"/>
      <c r="P458" s="493"/>
      <c r="Q458" s="493"/>
      <c r="R458" s="493"/>
      <c r="S458" s="493"/>
      <c r="T458" s="493"/>
      <c r="U458" s="493"/>
      <c r="V458" s="493"/>
      <c r="W458" s="493"/>
      <c r="X458" s="493"/>
      <c r="Y458" s="493"/>
      <c r="Z458" s="493"/>
    </row>
    <row r="459" s="434" customFormat="1" ht="16" customHeight="1" spans="1:26">
      <c r="A459" s="493"/>
      <c r="B459" s="493"/>
      <c r="C459" s="493"/>
      <c r="D459" s="493"/>
      <c r="E459" s="493"/>
      <c r="F459" s="493"/>
      <c r="G459" s="493"/>
      <c r="H459" s="493"/>
      <c r="I459" s="493"/>
      <c r="J459" s="493"/>
      <c r="K459" s="493"/>
      <c r="L459" s="493"/>
      <c r="M459" s="493"/>
      <c r="N459" s="493"/>
      <c r="O459" s="493"/>
      <c r="P459" s="493"/>
      <c r="Q459" s="493"/>
      <c r="R459" s="493"/>
      <c r="S459" s="493"/>
      <c r="T459" s="493"/>
      <c r="U459" s="493"/>
      <c r="V459" s="493"/>
      <c r="W459" s="493"/>
      <c r="X459" s="493"/>
      <c r="Y459" s="493"/>
      <c r="Z459" s="493"/>
    </row>
    <row r="460" s="434" customFormat="1" ht="16" customHeight="1" spans="1:26">
      <c r="A460" s="493"/>
      <c r="B460" s="493"/>
      <c r="C460" s="493"/>
      <c r="D460" s="493"/>
      <c r="E460" s="493"/>
      <c r="F460" s="493"/>
      <c r="G460" s="493"/>
      <c r="H460" s="493"/>
      <c r="I460" s="493"/>
      <c r="J460" s="493"/>
      <c r="K460" s="493"/>
      <c r="L460" s="493"/>
      <c r="M460" s="493"/>
      <c r="N460" s="493"/>
      <c r="O460" s="493"/>
      <c r="P460" s="493"/>
      <c r="Q460" s="493"/>
      <c r="R460" s="493"/>
      <c r="S460" s="493"/>
      <c r="T460" s="493"/>
      <c r="U460" s="493"/>
      <c r="V460" s="493"/>
      <c r="W460" s="493"/>
      <c r="X460" s="493"/>
      <c r="Y460" s="493"/>
      <c r="Z460" s="493"/>
    </row>
    <row r="461" s="434" customFormat="1" ht="16" customHeight="1" spans="1:26">
      <c r="A461" s="493"/>
      <c r="B461" s="493"/>
      <c r="C461" s="493"/>
      <c r="D461" s="493"/>
      <c r="E461" s="493"/>
      <c r="F461" s="493"/>
      <c r="G461" s="493"/>
      <c r="H461" s="493"/>
      <c r="I461" s="493"/>
      <c r="J461" s="493"/>
      <c r="K461" s="493"/>
      <c r="L461" s="493"/>
      <c r="M461" s="493"/>
      <c r="N461" s="493"/>
      <c r="O461" s="493"/>
      <c r="P461" s="493"/>
      <c r="Q461" s="493"/>
      <c r="R461" s="493"/>
      <c r="S461" s="493"/>
      <c r="T461" s="493"/>
      <c r="U461" s="493"/>
      <c r="V461" s="493"/>
      <c r="W461" s="493"/>
      <c r="X461" s="493"/>
      <c r="Y461" s="493"/>
      <c r="Z461" s="493"/>
    </row>
    <row r="462" s="434" customFormat="1" ht="16" customHeight="1" spans="1:26">
      <c r="A462" s="493"/>
      <c r="B462" s="493"/>
      <c r="C462" s="493"/>
      <c r="D462" s="493"/>
      <c r="E462" s="493"/>
      <c r="F462" s="493"/>
      <c r="G462" s="493"/>
      <c r="H462" s="493"/>
      <c r="I462" s="493"/>
      <c r="J462" s="493"/>
      <c r="K462" s="493"/>
      <c r="L462" s="493"/>
      <c r="M462" s="493"/>
      <c r="N462" s="493"/>
      <c r="O462" s="493"/>
      <c r="P462" s="493"/>
      <c r="Q462" s="493"/>
      <c r="R462" s="493"/>
      <c r="S462" s="493"/>
      <c r="T462" s="493"/>
      <c r="U462" s="493"/>
      <c r="V462" s="493"/>
      <c r="W462" s="493"/>
      <c r="X462" s="493"/>
      <c r="Y462" s="493"/>
      <c r="Z462" s="493"/>
    </row>
    <row r="463" s="434" customFormat="1" ht="16" customHeight="1" spans="1:26">
      <c r="A463" s="493"/>
      <c r="B463" s="493"/>
      <c r="C463" s="493"/>
      <c r="D463" s="493"/>
      <c r="E463" s="493"/>
      <c r="F463" s="493"/>
      <c r="G463" s="493"/>
      <c r="H463" s="493"/>
      <c r="I463" s="493"/>
      <c r="J463" s="493"/>
      <c r="K463" s="493"/>
      <c r="L463" s="493"/>
      <c r="M463" s="493"/>
      <c r="N463" s="493"/>
      <c r="O463" s="493"/>
      <c r="P463" s="493"/>
      <c r="Q463" s="493"/>
      <c r="R463" s="493"/>
      <c r="S463" s="493"/>
      <c r="T463" s="493"/>
      <c r="U463" s="493"/>
      <c r="V463" s="493"/>
      <c r="W463" s="493"/>
      <c r="X463" s="493"/>
      <c r="Y463" s="493"/>
      <c r="Z463" s="493"/>
    </row>
    <row r="464" s="434" customFormat="1" ht="16" customHeight="1" spans="1:26">
      <c r="A464" s="493"/>
      <c r="B464" s="493"/>
      <c r="C464" s="493"/>
      <c r="D464" s="493"/>
      <c r="E464" s="493"/>
      <c r="F464" s="493"/>
      <c r="G464" s="493"/>
      <c r="H464" s="493"/>
      <c r="I464" s="493"/>
      <c r="J464" s="493"/>
      <c r="K464" s="493"/>
      <c r="L464" s="493"/>
      <c r="M464" s="493"/>
      <c r="N464" s="493"/>
      <c r="O464" s="493"/>
      <c r="P464" s="493"/>
      <c r="Q464" s="493"/>
      <c r="R464" s="493"/>
      <c r="S464" s="493"/>
      <c r="T464" s="493"/>
      <c r="U464" s="493"/>
      <c r="V464" s="493"/>
      <c r="W464" s="493"/>
      <c r="X464" s="493"/>
      <c r="Y464" s="493"/>
      <c r="Z464" s="493"/>
    </row>
    <row r="465" s="434" customFormat="1" ht="16" customHeight="1" spans="1:26">
      <c r="A465" s="493"/>
      <c r="B465" s="493"/>
      <c r="C465" s="493"/>
      <c r="D465" s="493"/>
      <c r="E465" s="493"/>
      <c r="F465" s="493"/>
      <c r="G465" s="493"/>
      <c r="H465" s="493"/>
      <c r="I465" s="493"/>
      <c r="J465" s="493"/>
      <c r="K465" s="493"/>
      <c r="L465" s="493"/>
      <c r="M465" s="493"/>
      <c r="N465" s="493"/>
      <c r="O465" s="493"/>
      <c r="P465" s="493"/>
      <c r="Q465" s="493"/>
      <c r="R465" s="493"/>
      <c r="S465" s="493"/>
      <c r="T465" s="493"/>
      <c r="U465" s="493"/>
      <c r="V465" s="493"/>
      <c r="W465" s="493"/>
      <c r="X465" s="493"/>
      <c r="Y465" s="493"/>
      <c r="Z465" s="493"/>
    </row>
    <row r="466" s="434" customFormat="1" ht="16" customHeight="1" spans="1:26">
      <c r="A466" s="493"/>
      <c r="B466" s="493"/>
      <c r="C466" s="493"/>
      <c r="D466" s="493"/>
      <c r="E466" s="493"/>
      <c r="F466" s="493"/>
      <c r="G466" s="493"/>
      <c r="H466" s="493"/>
      <c r="I466" s="493"/>
      <c r="J466" s="493"/>
      <c r="K466" s="493"/>
      <c r="L466" s="493"/>
      <c r="M466" s="493"/>
      <c r="N466" s="493"/>
      <c r="O466" s="493"/>
      <c r="P466" s="493"/>
      <c r="Q466" s="493"/>
      <c r="R466" s="493"/>
      <c r="S466" s="493"/>
      <c r="T466" s="493"/>
      <c r="U466" s="493"/>
      <c r="V466" s="493"/>
      <c r="W466" s="493"/>
      <c r="X466" s="493"/>
      <c r="Y466" s="493"/>
      <c r="Z466" s="493"/>
    </row>
    <row r="467" s="434" customFormat="1" ht="16" customHeight="1" spans="1:26">
      <c r="A467" s="493"/>
      <c r="B467" s="493"/>
      <c r="C467" s="493"/>
      <c r="D467" s="493"/>
      <c r="E467" s="493"/>
      <c r="F467" s="493"/>
      <c r="G467" s="493"/>
      <c r="H467" s="493"/>
      <c r="I467" s="493"/>
      <c r="J467" s="493"/>
      <c r="K467" s="493"/>
      <c r="L467" s="493"/>
      <c r="M467" s="493"/>
      <c r="N467" s="493"/>
      <c r="O467" s="493"/>
      <c r="P467" s="493"/>
      <c r="Q467" s="493"/>
      <c r="R467" s="493"/>
      <c r="S467" s="493"/>
      <c r="T467" s="493"/>
      <c r="U467" s="493"/>
      <c r="V467" s="493"/>
      <c r="W467" s="493"/>
      <c r="X467" s="493"/>
      <c r="Y467" s="493"/>
      <c r="Z467" s="493"/>
    </row>
    <row r="468" s="434" customFormat="1" ht="16" customHeight="1" spans="1:26">
      <c r="A468" s="493"/>
      <c r="B468" s="493"/>
      <c r="C468" s="493"/>
      <c r="D468" s="493"/>
      <c r="E468" s="493"/>
      <c r="F468" s="493"/>
      <c r="G468" s="493"/>
      <c r="H468" s="493"/>
      <c r="I468" s="493"/>
      <c r="J468" s="493"/>
      <c r="K468" s="493"/>
      <c r="L468" s="493"/>
      <c r="M468" s="493"/>
      <c r="N468" s="493"/>
      <c r="O468" s="493"/>
      <c r="P468" s="493"/>
      <c r="Q468" s="493"/>
      <c r="R468" s="493"/>
      <c r="S468" s="493"/>
      <c r="T468" s="493"/>
      <c r="U468" s="493"/>
      <c r="V468" s="493"/>
      <c r="W468" s="493"/>
      <c r="X468" s="493"/>
      <c r="Y468" s="493"/>
      <c r="Z468" s="493"/>
    </row>
    <row r="469" s="434" customFormat="1" ht="16" customHeight="1" spans="1:26">
      <c r="A469" s="493"/>
      <c r="B469" s="493"/>
      <c r="C469" s="493"/>
      <c r="D469" s="493"/>
      <c r="E469" s="493"/>
      <c r="F469" s="493"/>
      <c r="G469" s="493"/>
      <c r="H469" s="493"/>
      <c r="I469" s="493"/>
      <c r="J469" s="493"/>
      <c r="K469" s="493"/>
      <c r="L469" s="493"/>
      <c r="M469" s="493"/>
      <c r="N469" s="493"/>
      <c r="O469" s="493"/>
      <c r="P469" s="493"/>
      <c r="Q469" s="493"/>
      <c r="R469" s="493"/>
      <c r="S469" s="493"/>
      <c r="T469" s="493"/>
      <c r="U469" s="493"/>
      <c r="V469" s="493"/>
      <c r="W469" s="493"/>
      <c r="X469" s="493"/>
      <c r="Y469" s="493"/>
      <c r="Z469" s="493"/>
    </row>
    <row r="470" s="434" customFormat="1" ht="16" customHeight="1" spans="1:26">
      <c r="A470" s="493"/>
      <c r="B470" s="493"/>
      <c r="C470" s="493"/>
      <c r="D470" s="493"/>
      <c r="E470" s="493"/>
      <c r="F470" s="493"/>
      <c r="G470" s="493"/>
      <c r="H470" s="493"/>
      <c r="I470" s="493"/>
      <c r="J470" s="493"/>
      <c r="K470" s="493"/>
      <c r="L470" s="493"/>
      <c r="M470" s="493"/>
      <c r="N470" s="493"/>
      <c r="O470" s="493"/>
      <c r="P470" s="493"/>
      <c r="Q470" s="493"/>
      <c r="R470" s="493"/>
      <c r="S470" s="493"/>
      <c r="T470" s="493"/>
      <c r="U470" s="493"/>
      <c r="V470" s="493"/>
      <c r="W470" s="493"/>
      <c r="X470" s="493"/>
      <c r="Y470" s="493"/>
      <c r="Z470" s="493"/>
    </row>
    <row r="471" s="434" customFormat="1" ht="16" customHeight="1" spans="1:26">
      <c r="A471" s="493"/>
      <c r="B471" s="493"/>
      <c r="C471" s="493"/>
      <c r="D471" s="493"/>
      <c r="E471" s="493"/>
      <c r="F471" s="493"/>
      <c r="G471" s="493"/>
      <c r="H471" s="493"/>
      <c r="I471" s="493"/>
      <c r="J471" s="493"/>
      <c r="K471" s="493"/>
      <c r="L471" s="493"/>
      <c r="M471" s="493"/>
      <c r="N471" s="493"/>
      <c r="O471" s="493"/>
      <c r="P471" s="493"/>
      <c r="Q471" s="493"/>
      <c r="R471" s="493"/>
      <c r="S471" s="493"/>
      <c r="T471" s="493"/>
      <c r="U471" s="493"/>
      <c r="V471" s="493"/>
      <c r="W471" s="493"/>
      <c r="X471" s="493"/>
      <c r="Y471" s="493"/>
      <c r="Z471" s="493"/>
    </row>
    <row r="472" s="434" customFormat="1" ht="16" customHeight="1" spans="1:26">
      <c r="A472" s="493"/>
      <c r="B472" s="493"/>
      <c r="C472" s="493"/>
      <c r="D472" s="493"/>
      <c r="E472" s="493"/>
      <c r="F472" s="493"/>
      <c r="G472" s="493"/>
      <c r="H472" s="493"/>
      <c r="I472" s="493"/>
      <c r="J472" s="493"/>
      <c r="K472" s="493"/>
      <c r="L472" s="493"/>
      <c r="M472" s="493"/>
      <c r="N472" s="493"/>
      <c r="O472" s="493"/>
      <c r="P472" s="493"/>
      <c r="Q472" s="493"/>
      <c r="R472" s="493"/>
      <c r="S472" s="493"/>
      <c r="T472" s="493"/>
      <c r="U472" s="493"/>
      <c r="V472" s="493"/>
      <c r="W472" s="493"/>
      <c r="X472" s="493"/>
      <c r="Y472" s="493"/>
      <c r="Z472" s="493"/>
    </row>
    <row r="473" s="434" customFormat="1" ht="16" customHeight="1" spans="1:26">
      <c r="A473" s="493"/>
      <c r="B473" s="493"/>
      <c r="C473" s="493"/>
      <c r="D473" s="493"/>
      <c r="E473" s="493"/>
      <c r="F473" s="493"/>
      <c r="G473" s="493"/>
      <c r="H473" s="493"/>
      <c r="I473" s="493"/>
      <c r="J473" s="493"/>
      <c r="K473" s="493"/>
      <c r="L473" s="493"/>
      <c r="M473" s="493"/>
      <c r="N473" s="493"/>
      <c r="O473" s="493"/>
      <c r="P473" s="493"/>
      <c r="Q473" s="493"/>
      <c r="R473" s="493"/>
      <c r="S473" s="493"/>
      <c r="T473" s="493"/>
      <c r="U473" s="493"/>
      <c r="V473" s="493"/>
      <c r="W473" s="493"/>
      <c r="X473" s="493"/>
      <c r="Y473" s="493"/>
      <c r="Z473" s="493"/>
    </row>
    <row r="474" s="434" customFormat="1" ht="16" customHeight="1" spans="1:26">
      <c r="A474" s="493"/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493"/>
      <c r="O474" s="493"/>
      <c r="P474" s="493"/>
      <c r="Q474" s="493"/>
      <c r="R474" s="493"/>
      <c r="S474" s="493"/>
      <c r="T474" s="493"/>
      <c r="U474" s="493"/>
      <c r="V474" s="493"/>
      <c r="W474" s="493"/>
      <c r="X474" s="493"/>
      <c r="Y474" s="493"/>
      <c r="Z474" s="493"/>
    </row>
    <row r="475" s="434" customFormat="1" ht="16" customHeight="1" spans="1:26">
      <c r="A475" s="493"/>
      <c r="B475" s="493"/>
      <c r="C475" s="493"/>
      <c r="D475" s="493"/>
      <c r="E475" s="493"/>
      <c r="F475" s="493"/>
      <c r="G475" s="493"/>
      <c r="H475" s="493"/>
      <c r="I475" s="493"/>
      <c r="J475" s="493"/>
      <c r="K475" s="493"/>
      <c r="L475" s="493"/>
      <c r="M475" s="493"/>
      <c r="N475" s="493"/>
      <c r="O475" s="493"/>
      <c r="P475" s="493"/>
      <c r="Q475" s="493"/>
      <c r="R475" s="493"/>
      <c r="S475" s="493"/>
      <c r="T475" s="493"/>
      <c r="U475" s="493"/>
      <c r="V475" s="493"/>
      <c r="W475" s="493"/>
      <c r="X475" s="493"/>
      <c r="Y475" s="493"/>
      <c r="Z475" s="493"/>
    </row>
    <row r="476" s="434" customFormat="1" ht="16" customHeight="1" spans="1:26">
      <c r="A476" s="493"/>
      <c r="B476" s="493"/>
      <c r="C476" s="493"/>
      <c r="D476" s="493"/>
      <c r="E476" s="493"/>
      <c r="F476" s="493"/>
      <c r="G476" s="493"/>
      <c r="H476" s="493"/>
      <c r="I476" s="493"/>
      <c r="J476" s="493"/>
      <c r="K476" s="493"/>
      <c r="L476" s="493"/>
      <c r="M476" s="493"/>
      <c r="N476" s="493"/>
      <c r="O476" s="493"/>
      <c r="P476" s="493"/>
      <c r="Q476" s="493"/>
      <c r="R476" s="493"/>
      <c r="S476" s="493"/>
      <c r="T476" s="493"/>
      <c r="U476" s="493"/>
      <c r="V476" s="493"/>
      <c r="W476" s="493"/>
      <c r="X476" s="493"/>
      <c r="Y476" s="493"/>
      <c r="Z476" s="493"/>
    </row>
    <row r="477" s="434" customFormat="1" ht="16" customHeight="1" spans="1:26">
      <c r="A477" s="493"/>
      <c r="B477" s="493"/>
      <c r="C477" s="493"/>
      <c r="D477" s="493"/>
      <c r="E477" s="493"/>
      <c r="F477" s="493"/>
      <c r="G477" s="493"/>
      <c r="H477" s="493"/>
      <c r="I477" s="493"/>
      <c r="J477" s="493"/>
      <c r="K477" s="493"/>
      <c r="L477" s="493"/>
      <c r="M477" s="493"/>
      <c r="N477" s="493"/>
      <c r="O477" s="493"/>
      <c r="P477" s="493"/>
      <c r="Q477" s="493"/>
      <c r="R477" s="493"/>
      <c r="S477" s="493"/>
      <c r="T477" s="493"/>
      <c r="U477" s="493"/>
      <c r="V477" s="493"/>
      <c r="W477" s="493"/>
      <c r="X477" s="493"/>
      <c r="Y477" s="493"/>
      <c r="Z477" s="493"/>
    </row>
    <row r="478" s="434" customFormat="1" ht="16" customHeight="1" spans="1:26">
      <c r="A478" s="493"/>
      <c r="B478" s="493"/>
      <c r="C478" s="493"/>
      <c r="D478" s="493"/>
      <c r="E478" s="493"/>
      <c r="F478" s="493"/>
      <c r="G478" s="493"/>
      <c r="H478" s="493"/>
      <c r="I478" s="493"/>
      <c r="J478" s="493"/>
      <c r="K478" s="493"/>
      <c r="L478" s="493"/>
      <c r="M478" s="493"/>
      <c r="N478" s="493"/>
      <c r="O478" s="493"/>
      <c r="P478" s="493"/>
      <c r="Q478" s="493"/>
      <c r="R478" s="493"/>
      <c r="S478" s="493"/>
      <c r="T478" s="493"/>
      <c r="U478" s="493"/>
      <c r="V478" s="493"/>
      <c r="W478" s="493"/>
      <c r="X478" s="493"/>
      <c r="Y478" s="493"/>
      <c r="Z478" s="493"/>
    </row>
    <row r="479" s="434" customFormat="1" ht="16" customHeight="1" spans="1:26">
      <c r="A479" s="493"/>
      <c r="B479" s="493"/>
      <c r="C479" s="493"/>
      <c r="D479" s="493"/>
      <c r="E479" s="493"/>
      <c r="F479" s="493"/>
      <c r="G479" s="493"/>
      <c r="H479" s="493"/>
      <c r="I479" s="493"/>
      <c r="J479" s="493"/>
      <c r="K479" s="493"/>
      <c r="L479" s="493"/>
      <c r="M479" s="493"/>
      <c r="N479" s="493"/>
      <c r="O479" s="493"/>
      <c r="P479" s="493"/>
      <c r="Q479" s="493"/>
      <c r="R479" s="493"/>
      <c r="S479" s="493"/>
      <c r="T479" s="493"/>
      <c r="U479" s="493"/>
      <c r="V479" s="493"/>
      <c r="W479" s="493"/>
      <c r="X479" s="493"/>
      <c r="Y479" s="493"/>
      <c r="Z479" s="493"/>
    </row>
    <row r="480" s="434" customFormat="1" ht="16" customHeight="1" spans="1:26">
      <c r="A480" s="493"/>
      <c r="B480" s="493"/>
      <c r="C480" s="493"/>
      <c r="D480" s="493"/>
      <c r="E480" s="493"/>
      <c r="F480" s="493"/>
      <c r="G480" s="493"/>
      <c r="H480" s="493"/>
      <c r="I480" s="493"/>
      <c r="J480" s="493"/>
      <c r="K480" s="493"/>
      <c r="L480" s="493"/>
      <c r="M480" s="493"/>
      <c r="N480" s="493"/>
      <c r="O480" s="493"/>
      <c r="P480" s="493"/>
      <c r="Q480" s="493"/>
      <c r="R480" s="493"/>
      <c r="S480" s="493"/>
      <c r="T480" s="493"/>
      <c r="U480" s="493"/>
      <c r="V480" s="493"/>
      <c r="W480" s="493"/>
      <c r="X480" s="493"/>
      <c r="Y480" s="493"/>
      <c r="Z480" s="493"/>
    </row>
    <row r="481" s="434" customFormat="1" ht="16" customHeight="1" spans="1:26">
      <c r="A481" s="493"/>
      <c r="B481" s="493"/>
      <c r="C481" s="493"/>
      <c r="D481" s="493"/>
      <c r="E481" s="493"/>
      <c r="F481" s="493"/>
      <c r="G481" s="493"/>
      <c r="H481" s="493"/>
      <c r="I481" s="493"/>
      <c r="J481" s="493"/>
      <c r="K481" s="493"/>
      <c r="L481" s="493"/>
      <c r="M481" s="493"/>
      <c r="N481" s="493"/>
      <c r="O481" s="493"/>
      <c r="P481" s="493"/>
      <c r="Q481" s="493"/>
      <c r="R481" s="493"/>
      <c r="S481" s="493"/>
      <c r="T481" s="493"/>
      <c r="U481" s="493"/>
      <c r="V481" s="493"/>
      <c r="W481" s="493"/>
      <c r="X481" s="493"/>
      <c r="Y481" s="493"/>
      <c r="Z481" s="493"/>
    </row>
    <row r="482" s="434" customFormat="1" ht="16" customHeight="1" spans="1:26">
      <c r="A482" s="493"/>
      <c r="B482" s="493"/>
      <c r="C482" s="493"/>
      <c r="D482" s="493"/>
      <c r="E482" s="493"/>
      <c r="F482" s="493"/>
      <c r="G482" s="493"/>
      <c r="H482" s="493"/>
      <c r="I482" s="493"/>
      <c r="J482" s="493"/>
      <c r="K482" s="493"/>
      <c r="L482" s="493"/>
      <c r="M482" s="493"/>
      <c r="N482" s="493"/>
      <c r="O482" s="493"/>
      <c r="P482" s="493"/>
      <c r="Q482" s="493"/>
      <c r="R482" s="493"/>
      <c r="S482" s="493"/>
      <c r="T482" s="493"/>
      <c r="U482" s="493"/>
      <c r="V482" s="493"/>
      <c r="W482" s="493"/>
      <c r="X482" s="493"/>
      <c r="Y482" s="493"/>
      <c r="Z482" s="493"/>
    </row>
    <row r="483" s="434" customFormat="1" ht="16" customHeight="1" spans="1:26">
      <c r="A483" s="493"/>
      <c r="B483" s="493"/>
      <c r="C483" s="493"/>
      <c r="D483" s="493"/>
      <c r="E483" s="493"/>
      <c r="F483" s="493"/>
      <c r="G483" s="493"/>
      <c r="H483" s="493"/>
      <c r="I483" s="493"/>
      <c r="J483" s="493"/>
      <c r="K483" s="493"/>
      <c r="L483" s="493"/>
      <c r="M483" s="493"/>
      <c r="N483" s="493"/>
      <c r="O483" s="493"/>
      <c r="P483" s="493"/>
      <c r="Q483" s="493"/>
      <c r="R483" s="493"/>
      <c r="S483" s="493"/>
      <c r="T483" s="493"/>
      <c r="U483" s="493"/>
      <c r="V483" s="493"/>
      <c r="W483" s="493"/>
      <c r="X483" s="493"/>
      <c r="Y483" s="493"/>
      <c r="Z483" s="493"/>
    </row>
    <row r="484" s="434" customFormat="1" ht="16" customHeight="1" spans="1:26">
      <c r="A484" s="493"/>
      <c r="B484" s="493"/>
      <c r="C484" s="493"/>
      <c r="D484" s="493"/>
      <c r="E484" s="493"/>
      <c r="F484" s="493"/>
      <c r="G484" s="493"/>
      <c r="H484" s="493"/>
      <c r="I484" s="493"/>
      <c r="J484" s="493"/>
      <c r="K484" s="493"/>
      <c r="L484" s="493"/>
      <c r="M484" s="493"/>
      <c r="N484" s="493"/>
      <c r="O484" s="493"/>
      <c r="P484" s="493"/>
      <c r="Q484" s="493"/>
      <c r="R484" s="493"/>
      <c r="S484" s="493"/>
      <c r="T484" s="493"/>
      <c r="U484" s="493"/>
      <c r="V484" s="493"/>
      <c r="W484" s="493"/>
      <c r="X484" s="493"/>
      <c r="Y484" s="493"/>
      <c r="Z484" s="493"/>
    </row>
    <row r="485" s="434" customFormat="1" ht="16" customHeight="1" spans="1:26">
      <c r="A485" s="493"/>
      <c r="B485" s="493"/>
      <c r="C485" s="493"/>
      <c r="D485" s="493"/>
      <c r="E485" s="493"/>
      <c r="F485" s="493"/>
      <c r="G485" s="493"/>
      <c r="H485" s="493"/>
      <c r="I485" s="493"/>
      <c r="J485" s="493"/>
      <c r="K485" s="493"/>
      <c r="L485" s="493"/>
      <c r="M485" s="493"/>
      <c r="N485" s="493"/>
      <c r="O485" s="493"/>
      <c r="P485" s="493"/>
      <c r="Q485" s="493"/>
      <c r="R485" s="493"/>
      <c r="S485" s="493"/>
      <c r="T485" s="493"/>
      <c r="U485" s="493"/>
      <c r="V485" s="493"/>
      <c r="W485" s="493"/>
      <c r="X485" s="493"/>
      <c r="Y485" s="493"/>
      <c r="Z485" s="493"/>
    </row>
    <row r="486" s="434" customFormat="1" ht="16" customHeight="1" spans="1:26">
      <c r="A486" s="493"/>
      <c r="B486" s="493"/>
      <c r="C486" s="493"/>
      <c r="D486" s="493"/>
      <c r="E486" s="493"/>
      <c r="F486" s="493"/>
      <c r="G486" s="493"/>
      <c r="H486" s="493"/>
      <c r="I486" s="493"/>
      <c r="J486" s="493"/>
      <c r="K486" s="493"/>
      <c r="L486" s="493"/>
      <c r="M486" s="493"/>
      <c r="N486" s="493"/>
      <c r="O486" s="493"/>
      <c r="P486" s="493"/>
      <c r="Q486" s="493"/>
      <c r="R486" s="493"/>
      <c r="S486" s="493"/>
      <c r="T486" s="493"/>
      <c r="U486" s="493"/>
      <c r="V486" s="493"/>
      <c r="W486" s="493"/>
      <c r="X486" s="493"/>
      <c r="Y486" s="493"/>
      <c r="Z486" s="493"/>
    </row>
    <row r="487" s="434" customFormat="1" ht="16" customHeight="1" spans="1:26">
      <c r="A487" s="493"/>
      <c r="B487" s="493"/>
      <c r="C487" s="493"/>
      <c r="D487" s="493"/>
      <c r="E487" s="493"/>
      <c r="F487" s="493"/>
      <c r="G487" s="493"/>
      <c r="H487" s="493"/>
      <c r="I487" s="493"/>
      <c r="J487" s="493"/>
      <c r="K487" s="493"/>
      <c r="L487" s="493"/>
      <c r="M487" s="493"/>
      <c r="N487" s="493"/>
      <c r="O487" s="493"/>
      <c r="P487" s="493"/>
      <c r="Q487" s="493"/>
      <c r="R487" s="493"/>
      <c r="S487" s="493"/>
      <c r="T487" s="493"/>
      <c r="U487" s="493"/>
      <c r="V487" s="493"/>
      <c r="W487" s="493"/>
      <c r="X487" s="493"/>
      <c r="Y487" s="493"/>
      <c r="Z487" s="493"/>
    </row>
    <row r="488" s="434" customFormat="1" ht="16" customHeight="1" spans="1:26">
      <c r="A488" s="493"/>
      <c r="B488" s="493"/>
      <c r="C488" s="493"/>
      <c r="D488" s="493"/>
      <c r="E488" s="493"/>
      <c r="F488" s="493"/>
      <c r="G488" s="493"/>
      <c r="H488" s="493"/>
      <c r="I488" s="493"/>
      <c r="J488" s="493"/>
      <c r="K488" s="493"/>
      <c r="L488" s="493"/>
      <c r="M488" s="493"/>
      <c r="N488" s="493"/>
      <c r="O488" s="493"/>
      <c r="P488" s="493"/>
      <c r="Q488" s="493"/>
      <c r="R488" s="493"/>
      <c r="S488" s="493"/>
      <c r="T488" s="493"/>
      <c r="U488" s="493"/>
      <c r="V488" s="493"/>
      <c r="W488" s="493"/>
      <c r="X488" s="493"/>
      <c r="Y488" s="493"/>
      <c r="Z488" s="493"/>
    </row>
    <row r="489" s="434" customFormat="1" ht="16" customHeight="1" spans="1:26">
      <c r="A489" s="493"/>
      <c r="B489" s="493"/>
      <c r="C489" s="493"/>
      <c r="D489" s="493"/>
      <c r="E489" s="493"/>
      <c r="F489" s="493"/>
      <c r="G489" s="493"/>
      <c r="H489" s="493"/>
      <c r="I489" s="493"/>
      <c r="J489" s="493"/>
      <c r="K489" s="493"/>
      <c r="L489" s="493"/>
      <c r="M489" s="493"/>
      <c r="N489" s="493"/>
      <c r="O489" s="493"/>
      <c r="P489" s="493"/>
      <c r="Q489" s="493"/>
      <c r="R489" s="493"/>
      <c r="S489" s="493"/>
      <c r="T489" s="493"/>
      <c r="U489" s="493"/>
      <c r="V489" s="493"/>
      <c r="W489" s="493"/>
      <c r="X489" s="493"/>
      <c r="Y489" s="493"/>
      <c r="Z489" s="493"/>
    </row>
    <row r="490" s="434" customFormat="1" ht="16" customHeight="1" spans="1:26">
      <c r="A490" s="493"/>
      <c r="B490" s="493"/>
      <c r="C490" s="493"/>
      <c r="D490" s="493"/>
      <c r="E490" s="493"/>
      <c r="F490" s="493"/>
      <c r="G490" s="493"/>
      <c r="H490" s="493"/>
      <c r="I490" s="493"/>
      <c r="J490" s="493"/>
      <c r="K490" s="493"/>
      <c r="L490" s="493"/>
      <c r="M490" s="493"/>
      <c r="N490" s="493"/>
      <c r="O490" s="493"/>
      <c r="P490" s="493"/>
      <c r="Q490" s="493"/>
      <c r="R490" s="493"/>
      <c r="S490" s="493"/>
      <c r="T490" s="493"/>
      <c r="U490" s="493"/>
      <c r="V490" s="493"/>
      <c r="W490" s="493"/>
      <c r="X490" s="493"/>
      <c r="Y490" s="493"/>
      <c r="Z490" s="493"/>
    </row>
    <row r="491" s="434" customFormat="1" ht="16" customHeight="1" spans="1:26">
      <c r="A491" s="493"/>
      <c r="B491" s="493"/>
      <c r="C491" s="493"/>
      <c r="D491" s="493"/>
      <c r="E491" s="493"/>
      <c r="F491" s="493"/>
      <c r="G491" s="493"/>
      <c r="H491" s="493"/>
      <c r="I491" s="493"/>
      <c r="J491" s="493"/>
      <c r="K491" s="493"/>
      <c r="L491" s="493"/>
      <c r="M491" s="493"/>
      <c r="N491" s="493"/>
      <c r="O491" s="493"/>
      <c r="P491" s="493"/>
      <c r="Q491" s="493"/>
      <c r="R491" s="493"/>
      <c r="S491" s="493"/>
      <c r="T491" s="493"/>
      <c r="U491" s="493"/>
      <c r="V491" s="493"/>
      <c r="W491" s="493"/>
      <c r="X491" s="493"/>
      <c r="Y491" s="493"/>
      <c r="Z491" s="493"/>
    </row>
    <row r="492" s="434" customFormat="1" ht="16" customHeight="1" spans="1:26">
      <c r="A492" s="493"/>
      <c r="B492" s="493"/>
      <c r="C492" s="493"/>
      <c r="D492" s="493"/>
      <c r="E492" s="493"/>
      <c r="F492" s="493"/>
      <c r="G492" s="493"/>
      <c r="H492" s="493"/>
      <c r="I492" s="493"/>
      <c r="J492" s="493"/>
      <c r="K492" s="493"/>
      <c r="L492" s="493"/>
      <c r="M492" s="493"/>
      <c r="N492" s="493"/>
      <c r="O492" s="493"/>
      <c r="P492" s="493"/>
      <c r="Q492" s="493"/>
      <c r="R492" s="493"/>
      <c r="S492" s="493"/>
      <c r="T492" s="493"/>
      <c r="U492" s="493"/>
      <c r="V492" s="493"/>
      <c r="W492" s="493"/>
      <c r="X492" s="493"/>
      <c r="Y492" s="493"/>
      <c r="Z492" s="493"/>
    </row>
    <row r="493" s="434" customFormat="1" ht="16" customHeight="1" spans="1:26">
      <c r="A493" s="493"/>
      <c r="B493" s="493"/>
      <c r="C493" s="493"/>
      <c r="D493" s="493"/>
      <c r="E493" s="493"/>
      <c r="F493" s="493"/>
      <c r="G493" s="493"/>
      <c r="H493" s="493"/>
      <c r="I493" s="493"/>
      <c r="J493" s="493"/>
      <c r="K493" s="493"/>
      <c r="L493" s="493"/>
      <c r="M493" s="493"/>
      <c r="N493" s="493"/>
      <c r="O493" s="493"/>
      <c r="P493" s="493"/>
      <c r="Q493" s="493"/>
      <c r="R493" s="493"/>
      <c r="S493" s="493"/>
      <c r="T493" s="493"/>
      <c r="U493" s="493"/>
      <c r="V493" s="493"/>
      <c r="W493" s="493"/>
      <c r="X493" s="493"/>
      <c r="Y493" s="493"/>
      <c r="Z493" s="493"/>
    </row>
    <row r="494" s="434" customFormat="1" ht="16" customHeight="1" spans="1:26">
      <c r="A494" s="493"/>
      <c r="B494" s="493"/>
      <c r="C494" s="493"/>
      <c r="D494" s="493"/>
      <c r="E494" s="493"/>
      <c r="F494" s="493"/>
      <c r="G494" s="493"/>
      <c r="H494" s="493"/>
      <c r="I494" s="493"/>
      <c r="J494" s="493"/>
      <c r="K494" s="493"/>
      <c r="L494" s="493"/>
      <c r="M494" s="493"/>
      <c r="N494" s="493"/>
      <c r="O494" s="493"/>
      <c r="P494" s="493"/>
      <c r="Q494" s="493"/>
      <c r="R494" s="493"/>
      <c r="S494" s="493"/>
      <c r="T494" s="493"/>
      <c r="U494" s="493"/>
      <c r="V494" s="493"/>
      <c r="W494" s="493"/>
      <c r="X494" s="493"/>
      <c r="Y494" s="493"/>
      <c r="Z494" s="493"/>
    </row>
    <row r="495" s="434" customFormat="1" ht="16" customHeight="1" spans="1:26">
      <c r="A495" s="493"/>
      <c r="B495" s="493"/>
      <c r="C495" s="493"/>
      <c r="D495" s="493"/>
      <c r="E495" s="493"/>
      <c r="F495" s="493"/>
      <c r="G495" s="493"/>
      <c r="H495" s="493"/>
      <c r="I495" s="493"/>
      <c r="J495" s="493"/>
      <c r="K495" s="493"/>
      <c r="L495" s="493"/>
      <c r="M495" s="493"/>
      <c r="N495" s="493"/>
      <c r="O495" s="493"/>
      <c r="P495" s="493"/>
      <c r="Q495" s="493"/>
      <c r="R495" s="493"/>
      <c r="S495" s="493"/>
      <c r="T495" s="493"/>
      <c r="U495" s="493"/>
      <c r="V495" s="493"/>
      <c r="W495" s="493"/>
      <c r="X495" s="493"/>
      <c r="Y495" s="493"/>
      <c r="Z495" s="493"/>
    </row>
    <row r="496" s="434" customFormat="1" ht="16" customHeight="1" spans="1:26">
      <c r="A496" s="493"/>
      <c r="B496" s="493"/>
      <c r="C496" s="493"/>
      <c r="D496" s="493"/>
      <c r="E496" s="493"/>
      <c r="F496" s="493"/>
      <c r="G496" s="493"/>
      <c r="H496" s="493"/>
      <c r="I496" s="493"/>
      <c r="J496" s="493"/>
      <c r="K496" s="493"/>
      <c r="L496" s="493"/>
      <c r="M496" s="493"/>
      <c r="N496" s="493"/>
      <c r="O496" s="493"/>
      <c r="P496" s="493"/>
      <c r="Q496" s="493"/>
      <c r="R496" s="493"/>
      <c r="S496" s="493"/>
      <c r="T496" s="493"/>
      <c r="U496" s="493"/>
      <c r="V496" s="493"/>
      <c r="W496" s="493"/>
      <c r="X496" s="493"/>
      <c r="Y496" s="493"/>
      <c r="Z496" s="493"/>
    </row>
    <row r="497" s="434" customFormat="1" ht="16" customHeight="1" spans="1:26">
      <c r="A497" s="493"/>
      <c r="B497" s="493"/>
      <c r="C497" s="493"/>
      <c r="D497" s="493"/>
      <c r="E497" s="493"/>
      <c r="F497" s="493"/>
      <c r="G497" s="493"/>
      <c r="H497" s="493"/>
      <c r="I497" s="493"/>
      <c r="J497" s="493"/>
      <c r="K497" s="493"/>
      <c r="L497" s="493"/>
      <c r="M497" s="493"/>
      <c r="N497" s="493"/>
      <c r="O497" s="493"/>
      <c r="P497" s="493"/>
      <c r="Q497" s="493"/>
      <c r="R497" s="493"/>
      <c r="S497" s="493"/>
      <c r="T497" s="493"/>
      <c r="U497" s="493"/>
      <c r="V497" s="493"/>
      <c r="W497" s="493"/>
      <c r="X497" s="493"/>
      <c r="Y497" s="493"/>
      <c r="Z497" s="493"/>
    </row>
    <row r="498" s="434" customFormat="1" ht="16" customHeight="1" spans="1:26">
      <c r="A498" s="493"/>
      <c r="B498" s="493"/>
      <c r="C498" s="493"/>
      <c r="D498" s="493"/>
      <c r="E498" s="493"/>
      <c r="F498" s="493"/>
      <c r="G498" s="493"/>
      <c r="H498" s="493"/>
      <c r="I498" s="493"/>
      <c r="J498" s="493"/>
      <c r="K498" s="493"/>
      <c r="L498" s="493"/>
      <c r="M498" s="493"/>
      <c r="N498" s="493"/>
      <c r="O498" s="493"/>
      <c r="P498" s="493"/>
      <c r="Q498" s="493"/>
      <c r="R498" s="493"/>
      <c r="S498" s="493"/>
      <c r="T498" s="493"/>
      <c r="U498" s="493"/>
      <c r="V498" s="493"/>
      <c r="W498" s="493"/>
      <c r="X498" s="493"/>
      <c r="Y498" s="493"/>
      <c r="Z498" s="493"/>
    </row>
    <row r="499" s="434" customFormat="1" ht="16" customHeight="1" spans="1:26">
      <c r="A499" s="493"/>
      <c r="B499" s="493"/>
      <c r="C499" s="493"/>
      <c r="D499" s="493"/>
      <c r="E499" s="493"/>
      <c r="F499" s="493"/>
      <c r="G499" s="493"/>
      <c r="H499" s="493"/>
      <c r="I499" s="493"/>
      <c r="J499" s="493"/>
      <c r="K499" s="493"/>
      <c r="L499" s="493"/>
      <c r="M499" s="493"/>
      <c r="N499" s="493"/>
      <c r="O499" s="493"/>
      <c r="P499" s="493"/>
      <c r="Q499" s="493"/>
      <c r="R499" s="493"/>
      <c r="S499" s="493"/>
      <c r="T499" s="493"/>
      <c r="U499" s="493"/>
      <c r="V499" s="493"/>
      <c r="W499" s="493"/>
      <c r="X499" s="493"/>
      <c r="Y499" s="493"/>
      <c r="Z499" s="493"/>
    </row>
    <row r="500" s="434" customFormat="1" ht="16" customHeight="1" spans="1:26">
      <c r="A500" s="493"/>
      <c r="B500" s="493"/>
      <c r="C500" s="493"/>
      <c r="D500" s="493"/>
      <c r="E500" s="493"/>
      <c r="F500" s="493"/>
      <c r="G500" s="493"/>
      <c r="H500" s="493"/>
      <c r="I500" s="493"/>
      <c r="J500" s="493"/>
      <c r="K500" s="493"/>
      <c r="L500" s="493"/>
      <c r="M500" s="493"/>
      <c r="N500" s="493"/>
      <c r="O500" s="493"/>
      <c r="P500" s="493"/>
      <c r="Q500" s="493"/>
      <c r="R500" s="493"/>
      <c r="S500" s="493"/>
      <c r="T500" s="493"/>
      <c r="U500" s="493"/>
      <c r="V500" s="493"/>
      <c r="W500" s="493"/>
      <c r="X500" s="493"/>
      <c r="Y500" s="493"/>
      <c r="Z500" s="493"/>
    </row>
    <row r="501" s="434" customFormat="1" ht="16" customHeight="1" spans="1:26">
      <c r="A501" s="493"/>
      <c r="B501" s="493"/>
      <c r="C501" s="493"/>
      <c r="D501" s="493"/>
      <c r="E501" s="493"/>
      <c r="F501" s="493"/>
      <c r="G501" s="493"/>
      <c r="H501" s="493"/>
      <c r="I501" s="493"/>
      <c r="J501" s="493"/>
      <c r="K501" s="493"/>
      <c r="L501" s="493"/>
      <c r="M501" s="493"/>
      <c r="N501" s="493"/>
      <c r="O501" s="493"/>
      <c r="P501" s="493"/>
      <c r="Q501" s="493"/>
      <c r="R501" s="493"/>
      <c r="S501" s="493"/>
      <c r="T501" s="493"/>
      <c r="U501" s="493"/>
      <c r="V501" s="493"/>
      <c r="W501" s="493"/>
      <c r="X501" s="493"/>
      <c r="Y501" s="493"/>
      <c r="Z501" s="493"/>
    </row>
    <row r="502" s="434" customFormat="1" ht="16" customHeight="1" spans="1:26">
      <c r="A502" s="493"/>
      <c r="B502" s="493"/>
      <c r="C502" s="493"/>
      <c r="D502" s="493"/>
      <c r="E502" s="493"/>
      <c r="F502" s="493"/>
      <c r="G502" s="493"/>
      <c r="H502" s="493"/>
      <c r="I502" s="493"/>
      <c r="J502" s="493"/>
      <c r="K502" s="493"/>
      <c r="L502" s="493"/>
      <c r="M502" s="493"/>
      <c r="N502" s="493"/>
      <c r="O502" s="493"/>
      <c r="P502" s="493"/>
      <c r="Q502" s="493"/>
      <c r="R502" s="493"/>
      <c r="S502" s="493"/>
      <c r="T502" s="493"/>
      <c r="U502" s="493"/>
      <c r="V502" s="493"/>
      <c r="W502" s="493"/>
      <c r="X502" s="493"/>
      <c r="Y502" s="493"/>
      <c r="Z502" s="493"/>
    </row>
    <row r="503" s="434" customFormat="1" ht="16" customHeight="1" spans="1:26">
      <c r="A503" s="493"/>
      <c r="B503" s="493"/>
      <c r="C503" s="493"/>
      <c r="D503" s="493"/>
      <c r="E503" s="493"/>
      <c r="F503" s="493"/>
      <c r="G503" s="493"/>
      <c r="H503" s="493"/>
      <c r="I503" s="493"/>
      <c r="J503" s="493"/>
      <c r="K503" s="493"/>
      <c r="L503" s="493"/>
      <c r="M503" s="493"/>
      <c r="N503" s="493"/>
      <c r="O503" s="493"/>
      <c r="P503" s="493"/>
      <c r="Q503" s="493"/>
      <c r="R503" s="493"/>
      <c r="S503" s="493"/>
      <c r="T503" s="493"/>
      <c r="U503" s="493"/>
      <c r="V503" s="493"/>
      <c r="W503" s="493"/>
      <c r="X503" s="493"/>
      <c r="Y503" s="493"/>
      <c r="Z503" s="493"/>
    </row>
    <row r="504" s="434" customFormat="1" ht="16" customHeight="1" spans="1:26">
      <c r="A504" s="493"/>
      <c r="B504" s="493"/>
      <c r="C504" s="493"/>
      <c r="D504" s="493"/>
      <c r="E504" s="493"/>
      <c r="F504" s="493"/>
      <c r="G504" s="493"/>
      <c r="H504" s="493"/>
      <c r="I504" s="493"/>
      <c r="J504" s="493"/>
      <c r="K504" s="493"/>
      <c r="L504" s="493"/>
      <c r="M504" s="493"/>
      <c r="N504" s="493"/>
      <c r="O504" s="493"/>
      <c r="P504" s="493"/>
      <c r="Q504" s="493"/>
      <c r="R504" s="493"/>
      <c r="S504" s="493"/>
      <c r="T504" s="493"/>
      <c r="U504" s="493"/>
      <c r="V504" s="493"/>
      <c r="W504" s="493"/>
      <c r="X504" s="493"/>
      <c r="Y504" s="493"/>
      <c r="Z504" s="493"/>
    </row>
    <row r="505" s="434" customFormat="1" ht="16" customHeight="1" spans="1:26">
      <c r="A505" s="493"/>
      <c r="B505" s="493"/>
      <c r="C505" s="493"/>
      <c r="D505" s="493"/>
      <c r="E505" s="493"/>
      <c r="F505" s="493"/>
      <c r="G505" s="493"/>
      <c r="H505" s="493"/>
      <c r="I505" s="493"/>
      <c r="J505" s="493"/>
      <c r="K505" s="493"/>
      <c r="L505" s="493"/>
      <c r="M505" s="493"/>
      <c r="N505" s="493"/>
      <c r="O505" s="493"/>
      <c r="P505" s="493"/>
      <c r="Q505" s="493"/>
      <c r="R505" s="493"/>
      <c r="S505" s="493"/>
      <c r="T505" s="493"/>
      <c r="U505" s="493"/>
      <c r="V505" s="493"/>
      <c r="W505" s="493"/>
      <c r="X505" s="493"/>
      <c r="Y505" s="493"/>
      <c r="Z505" s="493"/>
    </row>
    <row r="506" s="434" customFormat="1" ht="16" customHeight="1" spans="1:26">
      <c r="A506" s="493"/>
      <c r="B506" s="493"/>
      <c r="C506" s="493"/>
      <c r="D506" s="493"/>
      <c r="E506" s="493"/>
      <c r="F506" s="493"/>
      <c r="G506" s="493"/>
      <c r="H506" s="493"/>
      <c r="I506" s="493"/>
      <c r="J506" s="493"/>
      <c r="K506" s="493"/>
      <c r="L506" s="493"/>
      <c r="M506" s="493"/>
      <c r="N506" s="493"/>
      <c r="O506" s="493"/>
      <c r="P506" s="493"/>
      <c r="Q506" s="493"/>
      <c r="R506" s="493"/>
      <c r="S506" s="493"/>
      <c r="T506" s="493"/>
      <c r="U506" s="493"/>
      <c r="V506" s="493"/>
      <c r="W506" s="493"/>
      <c r="X506" s="493"/>
      <c r="Y506" s="493"/>
      <c r="Z506" s="493"/>
    </row>
    <row r="507" s="434" customFormat="1" ht="16" customHeight="1" spans="1:26">
      <c r="A507" s="493"/>
      <c r="B507" s="493"/>
      <c r="C507" s="493"/>
      <c r="D507" s="493"/>
      <c r="E507" s="493"/>
      <c r="F507" s="493"/>
      <c r="G507" s="493"/>
      <c r="H507" s="493"/>
      <c r="I507" s="493"/>
      <c r="J507" s="493"/>
      <c r="K507" s="493"/>
      <c r="L507" s="493"/>
      <c r="M507" s="493"/>
      <c r="N507" s="493"/>
      <c r="O507" s="493"/>
      <c r="P507" s="493"/>
      <c r="Q507" s="493"/>
      <c r="R507" s="493"/>
      <c r="S507" s="493"/>
      <c r="T507" s="493"/>
      <c r="U507" s="493"/>
      <c r="V507" s="493"/>
      <c r="W507" s="493"/>
      <c r="X507" s="493"/>
      <c r="Y507" s="493"/>
      <c r="Z507" s="493"/>
    </row>
    <row r="508" s="434" customFormat="1" ht="16" customHeight="1" spans="1:26">
      <c r="A508" s="493"/>
      <c r="B508" s="493"/>
      <c r="C508" s="493"/>
      <c r="D508" s="493"/>
      <c r="E508" s="493"/>
      <c r="F508" s="493"/>
      <c r="G508" s="493"/>
      <c r="H508" s="493"/>
      <c r="I508" s="493"/>
      <c r="J508" s="493"/>
      <c r="K508" s="493"/>
      <c r="L508" s="493"/>
      <c r="M508" s="493"/>
      <c r="N508" s="493"/>
      <c r="O508" s="493"/>
      <c r="P508" s="493"/>
      <c r="Q508" s="493"/>
      <c r="R508" s="493"/>
      <c r="S508" s="493"/>
      <c r="T508" s="493"/>
      <c r="U508" s="493"/>
      <c r="V508" s="493"/>
      <c r="W508" s="493"/>
      <c r="X508" s="493"/>
      <c r="Y508" s="493"/>
      <c r="Z508" s="493"/>
    </row>
    <row r="509" s="434" customFormat="1" ht="16" customHeight="1" spans="1:26">
      <c r="A509" s="493"/>
      <c r="B509" s="493"/>
      <c r="C509" s="493"/>
      <c r="D509" s="493"/>
      <c r="E509" s="493"/>
      <c r="F509" s="493"/>
      <c r="G509" s="493"/>
      <c r="H509" s="493"/>
      <c r="I509" s="493"/>
      <c r="J509" s="493"/>
      <c r="K509" s="493"/>
      <c r="L509" s="493"/>
      <c r="M509" s="493"/>
      <c r="N509" s="493"/>
      <c r="O509" s="493"/>
      <c r="P509" s="493"/>
      <c r="Q509" s="493"/>
      <c r="R509" s="493"/>
      <c r="S509" s="493"/>
      <c r="T509" s="493"/>
      <c r="U509" s="493"/>
      <c r="V509" s="493"/>
      <c r="W509" s="493"/>
      <c r="X509" s="493"/>
      <c r="Y509" s="493"/>
      <c r="Z509" s="493"/>
    </row>
    <row r="510" s="434" customFormat="1" ht="16" customHeight="1" spans="1:26">
      <c r="A510" s="493"/>
      <c r="B510" s="493"/>
      <c r="C510" s="493"/>
      <c r="D510" s="493"/>
      <c r="E510" s="493"/>
      <c r="F510" s="493"/>
      <c r="G510" s="493"/>
      <c r="H510" s="493"/>
      <c r="I510" s="493"/>
      <c r="J510" s="493"/>
      <c r="K510" s="493"/>
      <c r="L510" s="493"/>
      <c r="M510" s="493"/>
      <c r="N510" s="493"/>
      <c r="O510" s="493"/>
      <c r="P510" s="493"/>
      <c r="Q510" s="493"/>
      <c r="R510" s="493"/>
      <c r="S510" s="493"/>
      <c r="T510" s="493"/>
      <c r="U510" s="493"/>
      <c r="V510" s="493"/>
      <c r="W510" s="493"/>
      <c r="X510" s="493"/>
      <c r="Y510" s="493"/>
      <c r="Z510" s="493"/>
    </row>
    <row r="511" s="434" customFormat="1" ht="16" customHeight="1" spans="1:26">
      <c r="A511" s="493"/>
      <c r="B511" s="493"/>
      <c r="C511" s="493"/>
      <c r="D511" s="493"/>
      <c r="E511" s="493"/>
      <c r="F511" s="493"/>
      <c r="G511" s="493"/>
      <c r="H511" s="493"/>
      <c r="I511" s="493"/>
      <c r="J511" s="493"/>
      <c r="K511" s="493"/>
      <c r="L511" s="493"/>
      <c r="M511" s="493"/>
      <c r="N511" s="493"/>
      <c r="O511" s="493"/>
      <c r="P511" s="493"/>
      <c r="Q511" s="493"/>
      <c r="R511" s="493"/>
      <c r="S511" s="493"/>
      <c r="T511" s="493"/>
      <c r="U511" s="493"/>
      <c r="V511" s="493"/>
      <c r="W511" s="493"/>
      <c r="X511" s="493"/>
      <c r="Y511" s="493"/>
      <c r="Z511" s="493"/>
    </row>
    <row r="512" s="434" customFormat="1" ht="16" customHeight="1" spans="1:26">
      <c r="A512" s="493"/>
      <c r="B512" s="493"/>
      <c r="C512" s="493"/>
      <c r="D512" s="493"/>
      <c r="E512" s="493"/>
      <c r="F512" s="493"/>
      <c r="G512" s="493"/>
      <c r="H512" s="493"/>
      <c r="I512" s="493"/>
      <c r="J512" s="493"/>
      <c r="K512" s="493"/>
      <c r="L512" s="493"/>
      <c r="M512" s="493"/>
      <c r="N512" s="493"/>
      <c r="O512" s="493"/>
      <c r="P512" s="493"/>
      <c r="Q512" s="493"/>
      <c r="R512" s="493"/>
      <c r="S512" s="493"/>
      <c r="T512" s="493"/>
      <c r="U512" s="493"/>
      <c r="V512" s="493"/>
      <c r="W512" s="493"/>
      <c r="X512" s="493"/>
      <c r="Y512" s="493"/>
      <c r="Z512" s="493"/>
    </row>
    <row r="513" s="434" customFormat="1" ht="16" customHeight="1" spans="1:26">
      <c r="A513" s="493"/>
      <c r="B513" s="493"/>
      <c r="C513" s="493"/>
      <c r="D513" s="493"/>
      <c r="E513" s="493"/>
      <c r="F513" s="493"/>
      <c r="G513" s="493"/>
      <c r="H513" s="493"/>
      <c r="I513" s="493"/>
      <c r="J513" s="493"/>
      <c r="K513" s="493"/>
      <c r="L513" s="493"/>
      <c r="M513" s="493"/>
      <c r="N513" s="493"/>
      <c r="O513" s="493"/>
      <c r="P513" s="493"/>
      <c r="Q513" s="493"/>
      <c r="R513" s="493"/>
      <c r="S513" s="493"/>
      <c r="T513" s="493"/>
      <c r="U513" s="493"/>
      <c r="V513" s="493"/>
      <c r="W513" s="493"/>
      <c r="X513" s="493"/>
      <c r="Y513" s="493"/>
      <c r="Z513" s="493"/>
    </row>
    <row r="514" s="434" customFormat="1" ht="16" customHeight="1" spans="1:26">
      <c r="A514" s="493"/>
      <c r="B514" s="493"/>
      <c r="C514" s="493"/>
      <c r="D514" s="493"/>
      <c r="E514" s="493"/>
      <c r="F514" s="493"/>
      <c r="G514" s="493"/>
      <c r="H514" s="493"/>
      <c r="I514" s="493"/>
      <c r="J514" s="493"/>
      <c r="K514" s="493"/>
      <c r="L514" s="493"/>
      <c r="M514" s="493"/>
      <c r="N514" s="493"/>
      <c r="O514" s="493"/>
      <c r="P514" s="493"/>
      <c r="Q514" s="493"/>
      <c r="R514" s="493"/>
      <c r="S514" s="493"/>
      <c r="T514" s="493"/>
      <c r="U514" s="493"/>
      <c r="V514" s="493"/>
      <c r="W514" s="493"/>
      <c r="X514" s="493"/>
      <c r="Y514" s="493"/>
      <c r="Z514" s="493"/>
    </row>
    <row r="515" s="434" customFormat="1" ht="16" customHeight="1" spans="1:26">
      <c r="A515" s="493"/>
      <c r="B515" s="493"/>
      <c r="C515" s="493"/>
      <c r="D515" s="493"/>
      <c r="E515" s="493"/>
      <c r="F515" s="493"/>
      <c r="G515" s="493"/>
      <c r="H515" s="493"/>
      <c r="I515" s="493"/>
      <c r="J515" s="493"/>
      <c r="K515" s="493"/>
      <c r="L515" s="493"/>
      <c r="M515" s="493"/>
      <c r="N515" s="493"/>
      <c r="O515" s="493"/>
      <c r="P515" s="493"/>
      <c r="Q515" s="493"/>
      <c r="R515" s="493"/>
      <c r="S515" s="493"/>
      <c r="T515" s="493"/>
      <c r="U515" s="493"/>
      <c r="V515" s="493"/>
      <c r="W515" s="493"/>
      <c r="X515" s="493"/>
      <c r="Y515" s="493"/>
      <c r="Z515" s="493"/>
    </row>
    <row r="516" s="434" customFormat="1" ht="16" customHeight="1" spans="1:26">
      <c r="A516" s="493"/>
      <c r="B516" s="493"/>
      <c r="C516" s="493"/>
      <c r="D516" s="493"/>
      <c r="E516" s="493"/>
      <c r="F516" s="493"/>
      <c r="G516" s="493"/>
      <c r="H516" s="493"/>
      <c r="I516" s="493"/>
      <c r="J516" s="493"/>
      <c r="K516" s="493"/>
      <c r="L516" s="493"/>
      <c r="M516" s="493"/>
      <c r="N516" s="493"/>
      <c r="O516" s="493"/>
      <c r="P516" s="493"/>
      <c r="Q516" s="493"/>
      <c r="R516" s="493"/>
      <c r="S516" s="493"/>
      <c r="T516" s="493"/>
      <c r="U516" s="493"/>
      <c r="V516" s="493"/>
      <c r="W516" s="493"/>
      <c r="X516" s="493"/>
      <c r="Y516" s="493"/>
      <c r="Z516" s="493"/>
    </row>
    <row r="517" s="434" customFormat="1" ht="16" customHeight="1" spans="1:26">
      <c r="A517" s="493"/>
      <c r="B517" s="493"/>
      <c r="C517" s="493"/>
      <c r="D517" s="493"/>
      <c r="E517" s="493"/>
      <c r="F517" s="493"/>
      <c r="G517" s="493"/>
      <c r="H517" s="493"/>
      <c r="I517" s="493"/>
      <c r="J517" s="493"/>
      <c r="K517" s="493"/>
      <c r="L517" s="493"/>
      <c r="M517" s="493"/>
      <c r="N517" s="493"/>
      <c r="O517" s="493"/>
      <c r="P517" s="493"/>
      <c r="Q517" s="493"/>
      <c r="R517" s="493"/>
      <c r="S517" s="493"/>
      <c r="T517" s="493"/>
      <c r="U517" s="493"/>
      <c r="V517" s="493"/>
      <c r="W517" s="493"/>
      <c r="X517" s="493"/>
      <c r="Y517" s="493"/>
      <c r="Z517" s="493"/>
    </row>
    <row r="518" s="434" customFormat="1" ht="16" customHeight="1" spans="1:26">
      <c r="A518" s="493"/>
      <c r="B518" s="493"/>
      <c r="C518" s="493"/>
      <c r="D518" s="493"/>
      <c r="E518" s="493"/>
      <c r="F518" s="493"/>
      <c r="G518" s="493"/>
      <c r="H518" s="493"/>
      <c r="I518" s="493"/>
      <c r="J518" s="493"/>
      <c r="K518" s="493"/>
      <c r="L518" s="493"/>
      <c r="M518" s="493"/>
      <c r="N518" s="493"/>
      <c r="O518" s="493"/>
      <c r="P518" s="493"/>
      <c r="Q518" s="493"/>
      <c r="R518" s="493"/>
      <c r="S518" s="493"/>
      <c r="T518" s="493"/>
      <c r="U518" s="493"/>
      <c r="V518" s="493"/>
      <c r="W518" s="493"/>
      <c r="X518" s="493"/>
      <c r="Y518" s="493"/>
      <c r="Z518" s="493"/>
    </row>
    <row r="519" s="434" customFormat="1" ht="16" customHeight="1" spans="1:26">
      <c r="A519" s="493"/>
      <c r="B519" s="493"/>
      <c r="C519" s="493"/>
      <c r="D519" s="493"/>
      <c r="E519" s="493"/>
      <c r="F519" s="493"/>
      <c r="G519" s="493"/>
      <c r="H519" s="493"/>
      <c r="I519" s="493"/>
      <c r="J519" s="493"/>
      <c r="K519" s="493"/>
      <c r="L519" s="493"/>
      <c r="M519" s="493"/>
      <c r="N519" s="493"/>
      <c r="O519" s="493"/>
      <c r="P519" s="493"/>
      <c r="Q519" s="493"/>
      <c r="R519" s="493"/>
      <c r="S519" s="493"/>
      <c r="T519" s="493"/>
      <c r="U519" s="493"/>
      <c r="V519" s="493"/>
      <c r="W519" s="493"/>
      <c r="X519" s="493"/>
      <c r="Y519" s="493"/>
      <c r="Z519" s="493"/>
    </row>
    <row r="520" s="434" customFormat="1" ht="16" customHeight="1" spans="1:26">
      <c r="A520" s="493"/>
      <c r="B520" s="493"/>
      <c r="C520" s="493"/>
      <c r="D520" s="493"/>
      <c r="E520" s="493"/>
      <c r="F520" s="493"/>
      <c r="G520" s="493"/>
      <c r="H520" s="493"/>
      <c r="I520" s="493"/>
      <c r="J520" s="493"/>
      <c r="K520" s="493"/>
      <c r="L520" s="493"/>
      <c r="M520" s="493"/>
      <c r="N520" s="493"/>
      <c r="O520" s="493"/>
      <c r="P520" s="493"/>
      <c r="Q520" s="493"/>
      <c r="R520" s="493"/>
      <c r="S520" s="493"/>
      <c r="T520" s="493"/>
      <c r="U520" s="493"/>
      <c r="V520" s="493"/>
      <c r="W520" s="493"/>
      <c r="X520" s="493"/>
      <c r="Y520" s="493"/>
      <c r="Z520" s="493"/>
    </row>
    <row r="521" s="434" customFormat="1" ht="16" customHeight="1" spans="1:26">
      <c r="A521" s="493"/>
      <c r="B521" s="493"/>
      <c r="C521" s="493"/>
      <c r="D521" s="493"/>
      <c r="E521" s="493"/>
      <c r="F521" s="493"/>
      <c r="G521" s="493"/>
      <c r="H521" s="493"/>
      <c r="I521" s="493"/>
      <c r="J521" s="493"/>
      <c r="K521" s="493"/>
      <c r="L521" s="493"/>
      <c r="M521" s="493"/>
      <c r="N521" s="493"/>
      <c r="O521" s="493"/>
      <c r="P521" s="493"/>
      <c r="Q521" s="493"/>
      <c r="R521" s="493"/>
      <c r="S521" s="493"/>
      <c r="T521" s="493"/>
      <c r="U521" s="493"/>
      <c r="V521" s="493"/>
      <c r="W521" s="493"/>
      <c r="X521" s="493"/>
      <c r="Y521" s="493"/>
      <c r="Z521" s="493"/>
    </row>
    <row r="522" s="434" customFormat="1" ht="16" customHeight="1" spans="1:26">
      <c r="A522" s="493"/>
      <c r="B522" s="493"/>
      <c r="C522" s="493"/>
      <c r="D522" s="493"/>
      <c r="E522" s="493"/>
      <c r="F522" s="493"/>
      <c r="G522" s="493"/>
      <c r="H522" s="493"/>
      <c r="I522" s="493"/>
      <c r="J522" s="493"/>
      <c r="K522" s="493"/>
      <c r="L522" s="493"/>
      <c r="M522" s="493"/>
      <c r="N522" s="493"/>
      <c r="O522" s="493"/>
      <c r="P522" s="493"/>
      <c r="Q522" s="493"/>
      <c r="R522" s="493"/>
      <c r="S522" s="493"/>
      <c r="T522" s="493"/>
      <c r="U522" s="493"/>
      <c r="V522" s="493"/>
      <c r="W522" s="493"/>
      <c r="X522" s="493"/>
      <c r="Y522" s="493"/>
      <c r="Z522" s="493"/>
    </row>
    <row r="523" s="434" customFormat="1" ht="16" customHeight="1" spans="1:26">
      <c r="A523" s="493"/>
      <c r="B523" s="493"/>
      <c r="C523" s="493"/>
      <c r="D523" s="493"/>
      <c r="E523" s="493"/>
      <c r="F523" s="493"/>
      <c r="G523" s="493"/>
      <c r="H523" s="493"/>
      <c r="I523" s="493"/>
      <c r="J523" s="493"/>
      <c r="K523" s="493"/>
      <c r="L523" s="493"/>
      <c r="M523" s="493"/>
      <c r="N523" s="493"/>
      <c r="O523" s="493"/>
      <c r="P523" s="493"/>
      <c r="Q523" s="493"/>
      <c r="R523" s="493"/>
      <c r="S523" s="493"/>
      <c r="T523" s="493"/>
      <c r="U523" s="493"/>
      <c r="V523" s="493"/>
      <c r="W523" s="493"/>
      <c r="X523" s="493"/>
      <c r="Y523" s="493"/>
      <c r="Z523" s="493"/>
    </row>
    <row r="524" s="434" customFormat="1" ht="16" customHeight="1" spans="1:26">
      <c r="A524" s="493"/>
      <c r="B524" s="493"/>
      <c r="C524" s="493"/>
      <c r="D524" s="493"/>
      <c r="E524" s="493"/>
      <c r="F524" s="493"/>
      <c r="G524" s="493"/>
      <c r="H524" s="493"/>
      <c r="I524" s="493"/>
      <c r="J524" s="493"/>
      <c r="K524" s="493"/>
      <c r="L524" s="493"/>
      <c r="M524" s="493"/>
      <c r="N524" s="493"/>
      <c r="O524" s="493"/>
      <c r="P524" s="493"/>
      <c r="Q524" s="493"/>
      <c r="R524" s="493"/>
      <c r="S524" s="493"/>
      <c r="T524" s="493"/>
      <c r="U524" s="493"/>
      <c r="V524" s="493"/>
      <c r="W524" s="493"/>
      <c r="X524" s="493"/>
      <c r="Y524" s="493"/>
      <c r="Z524" s="493"/>
    </row>
    <row r="525" s="434" customFormat="1" ht="16" customHeight="1" spans="1:26">
      <c r="A525" s="493"/>
      <c r="B525" s="493"/>
      <c r="C525" s="493"/>
      <c r="D525" s="493"/>
      <c r="E525" s="493"/>
      <c r="F525" s="493"/>
      <c r="G525" s="493"/>
      <c r="H525" s="493"/>
      <c r="I525" s="493"/>
      <c r="J525" s="493"/>
      <c r="K525" s="493"/>
      <c r="L525" s="493"/>
      <c r="M525" s="493"/>
      <c r="N525" s="493"/>
      <c r="O525" s="493"/>
      <c r="P525" s="493"/>
      <c r="Q525" s="493"/>
      <c r="R525" s="493"/>
      <c r="S525" s="493"/>
      <c r="T525" s="493"/>
      <c r="U525" s="493"/>
      <c r="V525" s="493"/>
      <c r="W525" s="493"/>
      <c r="X525" s="493"/>
      <c r="Y525" s="493"/>
      <c r="Z525" s="493"/>
    </row>
    <row r="526" s="434" customFormat="1" ht="16" customHeight="1" spans="1:26">
      <c r="A526" s="493"/>
      <c r="B526" s="493"/>
      <c r="C526" s="493"/>
      <c r="D526" s="493"/>
      <c r="E526" s="493"/>
      <c r="F526" s="493"/>
      <c r="G526" s="493"/>
      <c r="H526" s="493"/>
      <c r="I526" s="493"/>
      <c r="J526" s="493"/>
      <c r="K526" s="493"/>
      <c r="L526" s="493"/>
      <c r="M526" s="493"/>
      <c r="N526" s="493"/>
      <c r="O526" s="493"/>
      <c r="P526" s="493"/>
      <c r="Q526" s="493"/>
      <c r="R526" s="493"/>
      <c r="S526" s="493"/>
      <c r="T526" s="493"/>
      <c r="U526" s="493"/>
      <c r="V526" s="493"/>
      <c r="W526" s="493"/>
      <c r="X526" s="493"/>
      <c r="Y526" s="493"/>
      <c r="Z526" s="493"/>
    </row>
    <row r="527" s="434" customFormat="1" ht="16" customHeight="1" spans="1:26">
      <c r="A527" s="493"/>
      <c r="B527" s="493"/>
      <c r="C527" s="493"/>
      <c r="D527" s="493"/>
      <c r="E527" s="493"/>
      <c r="F527" s="493"/>
      <c r="G527" s="493"/>
      <c r="H527" s="493"/>
      <c r="I527" s="493"/>
      <c r="J527" s="493"/>
      <c r="K527" s="493"/>
      <c r="L527" s="493"/>
      <c r="M527" s="493"/>
      <c r="N527" s="493"/>
      <c r="O527" s="493"/>
      <c r="P527" s="493"/>
      <c r="Q527" s="493"/>
      <c r="R527" s="493"/>
      <c r="S527" s="493"/>
      <c r="T527" s="493"/>
      <c r="U527" s="493"/>
      <c r="V527" s="493"/>
      <c r="W527" s="493"/>
      <c r="X527" s="493"/>
      <c r="Y527" s="493"/>
      <c r="Z527" s="493"/>
    </row>
    <row r="528" s="434" customFormat="1" ht="16" customHeight="1" spans="1:26">
      <c r="A528" s="493"/>
      <c r="B528" s="493"/>
      <c r="C528" s="493"/>
      <c r="D528" s="493"/>
      <c r="E528" s="493"/>
      <c r="F528" s="493"/>
      <c r="G528" s="493"/>
      <c r="H528" s="493"/>
      <c r="I528" s="493"/>
      <c r="J528" s="493"/>
      <c r="K528" s="493"/>
      <c r="L528" s="493"/>
      <c r="M528" s="493"/>
      <c r="N528" s="493"/>
      <c r="O528" s="493"/>
      <c r="P528" s="493"/>
      <c r="Q528" s="493"/>
      <c r="R528" s="493"/>
      <c r="S528" s="493"/>
      <c r="T528" s="493"/>
      <c r="U528" s="493"/>
      <c r="V528" s="493"/>
      <c r="W528" s="493"/>
      <c r="X528" s="493"/>
      <c r="Y528" s="493"/>
      <c r="Z528" s="493"/>
    </row>
    <row r="529" s="434" customFormat="1" ht="16" customHeight="1" spans="1:26">
      <c r="A529" s="493"/>
      <c r="B529" s="493"/>
      <c r="C529" s="493"/>
      <c r="D529" s="493"/>
      <c r="E529" s="493"/>
      <c r="F529" s="493"/>
      <c r="G529" s="493"/>
      <c r="H529" s="493"/>
      <c r="I529" s="493"/>
      <c r="J529" s="493"/>
      <c r="K529" s="493"/>
      <c r="L529" s="493"/>
      <c r="M529" s="493"/>
      <c r="N529" s="493"/>
      <c r="O529" s="493"/>
      <c r="P529" s="493"/>
      <c r="Q529" s="493"/>
      <c r="R529" s="493"/>
      <c r="S529" s="493"/>
      <c r="T529" s="493"/>
      <c r="U529" s="493"/>
      <c r="V529" s="493"/>
      <c r="W529" s="493"/>
      <c r="X529" s="493"/>
      <c r="Y529" s="493"/>
      <c r="Z529" s="493"/>
    </row>
    <row r="530" s="434" customFormat="1" ht="16" customHeight="1" spans="1:26">
      <c r="A530" s="493"/>
      <c r="B530" s="493"/>
      <c r="C530" s="493"/>
      <c r="D530" s="493"/>
      <c r="E530" s="493"/>
      <c r="F530" s="493"/>
      <c r="G530" s="493"/>
      <c r="H530" s="493"/>
      <c r="I530" s="493"/>
      <c r="J530" s="493"/>
      <c r="K530" s="493"/>
      <c r="L530" s="493"/>
      <c r="M530" s="493"/>
      <c r="N530" s="493"/>
      <c r="O530" s="493"/>
      <c r="P530" s="493"/>
      <c r="Q530" s="493"/>
      <c r="R530" s="493"/>
      <c r="S530" s="493"/>
      <c r="T530" s="493"/>
      <c r="U530" s="493"/>
      <c r="V530" s="493"/>
      <c r="W530" s="493"/>
      <c r="X530" s="493"/>
      <c r="Y530" s="493"/>
      <c r="Z530" s="493"/>
    </row>
    <row r="531" s="434" customFormat="1" ht="16" customHeight="1" spans="1:26">
      <c r="A531" s="493"/>
      <c r="B531" s="493"/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493"/>
      <c r="O531" s="493"/>
      <c r="P531" s="493"/>
      <c r="Q531" s="493"/>
      <c r="R531" s="493"/>
      <c r="S531" s="493"/>
      <c r="T531" s="493"/>
      <c r="U531" s="493"/>
      <c r="V531" s="493"/>
      <c r="W531" s="493"/>
      <c r="X531" s="493"/>
      <c r="Y531" s="493"/>
      <c r="Z531" s="493"/>
    </row>
    <row r="532" s="434" customFormat="1" ht="16" customHeight="1" spans="1:26">
      <c r="A532" s="493"/>
      <c r="B532" s="493"/>
      <c r="C532" s="493"/>
      <c r="D532" s="493"/>
      <c r="E532" s="493"/>
      <c r="F532" s="493"/>
      <c r="G532" s="493"/>
      <c r="H532" s="493"/>
      <c r="I532" s="493"/>
      <c r="J532" s="493"/>
      <c r="K532" s="493"/>
      <c r="L532" s="493"/>
      <c r="M532" s="493"/>
      <c r="N532" s="493"/>
      <c r="O532" s="493"/>
      <c r="P532" s="493"/>
      <c r="Q532" s="493"/>
      <c r="R532" s="493"/>
      <c r="S532" s="493"/>
      <c r="T532" s="493"/>
      <c r="U532" s="493"/>
      <c r="V532" s="493"/>
      <c r="W532" s="493"/>
      <c r="X532" s="493"/>
      <c r="Y532" s="493"/>
      <c r="Z532" s="493"/>
    </row>
    <row r="533" s="434" customFormat="1" ht="16" customHeight="1" spans="1:26">
      <c r="A533" s="493"/>
      <c r="B533" s="493"/>
      <c r="C533" s="493"/>
      <c r="D533" s="493"/>
      <c r="E533" s="493"/>
      <c r="F533" s="493"/>
      <c r="G533" s="493"/>
      <c r="H533" s="493"/>
      <c r="I533" s="493"/>
      <c r="J533" s="493"/>
      <c r="K533" s="493"/>
      <c r="L533" s="493"/>
      <c r="M533" s="493"/>
      <c r="N533" s="493"/>
      <c r="O533" s="493"/>
      <c r="P533" s="493"/>
      <c r="Q533" s="493"/>
      <c r="R533" s="493"/>
      <c r="S533" s="493"/>
      <c r="T533" s="493"/>
      <c r="U533" s="493"/>
      <c r="V533" s="493"/>
      <c r="W533" s="493"/>
      <c r="X533" s="493"/>
      <c r="Y533" s="493"/>
      <c r="Z533" s="493"/>
    </row>
    <row r="534" s="434" customFormat="1" ht="16" customHeight="1" spans="1:26">
      <c r="A534" s="493"/>
      <c r="B534" s="493"/>
      <c r="C534" s="493"/>
      <c r="D534" s="493"/>
      <c r="E534" s="493"/>
      <c r="F534" s="493"/>
      <c r="G534" s="493"/>
      <c r="H534" s="493"/>
      <c r="I534" s="493"/>
      <c r="J534" s="493"/>
      <c r="K534" s="493"/>
      <c r="L534" s="493"/>
      <c r="M534" s="493"/>
      <c r="N534" s="493"/>
      <c r="O534" s="493"/>
      <c r="P534" s="493"/>
      <c r="Q534" s="493"/>
      <c r="R534" s="493"/>
      <c r="S534" s="493"/>
      <c r="T534" s="493"/>
      <c r="U534" s="493"/>
      <c r="V534" s="493"/>
      <c r="W534" s="493"/>
      <c r="X534" s="493"/>
      <c r="Y534" s="493"/>
      <c r="Z534" s="493"/>
    </row>
    <row r="535" s="434" customFormat="1" ht="16" customHeight="1" spans="1:26">
      <c r="A535" s="493"/>
      <c r="B535" s="493"/>
      <c r="C535" s="493"/>
      <c r="D535" s="493"/>
      <c r="E535" s="493"/>
      <c r="F535" s="493"/>
      <c r="G535" s="493"/>
      <c r="H535" s="493"/>
      <c r="I535" s="493"/>
      <c r="J535" s="493"/>
      <c r="K535" s="493"/>
      <c r="L535" s="493"/>
      <c r="M535" s="493"/>
      <c r="N535" s="493"/>
      <c r="O535" s="493"/>
      <c r="P535" s="493"/>
      <c r="Q535" s="493"/>
      <c r="R535" s="493"/>
      <c r="S535" s="493"/>
      <c r="T535" s="493"/>
      <c r="U535" s="493"/>
      <c r="V535" s="493"/>
      <c r="W535" s="493"/>
      <c r="X535" s="493"/>
      <c r="Y535" s="493"/>
      <c r="Z535" s="493"/>
    </row>
    <row r="536" s="434" customFormat="1" ht="16" customHeight="1" spans="1:26">
      <c r="A536" s="493"/>
      <c r="B536" s="493"/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493"/>
      <c r="O536" s="493"/>
      <c r="P536" s="493"/>
      <c r="Q536" s="493"/>
      <c r="R536" s="493"/>
      <c r="S536" s="493"/>
      <c r="T536" s="493"/>
      <c r="U536" s="493"/>
      <c r="V536" s="493"/>
      <c r="W536" s="493"/>
      <c r="X536" s="493"/>
      <c r="Y536" s="493"/>
      <c r="Z536" s="493"/>
    </row>
    <row r="537" s="434" customFormat="1" ht="16" customHeight="1" spans="1:26">
      <c r="A537" s="493"/>
      <c r="B537" s="493"/>
      <c r="C537" s="493"/>
      <c r="D537" s="493"/>
      <c r="E537" s="493"/>
      <c r="F537" s="493"/>
      <c r="G537" s="493"/>
      <c r="H537" s="493"/>
      <c r="I537" s="493"/>
      <c r="J537" s="493"/>
      <c r="K537" s="493"/>
      <c r="L537" s="493"/>
      <c r="M537" s="493"/>
      <c r="N537" s="493"/>
      <c r="O537" s="493"/>
      <c r="P537" s="493"/>
      <c r="Q537" s="493"/>
      <c r="R537" s="493"/>
      <c r="S537" s="493"/>
      <c r="T537" s="493"/>
      <c r="U537" s="493"/>
      <c r="V537" s="493"/>
      <c r="W537" s="493"/>
      <c r="X537" s="493"/>
      <c r="Y537" s="493"/>
      <c r="Z537" s="493"/>
    </row>
    <row r="538" s="434" customFormat="1" ht="16" customHeight="1" spans="1:26">
      <c r="A538" s="493"/>
      <c r="B538" s="493"/>
      <c r="C538" s="493"/>
      <c r="D538" s="493"/>
      <c r="E538" s="493"/>
      <c r="F538" s="493"/>
      <c r="G538" s="493"/>
      <c r="H538" s="493"/>
      <c r="I538" s="493"/>
      <c r="J538" s="493"/>
      <c r="K538" s="493"/>
      <c r="L538" s="493"/>
      <c r="M538" s="493"/>
      <c r="N538" s="493"/>
      <c r="O538" s="493"/>
      <c r="P538" s="493"/>
      <c r="Q538" s="493"/>
      <c r="R538" s="493"/>
      <c r="S538" s="493"/>
      <c r="T538" s="493"/>
      <c r="U538" s="493"/>
      <c r="V538" s="493"/>
      <c r="W538" s="493"/>
      <c r="X538" s="493"/>
      <c r="Y538" s="493"/>
      <c r="Z538" s="493"/>
    </row>
    <row r="539" s="434" customFormat="1" ht="16" customHeight="1" spans="1:26">
      <c r="A539" s="493"/>
      <c r="B539" s="493"/>
      <c r="C539" s="493"/>
      <c r="D539" s="493"/>
      <c r="E539" s="493"/>
      <c r="F539" s="493"/>
      <c r="G539" s="493"/>
      <c r="H539" s="493"/>
      <c r="I539" s="493"/>
      <c r="J539" s="493"/>
      <c r="K539" s="493"/>
      <c r="L539" s="493"/>
      <c r="M539" s="493"/>
      <c r="N539" s="493"/>
      <c r="O539" s="493"/>
      <c r="P539" s="493"/>
      <c r="Q539" s="493"/>
      <c r="R539" s="493"/>
      <c r="S539" s="493"/>
      <c r="T539" s="493"/>
      <c r="U539" s="493"/>
      <c r="V539" s="493"/>
      <c r="W539" s="493"/>
      <c r="X539" s="493"/>
      <c r="Y539" s="493"/>
      <c r="Z539" s="493"/>
    </row>
    <row r="540" s="434" customFormat="1" ht="16" customHeight="1" spans="1:26">
      <c r="A540" s="493"/>
      <c r="B540" s="493"/>
      <c r="C540" s="493"/>
      <c r="D540" s="493"/>
      <c r="E540" s="493"/>
      <c r="F540" s="493"/>
      <c r="G540" s="493"/>
      <c r="H540" s="493"/>
      <c r="I540" s="493"/>
      <c r="J540" s="493"/>
      <c r="K540" s="493"/>
      <c r="L540" s="493"/>
      <c r="M540" s="493"/>
      <c r="N540" s="493"/>
      <c r="O540" s="493"/>
      <c r="P540" s="493"/>
      <c r="Q540" s="493"/>
      <c r="R540" s="493"/>
      <c r="S540" s="493"/>
      <c r="T540" s="493"/>
      <c r="U540" s="493"/>
      <c r="V540" s="493"/>
      <c r="W540" s="493"/>
      <c r="X540" s="493"/>
      <c r="Y540" s="493"/>
      <c r="Z540" s="493"/>
    </row>
    <row r="541" s="434" customFormat="1" ht="16" customHeight="1" spans="1:26">
      <c r="A541" s="493"/>
      <c r="B541" s="493"/>
      <c r="C541" s="493"/>
      <c r="D541" s="493"/>
      <c r="E541" s="493"/>
      <c r="F541" s="493"/>
      <c r="G541" s="493"/>
      <c r="H541" s="493"/>
      <c r="I541" s="493"/>
      <c r="J541" s="493"/>
      <c r="K541" s="493"/>
      <c r="L541" s="493"/>
      <c r="M541" s="493"/>
      <c r="N541" s="493"/>
      <c r="O541" s="493"/>
      <c r="P541" s="493"/>
      <c r="Q541" s="493"/>
      <c r="R541" s="493"/>
      <c r="S541" s="493"/>
      <c r="T541" s="493"/>
      <c r="U541" s="493"/>
      <c r="V541" s="493"/>
      <c r="W541" s="493"/>
      <c r="X541" s="493"/>
      <c r="Y541" s="493"/>
      <c r="Z541" s="493"/>
    </row>
    <row r="542" s="434" customFormat="1" ht="16" customHeight="1" spans="1:26">
      <c r="A542" s="493"/>
      <c r="B542" s="493"/>
      <c r="C542" s="493"/>
      <c r="D542" s="493"/>
      <c r="E542" s="493"/>
      <c r="F542" s="493"/>
      <c r="G542" s="493"/>
      <c r="H542" s="493"/>
      <c r="I542" s="493"/>
      <c r="J542" s="493"/>
      <c r="K542" s="493"/>
      <c r="L542" s="493"/>
      <c r="M542" s="493"/>
      <c r="N542" s="493"/>
      <c r="O542" s="493"/>
      <c r="P542" s="493"/>
      <c r="Q542" s="493"/>
      <c r="R542" s="493"/>
      <c r="S542" s="493"/>
      <c r="T542" s="493"/>
      <c r="U542" s="493"/>
      <c r="V542" s="493"/>
      <c r="W542" s="493"/>
      <c r="X542" s="493"/>
      <c r="Y542" s="493"/>
      <c r="Z542" s="493"/>
    </row>
    <row r="543" s="434" customFormat="1" ht="16" customHeight="1" spans="1:26">
      <c r="A543" s="493"/>
      <c r="B543" s="493"/>
      <c r="C543" s="493"/>
      <c r="D543" s="493"/>
      <c r="E543" s="493"/>
      <c r="F543" s="493"/>
      <c r="G543" s="493"/>
      <c r="H543" s="493"/>
      <c r="I543" s="493"/>
      <c r="J543" s="493"/>
      <c r="K543" s="493"/>
      <c r="L543" s="493"/>
      <c r="M543" s="493"/>
      <c r="N543" s="493"/>
      <c r="O543" s="493"/>
      <c r="P543" s="493"/>
      <c r="Q543" s="493"/>
      <c r="R543" s="493"/>
      <c r="S543" s="493"/>
      <c r="T543" s="493"/>
      <c r="U543" s="493"/>
      <c r="V543" s="493"/>
      <c r="W543" s="493"/>
      <c r="X543" s="493"/>
      <c r="Y543" s="493"/>
      <c r="Z543" s="493"/>
    </row>
    <row r="544" s="434" customFormat="1" ht="16" customHeight="1" spans="1:26">
      <c r="A544" s="493"/>
      <c r="B544" s="493"/>
      <c r="C544" s="493"/>
      <c r="D544" s="493"/>
      <c r="E544" s="493"/>
      <c r="F544" s="493"/>
      <c r="G544" s="493"/>
      <c r="H544" s="493"/>
      <c r="I544" s="493"/>
      <c r="J544" s="493"/>
      <c r="K544" s="493"/>
      <c r="L544" s="493"/>
      <c r="M544" s="493"/>
      <c r="N544" s="493"/>
      <c r="O544" s="493"/>
      <c r="P544" s="493"/>
      <c r="Q544" s="493"/>
      <c r="R544" s="493"/>
      <c r="S544" s="493"/>
      <c r="T544" s="493"/>
      <c r="U544" s="493"/>
      <c r="V544" s="493"/>
      <c r="W544" s="493"/>
      <c r="X544" s="493"/>
      <c r="Y544" s="493"/>
      <c r="Z544" s="493"/>
    </row>
    <row r="545" s="434" customFormat="1" ht="16" customHeight="1" spans="1:26">
      <c r="A545" s="493"/>
      <c r="B545" s="493"/>
      <c r="C545" s="493"/>
      <c r="D545" s="493"/>
      <c r="E545" s="493"/>
      <c r="F545" s="493"/>
      <c r="G545" s="493"/>
      <c r="H545" s="493"/>
      <c r="I545" s="493"/>
      <c r="J545" s="493"/>
      <c r="K545" s="493"/>
      <c r="L545" s="493"/>
      <c r="M545" s="493"/>
      <c r="N545" s="493"/>
      <c r="O545" s="493"/>
      <c r="P545" s="493"/>
      <c r="Q545" s="493"/>
      <c r="R545" s="493"/>
      <c r="S545" s="493"/>
      <c r="T545" s="493"/>
      <c r="U545" s="493"/>
      <c r="V545" s="493"/>
      <c r="W545" s="493"/>
      <c r="X545" s="493"/>
      <c r="Y545" s="493"/>
      <c r="Z545" s="493"/>
    </row>
    <row r="546" s="434" customFormat="1" ht="16" customHeight="1" spans="1:26">
      <c r="A546" s="493"/>
      <c r="B546" s="493"/>
      <c r="C546" s="493"/>
      <c r="D546" s="493"/>
      <c r="E546" s="493"/>
      <c r="F546" s="493"/>
      <c r="G546" s="493"/>
      <c r="H546" s="493"/>
      <c r="I546" s="493"/>
      <c r="J546" s="493"/>
      <c r="K546" s="493"/>
      <c r="L546" s="493"/>
      <c r="M546" s="493"/>
      <c r="N546" s="493"/>
      <c r="O546" s="493"/>
      <c r="P546" s="493"/>
      <c r="Q546" s="493"/>
      <c r="R546" s="493"/>
      <c r="S546" s="493"/>
      <c r="T546" s="493"/>
      <c r="U546" s="493"/>
      <c r="V546" s="493"/>
      <c r="W546" s="493"/>
      <c r="X546" s="493"/>
      <c r="Y546" s="493"/>
      <c r="Z546" s="493"/>
    </row>
    <row r="547" s="434" customFormat="1" ht="16" customHeight="1" spans="1:26">
      <c r="A547" s="493"/>
      <c r="B547" s="493"/>
      <c r="C547" s="493"/>
      <c r="D547" s="493"/>
      <c r="E547" s="493"/>
      <c r="F547" s="493"/>
      <c r="G547" s="493"/>
      <c r="H547" s="493"/>
      <c r="I547" s="493"/>
      <c r="J547" s="493"/>
      <c r="K547" s="493"/>
      <c r="L547" s="493"/>
      <c r="M547" s="493"/>
      <c r="N547" s="493"/>
      <c r="O547" s="493"/>
      <c r="P547" s="493"/>
      <c r="Q547" s="493"/>
      <c r="R547" s="493"/>
      <c r="S547" s="493"/>
      <c r="T547" s="493"/>
      <c r="U547" s="493"/>
      <c r="V547" s="493"/>
      <c r="W547" s="493"/>
      <c r="X547" s="493"/>
      <c r="Y547" s="493"/>
      <c r="Z547" s="493"/>
    </row>
    <row r="548" s="434" customFormat="1" ht="16" customHeight="1" spans="1:26">
      <c r="A548" s="493"/>
      <c r="B548" s="493"/>
      <c r="C548" s="493"/>
      <c r="D548" s="493"/>
      <c r="E548" s="493"/>
      <c r="F548" s="493"/>
      <c r="G548" s="493"/>
      <c r="H548" s="493"/>
      <c r="I548" s="493"/>
      <c r="J548" s="493"/>
      <c r="K548" s="493"/>
      <c r="L548" s="493"/>
      <c r="M548" s="493"/>
      <c r="N548" s="493"/>
      <c r="O548" s="493"/>
      <c r="P548" s="493"/>
      <c r="Q548" s="493"/>
      <c r="R548" s="493"/>
      <c r="S548" s="493"/>
      <c r="T548" s="493"/>
      <c r="U548" s="493"/>
      <c r="V548" s="493"/>
      <c r="W548" s="493"/>
      <c r="X548" s="493"/>
      <c r="Y548" s="493"/>
      <c r="Z548" s="493"/>
    </row>
    <row r="549" s="434" customFormat="1" ht="16" customHeight="1" spans="1:26">
      <c r="A549" s="493"/>
      <c r="B549" s="493"/>
      <c r="C549" s="493"/>
      <c r="D549" s="493"/>
      <c r="E549" s="493"/>
      <c r="F549" s="493"/>
      <c r="G549" s="493"/>
      <c r="H549" s="493"/>
      <c r="I549" s="493"/>
      <c r="J549" s="493"/>
      <c r="K549" s="493"/>
      <c r="L549" s="493"/>
      <c r="M549" s="493"/>
      <c r="N549" s="493"/>
      <c r="O549" s="493"/>
      <c r="P549" s="493"/>
      <c r="Q549" s="493"/>
      <c r="R549" s="493"/>
      <c r="S549" s="493"/>
      <c r="T549" s="493"/>
      <c r="U549" s="493"/>
      <c r="V549" s="493"/>
      <c r="W549" s="493"/>
      <c r="X549" s="493"/>
      <c r="Y549" s="493"/>
      <c r="Z549" s="493"/>
    </row>
    <row r="550" s="434" customFormat="1" ht="16" customHeight="1" spans="1:26">
      <c r="A550" s="493"/>
      <c r="B550" s="493"/>
      <c r="C550" s="493"/>
      <c r="D550" s="493"/>
      <c r="E550" s="493"/>
      <c r="F550" s="493"/>
      <c r="G550" s="493"/>
      <c r="H550" s="493"/>
      <c r="I550" s="493"/>
      <c r="J550" s="493"/>
      <c r="K550" s="493"/>
      <c r="L550" s="493"/>
      <c r="M550" s="493"/>
      <c r="N550" s="493"/>
      <c r="O550" s="493"/>
      <c r="P550" s="493"/>
      <c r="Q550" s="493"/>
      <c r="R550" s="493"/>
      <c r="S550" s="493"/>
      <c r="T550" s="493"/>
      <c r="U550" s="493"/>
      <c r="V550" s="493"/>
      <c r="W550" s="493"/>
      <c r="X550" s="493"/>
      <c r="Y550" s="493"/>
      <c r="Z550" s="493"/>
    </row>
    <row r="551" s="434" customFormat="1" ht="16" customHeight="1" spans="1:26">
      <c r="A551" s="493"/>
      <c r="B551" s="493"/>
      <c r="C551" s="493"/>
      <c r="D551" s="493"/>
      <c r="E551" s="493"/>
      <c r="F551" s="493"/>
      <c r="G551" s="493"/>
      <c r="H551" s="493"/>
      <c r="I551" s="493"/>
      <c r="J551" s="493"/>
      <c r="K551" s="493"/>
      <c r="L551" s="493"/>
      <c r="M551" s="493"/>
      <c r="N551" s="493"/>
      <c r="O551" s="493"/>
      <c r="P551" s="493"/>
      <c r="Q551" s="493"/>
      <c r="R551" s="493"/>
      <c r="S551" s="493"/>
      <c r="T551" s="493"/>
      <c r="U551" s="493"/>
      <c r="V551" s="493"/>
      <c r="W551" s="493"/>
      <c r="X551" s="493"/>
      <c r="Y551" s="493"/>
      <c r="Z551" s="493"/>
    </row>
    <row r="552" s="434" customFormat="1" ht="16" customHeight="1" spans="1:26">
      <c r="A552" s="493"/>
      <c r="B552" s="493"/>
      <c r="C552" s="493"/>
      <c r="D552" s="493"/>
      <c r="E552" s="493"/>
      <c r="F552" s="493"/>
      <c r="G552" s="493"/>
      <c r="H552" s="493"/>
      <c r="I552" s="493"/>
      <c r="J552" s="493"/>
      <c r="K552" s="493"/>
      <c r="L552" s="493"/>
      <c r="M552" s="493"/>
      <c r="N552" s="493"/>
      <c r="O552" s="493"/>
      <c r="P552" s="493"/>
      <c r="Q552" s="493"/>
      <c r="R552" s="493"/>
      <c r="S552" s="493"/>
      <c r="T552" s="493"/>
      <c r="U552" s="493"/>
      <c r="V552" s="493"/>
      <c r="W552" s="493"/>
      <c r="X552" s="493"/>
      <c r="Y552" s="493"/>
      <c r="Z552" s="493"/>
    </row>
    <row r="553" s="434" customFormat="1" ht="16" customHeight="1" spans="1:26">
      <c r="A553" s="493"/>
      <c r="B553" s="493"/>
      <c r="C553" s="493"/>
      <c r="D553" s="493"/>
      <c r="E553" s="493"/>
      <c r="F553" s="493"/>
      <c r="G553" s="493"/>
      <c r="H553" s="493"/>
      <c r="I553" s="493"/>
      <c r="J553" s="493"/>
      <c r="K553" s="493"/>
      <c r="L553" s="493"/>
      <c r="M553" s="493"/>
      <c r="N553" s="493"/>
      <c r="O553" s="493"/>
      <c r="P553" s="493"/>
      <c r="Q553" s="493"/>
      <c r="R553" s="493"/>
      <c r="S553" s="493"/>
      <c r="T553" s="493"/>
      <c r="U553" s="493"/>
      <c r="V553" s="493"/>
      <c r="W553" s="493"/>
      <c r="X553" s="493"/>
      <c r="Y553" s="493"/>
      <c r="Z553" s="493"/>
    </row>
    <row r="554" s="434" customFormat="1" ht="16" customHeight="1" spans="1:26">
      <c r="A554" s="493"/>
      <c r="B554" s="493"/>
      <c r="C554" s="493"/>
      <c r="D554" s="493"/>
      <c r="E554" s="493"/>
      <c r="F554" s="493"/>
      <c r="G554" s="493"/>
      <c r="H554" s="493"/>
      <c r="I554" s="493"/>
      <c r="J554" s="493"/>
      <c r="K554" s="493"/>
      <c r="L554" s="493"/>
      <c r="M554" s="493"/>
      <c r="N554" s="493"/>
      <c r="O554" s="493"/>
      <c r="P554" s="493"/>
      <c r="Q554" s="493"/>
      <c r="R554" s="493"/>
      <c r="S554" s="493"/>
      <c r="T554" s="493"/>
      <c r="U554" s="493"/>
      <c r="V554" s="493"/>
      <c r="W554" s="493"/>
      <c r="X554" s="493"/>
      <c r="Y554" s="493"/>
      <c r="Z554" s="493"/>
    </row>
    <row r="555" s="434" customFormat="1" ht="16" customHeight="1" spans="1:26">
      <c r="A555" s="493"/>
      <c r="B555" s="493"/>
      <c r="C555" s="493"/>
      <c r="D555" s="493"/>
      <c r="E555" s="493"/>
      <c r="F555" s="493"/>
      <c r="G555" s="493"/>
      <c r="H555" s="493"/>
      <c r="I555" s="493"/>
      <c r="J555" s="493"/>
      <c r="K555" s="493"/>
      <c r="L555" s="493"/>
      <c r="M555" s="493"/>
      <c r="N555" s="493"/>
      <c r="O555" s="493"/>
      <c r="P555" s="493"/>
      <c r="Q555" s="493"/>
      <c r="R555" s="493"/>
      <c r="S555" s="493"/>
      <c r="T555" s="493"/>
      <c r="U555" s="493"/>
      <c r="V555" s="493"/>
      <c r="W555" s="493"/>
      <c r="X555" s="493"/>
      <c r="Y555" s="493"/>
      <c r="Z555" s="493"/>
    </row>
    <row r="556" s="434" customFormat="1" ht="16" customHeight="1" spans="1:26">
      <c r="A556" s="493"/>
      <c r="B556" s="493"/>
      <c r="C556" s="493"/>
      <c r="D556" s="493"/>
      <c r="E556" s="493"/>
      <c r="F556" s="493"/>
      <c r="G556" s="493"/>
      <c r="H556" s="493"/>
      <c r="I556" s="493"/>
      <c r="J556" s="493"/>
      <c r="K556" s="493"/>
      <c r="L556" s="493"/>
      <c r="M556" s="493"/>
      <c r="N556" s="493"/>
      <c r="O556" s="493"/>
      <c r="P556" s="493"/>
      <c r="Q556" s="493"/>
      <c r="R556" s="493"/>
      <c r="S556" s="493"/>
      <c r="T556" s="493"/>
      <c r="U556" s="493"/>
      <c r="V556" s="493"/>
      <c r="W556" s="493"/>
      <c r="X556" s="493"/>
      <c r="Y556" s="493"/>
      <c r="Z556" s="493"/>
    </row>
    <row r="557" s="434" customFormat="1" ht="16" customHeight="1" spans="1:26">
      <c r="A557" s="493"/>
      <c r="B557" s="493"/>
      <c r="C557" s="493"/>
      <c r="D557" s="493"/>
      <c r="E557" s="493"/>
      <c r="F557" s="493"/>
      <c r="G557" s="493"/>
      <c r="H557" s="493"/>
      <c r="I557" s="493"/>
      <c r="J557" s="493"/>
      <c r="K557" s="493"/>
      <c r="L557" s="493"/>
      <c r="M557" s="493"/>
      <c r="N557" s="493"/>
      <c r="O557" s="493"/>
      <c r="P557" s="493"/>
      <c r="Q557" s="493"/>
      <c r="R557" s="493"/>
      <c r="S557" s="493"/>
      <c r="T557" s="493"/>
      <c r="U557" s="493"/>
      <c r="V557" s="493"/>
      <c r="W557" s="493"/>
      <c r="X557" s="493"/>
      <c r="Y557" s="493"/>
      <c r="Z557" s="493"/>
    </row>
    <row r="558" s="434" customFormat="1" ht="16" customHeight="1" spans="1:26">
      <c r="A558" s="493"/>
      <c r="B558" s="493"/>
      <c r="C558" s="493"/>
      <c r="D558" s="493"/>
      <c r="E558" s="493"/>
      <c r="F558" s="493"/>
      <c r="G558" s="493"/>
      <c r="H558" s="493"/>
      <c r="I558" s="493"/>
      <c r="J558" s="493"/>
      <c r="K558" s="493"/>
      <c r="L558" s="493"/>
      <c r="M558" s="493"/>
      <c r="N558" s="493"/>
      <c r="O558" s="493"/>
      <c r="P558" s="493"/>
      <c r="Q558" s="493"/>
      <c r="R558" s="493"/>
      <c r="S558" s="493"/>
      <c r="T558" s="493"/>
      <c r="U558" s="493"/>
      <c r="V558" s="493"/>
      <c r="W558" s="493"/>
      <c r="X558" s="493"/>
      <c r="Y558" s="493"/>
      <c r="Z558" s="493"/>
    </row>
    <row r="559" s="434" customFormat="1" ht="16" customHeight="1" spans="1:26">
      <c r="A559" s="493"/>
      <c r="B559" s="493"/>
      <c r="C559" s="493"/>
      <c r="D559" s="493"/>
      <c r="E559" s="493"/>
      <c r="F559" s="493"/>
      <c r="G559" s="493"/>
      <c r="H559" s="493"/>
      <c r="I559" s="493"/>
      <c r="J559" s="493"/>
      <c r="K559" s="493"/>
      <c r="L559" s="493"/>
      <c r="M559" s="493"/>
      <c r="N559" s="493"/>
      <c r="O559" s="493"/>
      <c r="P559" s="493"/>
      <c r="Q559" s="493"/>
      <c r="R559" s="493"/>
      <c r="S559" s="493"/>
      <c r="T559" s="493"/>
      <c r="U559" s="493"/>
      <c r="V559" s="493"/>
      <c r="W559" s="493"/>
      <c r="X559" s="493"/>
      <c r="Y559" s="493"/>
      <c r="Z559" s="493"/>
    </row>
    <row r="560" s="434" customFormat="1" ht="16" customHeight="1" spans="1:26">
      <c r="A560" s="493"/>
      <c r="B560" s="493"/>
      <c r="C560" s="493"/>
      <c r="D560" s="493"/>
      <c r="E560" s="493"/>
      <c r="F560" s="493"/>
      <c r="G560" s="493"/>
      <c r="H560" s="493"/>
      <c r="I560" s="493"/>
      <c r="J560" s="493"/>
      <c r="K560" s="493"/>
      <c r="L560" s="493"/>
      <c r="M560" s="493"/>
      <c r="N560" s="493"/>
      <c r="O560" s="493"/>
      <c r="P560" s="493"/>
      <c r="Q560" s="493"/>
      <c r="R560" s="493"/>
      <c r="S560" s="493"/>
      <c r="T560" s="493"/>
      <c r="U560" s="493"/>
      <c r="V560" s="493"/>
      <c r="W560" s="493"/>
      <c r="X560" s="493"/>
      <c r="Y560" s="493"/>
      <c r="Z560" s="493"/>
    </row>
    <row r="561" s="434" customFormat="1" ht="16" customHeight="1" spans="1:26">
      <c r="A561" s="493"/>
      <c r="B561" s="493"/>
      <c r="C561" s="493"/>
      <c r="D561" s="493"/>
      <c r="E561" s="493"/>
      <c r="F561" s="493"/>
      <c r="G561" s="493"/>
      <c r="H561" s="493"/>
      <c r="I561" s="493"/>
      <c r="J561" s="493"/>
      <c r="K561" s="493"/>
      <c r="L561" s="493"/>
      <c r="M561" s="493"/>
      <c r="N561" s="493"/>
      <c r="O561" s="493"/>
      <c r="P561" s="493"/>
      <c r="Q561" s="493"/>
      <c r="R561" s="493"/>
      <c r="S561" s="493"/>
      <c r="T561" s="493"/>
      <c r="U561" s="493"/>
      <c r="V561" s="493"/>
      <c r="W561" s="493"/>
      <c r="X561" s="493"/>
      <c r="Y561" s="493"/>
      <c r="Z561" s="493"/>
    </row>
    <row r="562" s="434" customFormat="1" ht="16" customHeight="1" spans="1:26">
      <c r="A562" s="493"/>
      <c r="B562" s="493"/>
      <c r="C562" s="493"/>
      <c r="D562" s="493"/>
      <c r="E562" s="493"/>
      <c r="F562" s="493"/>
      <c r="G562" s="493"/>
      <c r="H562" s="493"/>
      <c r="I562" s="493"/>
      <c r="J562" s="493"/>
      <c r="K562" s="493"/>
      <c r="L562" s="493"/>
      <c r="M562" s="493"/>
      <c r="N562" s="493"/>
      <c r="O562" s="493"/>
      <c r="P562" s="493"/>
      <c r="Q562" s="493"/>
      <c r="R562" s="493"/>
      <c r="S562" s="493"/>
      <c r="T562" s="493"/>
      <c r="U562" s="493"/>
      <c r="V562" s="493"/>
      <c r="W562" s="493"/>
      <c r="X562" s="493"/>
      <c r="Y562" s="493"/>
      <c r="Z562" s="493"/>
    </row>
    <row r="563" s="434" customFormat="1" ht="16" customHeight="1" spans="1:26">
      <c r="A563" s="493"/>
      <c r="B563" s="493"/>
      <c r="C563" s="493"/>
      <c r="D563" s="493"/>
      <c r="E563" s="493"/>
      <c r="F563" s="493"/>
      <c r="G563" s="493"/>
      <c r="H563" s="493"/>
      <c r="I563" s="493"/>
      <c r="J563" s="493"/>
      <c r="K563" s="493"/>
      <c r="L563" s="493"/>
      <c r="M563" s="493"/>
      <c r="N563" s="493"/>
      <c r="O563" s="493"/>
      <c r="P563" s="493"/>
      <c r="Q563" s="493"/>
      <c r="R563" s="493"/>
      <c r="S563" s="493"/>
      <c r="T563" s="493"/>
      <c r="U563" s="493"/>
      <c r="V563" s="493"/>
      <c r="W563" s="493"/>
      <c r="X563" s="493"/>
      <c r="Y563" s="493"/>
      <c r="Z563" s="493"/>
    </row>
    <row r="564" s="434" customFormat="1" ht="16" customHeight="1" spans="1:26">
      <c r="A564" s="493"/>
      <c r="B564" s="493"/>
      <c r="C564" s="493"/>
      <c r="D564" s="493"/>
      <c r="E564" s="493"/>
      <c r="F564" s="493"/>
      <c r="G564" s="493"/>
      <c r="H564" s="493"/>
      <c r="I564" s="493"/>
      <c r="J564" s="493"/>
      <c r="K564" s="493"/>
      <c r="L564" s="493"/>
      <c r="M564" s="493"/>
      <c r="N564" s="493"/>
      <c r="O564" s="493"/>
      <c r="P564" s="493"/>
      <c r="Q564" s="493"/>
      <c r="R564" s="493"/>
      <c r="S564" s="493"/>
      <c r="T564" s="493"/>
      <c r="U564" s="493"/>
      <c r="V564" s="493"/>
      <c r="W564" s="493"/>
      <c r="X564" s="493"/>
      <c r="Y564" s="493"/>
      <c r="Z564" s="493"/>
    </row>
    <row r="565" s="434" customFormat="1" ht="16" customHeight="1" spans="1:26">
      <c r="A565" s="493"/>
      <c r="B565" s="493"/>
      <c r="C565" s="493"/>
      <c r="D565" s="493"/>
      <c r="E565" s="493"/>
      <c r="F565" s="493"/>
      <c r="G565" s="493"/>
      <c r="H565" s="493"/>
      <c r="I565" s="493"/>
      <c r="J565" s="493"/>
      <c r="K565" s="493"/>
      <c r="L565" s="493"/>
      <c r="M565" s="493"/>
      <c r="N565" s="493"/>
      <c r="O565" s="493"/>
      <c r="P565" s="493"/>
      <c r="Q565" s="493"/>
      <c r="R565" s="493"/>
      <c r="S565" s="493"/>
      <c r="T565" s="493"/>
      <c r="U565" s="493"/>
      <c r="V565" s="493"/>
      <c r="W565" s="493"/>
      <c r="X565" s="493"/>
      <c r="Y565" s="493"/>
      <c r="Z565" s="493"/>
    </row>
    <row r="566" s="434" customFormat="1" ht="16" customHeight="1" spans="1:26">
      <c r="A566" s="493"/>
      <c r="B566" s="493"/>
      <c r="C566" s="493"/>
      <c r="D566" s="493"/>
      <c r="E566" s="493"/>
      <c r="F566" s="493"/>
      <c r="G566" s="493"/>
      <c r="H566" s="493"/>
      <c r="I566" s="493"/>
      <c r="J566" s="493"/>
      <c r="K566" s="493"/>
      <c r="L566" s="493"/>
      <c r="M566" s="493"/>
      <c r="N566" s="493"/>
      <c r="O566" s="493"/>
      <c r="P566" s="493"/>
      <c r="Q566" s="493"/>
      <c r="R566" s="493"/>
      <c r="S566" s="493"/>
      <c r="T566" s="493"/>
      <c r="U566" s="493"/>
      <c r="V566" s="493"/>
      <c r="W566" s="493"/>
      <c r="X566" s="493"/>
      <c r="Y566" s="493"/>
      <c r="Z566" s="493"/>
    </row>
    <row r="567" s="434" customFormat="1" ht="16" customHeight="1" spans="1:26">
      <c r="A567" s="493"/>
      <c r="B567" s="493"/>
      <c r="C567" s="493"/>
      <c r="D567" s="493"/>
      <c r="E567" s="493"/>
      <c r="F567" s="493"/>
      <c r="G567" s="493"/>
      <c r="H567" s="493"/>
      <c r="I567" s="493"/>
      <c r="J567" s="493"/>
      <c r="K567" s="493"/>
      <c r="L567" s="493"/>
      <c r="M567" s="493"/>
      <c r="N567" s="493"/>
      <c r="O567" s="493"/>
      <c r="P567" s="493"/>
      <c r="Q567" s="493"/>
      <c r="R567" s="493"/>
      <c r="S567" s="493"/>
      <c r="T567" s="493"/>
      <c r="U567" s="493"/>
      <c r="V567" s="493"/>
      <c r="W567" s="493"/>
      <c r="X567" s="493"/>
      <c r="Y567" s="493"/>
      <c r="Z567" s="493"/>
    </row>
    <row r="568" s="434" customFormat="1" ht="16" customHeight="1" spans="1:26">
      <c r="A568" s="493"/>
      <c r="B568" s="493"/>
      <c r="C568" s="493"/>
      <c r="D568" s="493"/>
      <c r="E568" s="493"/>
      <c r="F568" s="493"/>
      <c r="G568" s="493"/>
      <c r="H568" s="493"/>
      <c r="I568" s="493"/>
      <c r="J568" s="493"/>
      <c r="K568" s="493"/>
      <c r="L568" s="493"/>
      <c r="M568" s="493"/>
      <c r="N568" s="493"/>
      <c r="O568" s="493"/>
      <c r="P568" s="493"/>
      <c r="Q568" s="493"/>
      <c r="R568" s="493"/>
      <c r="S568" s="493"/>
      <c r="T568" s="493"/>
      <c r="U568" s="493"/>
      <c r="V568" s="493"/>
      <c r="W568" s="493"/>
      <c r="X568" s="493"/>
      <c r="Y568" s="493"/>
      <c r="Z568" s="493"/>
    </row>
    <row r="569" s="434" customFormat="1" ht="16" customHeight="1" spans="1:26">
      <c r="A569" s="493"/>
      <c r="B569" s="493"/>
      <c r="C569" s="493"/>
      <c r="D569" s="493"/>
      <c r="E569" s="493"/>
      <c r="F569" s="493"/>
      <c r="G569" s="493"/>
      <c r="H569" s="493"/>
      <c r="I569" s="493"/>
      <c r="J569" s="493"/>
      <c r="K569" s="493"/>
      <c r="L569" s="493"/>
      <c r="M569" s="493"/>
      <c r="N569" s="493"/>
      <c r="O569" s="493"/>
      <c r="P569" s="493"/>
      <c r="Q569" s="493"/>
      <c r="R569" s="493"/>
      <c r="S569" s="493"/>
      <c r="T569" s="493"/>
      <c r="U569" s="493"/>
      <c r="V569" s="493"/>
      <c r="W569" s="493"/>
      <c r="X569" s="493"/>
      <c r="Y569" s="493"/>
      <c r="Z569" s="493"/>
    </row>
    <row r="570" s="434" customFormat="1" ht="16" customHeight="1" spans="1:26">
      <c r="A570" s="493"/>
      <c r="B570" s="493"/>
      <c r="C570" s="493"/>
      <c r="D570" s="493"/>
      <c r="E570" s="493"/>
      <c r="F570" s="493"/>
      <c r="G570" s="493"/>
      <c r="H570" s="493"/>
      <c r="I570" s="493"/>
      <c r="J570" s="493"/>
      <c r="K570" s="493"/>
      <c r="L570" s="493"/>
      <c r="M570" s="493"/>
      <c r="N570" s="493"/>
      <c r="O570" s="493"/>
      <c r="P570" s="493"/>
      <c r="Q570" s="493"/>
      <c r="R570" s="493"/>
      <c r="S570" s="493"/>
      <c r="T570" s="493"/>
      <c r="U570" s="493"/>
      <c r="V570" s="493"/>
      <c r="W570" s="493"/>
      <c r="X570" s="493"/>
      <c r="Y570" s="493"/>
      <c r="Z570" s="493"/>
    </row>
    <row r="571" s="434" customFormat="1" ht="16" customHeight="1" spans="1:26">
      <c r="A571" s="493"/>
      <c r="B571" s="493"/>
      <c r="C571" s="493"/>
      <c r="D571" s="493"/>
      <c r="E571" s="493"/>
      <c r="F571" s="493"/>
      <c r="G571" s="493"/>
      <c r="H571" s="493"/>
      <c r="I571" s="493"/>
      <c r="J571" s="493"/>
      <c r="K571" s="493"/>
      <c r="L571" s="493"/>
      <c r="M571" s="493"/>
      <c r="N571" s="493"/>
      <c r="O571" s="493"/>
      <c r="P571" s="493"/>
      <c r="Q571" s="493"/>
      <c r="R571" s="493"/>
      <c r="S571" s="493"/>
      <c r="T571" s="493"/>
      <c r="U571" s="493"/>
      <c r="V571" s="493"/>
      <c r="W571" s="493"/>
      <c r="X571" s="493"/>
      <c r="Y571" s="493"/>
      <c r="Z571" s="493"/>
    </row>
    <row r="572" s="434" customFormat="1" ht="16" customHeight="1" spans="1:26">
      <c r="A572" s="493"/>
      <c r="B572" s="493"/>
      <c r="C572" s="493"/>
      <c r="D572" s="493"/>
      <c r="E572" s="493"/>
      <c r="F572" s="493"/>
      <c r="G572" s="493"/>
      <c r="H572" s="493"/>
      <c r="I572" s="493"/>
      <c r="J572" s="493"/>
      <c r="K572" s="493"/>
      <c r="L572" s="493"/>
      <c r="M572" s="493"/>
      <c r="N572" s="493"/>
      <c r="O572" s="493"/>
      <c r="P572" s="493"/>
      <c r="Q572" s="493"/>
      <c r="R572" s="493"/>
      <c r="S572" s="493"/>
      <c r="T572" s="493"/>
      <c r="U572" s="493"/>
      <c r="V572" s="493"/>
      <c r="W572" s="493"/>
      <c r="X572" s="493"/>
      <c r="Y572" s="493"/>
      <c r="Z572" s="493"/>
    </row>
    <row r="573" s="434" customFormat="1" ht="16" customHeight="1" spans="1:26">
      <c r="A573" s="493"/>
      <c r="B573" s="493"/>
      <c r="C573" s="493"/>
      <c r="D573" s="493"/>
      <c r="E573" s="493"/>
      <c r="F573" s="493"/>
      <c r="G573" s="493"/>
      <c r="H573" s="493"/>
      <c r="I573" s="493"/>
      <c r="J573" s="493"/>
      <c r="K573" s="493"/>
      <c r="L573" s="493"/>
      <c r="M573" s="493"/>
      <c r="N573" s="493"/>
      <c r="O573" s="493"/>
      <c r="P573" s="493"/>
      <c r="Q573" s="493"/>
      <c r="R573" s="493"/>
      <c r="S573" s="493"/>
      <c r="T573" s="493"/>
      <c r="U573" s="493"/>
      <c r="V573" s="493"/>
      <c r="W573" s="493"/>
      <c r="X573" s="493"/>
      <c r="Y573" s="493"/>
      <c r="Z573" s="493"/>
    </row>
    <row r="574" s="434" customFormat="1" ht="16" customHeight="1" spans="1:26">
      <c r="A574" s="493"/>
      <c r="B574" s="493"/>
      <c r="C574" s="493"/>
      <c r="D574" s="493"/>
      <c r="E574" s="493"/>
      <c r="F574" s="493"/>
      <c r="G574" s="493"/>
      <c r="H574" s="493"/>
      <c r="I574" s="493"/>
      <c r="J574" s="493"/>
      <c r="K574" s="493"/>
      <c r="L574" s="493"/>
      <c r="M574" s="493"/>
      <c r="N574" s="493"/>
      <c r="O574" s="493"/>
      <c r="P574" s="493"/>
      <c r="Q574" s="493"/>
      <c r="R574" s="493"/>
      <c r="S574" s="493"/>
      <c r="T574" s="493"/>
      <c r="U574" s="493"/>
      <c r="V574" s="493"/>
      <c r="W574" s="493"/>
      <c r="X574" s="493"/>
      <c r="Y574" s="493"/>
      <c r="Z574" s="493"/>
    </row>
    <row r="575" s="434" customFormat="1" ht="16" customHeight="1" spans="1:26">
      <c r="A575" s="493"/>
      <c r="B575" s="493"/>
      <c r="C575" s="493"/>
      <c r="D575" s="493"/>
      <c r="E575" s="493"/>
      <c r="F575" s="493"/>
      <c r="G575" s="493"/>
      <c r="H575" s="493"/>
      <c r="I575" s="493"/>
      <c r="J575" s="493"/>
      <c r="K575" s="493"/>
      <c r="L575" s="493"/>
      <c r="M575" s="493"/>
      <c r="N575" s="493"/>
      <c r="O575" s="493"/>
      <c r="P575" s="493"/>
      <c r="Q575" s="493"/>
      <c r="R575" s="493"/>
      <c r="S575" s="493"/>
      <c r="T575" s="493"/>
      <c r="U575" s="493"/>
      <c r="V575" s="493"/>
      <c r="W575" s="493"/>
      <c r="X575" s="493"/>
      <c r="Y575" s="493"/>
      <c r="Z575" s="493"/>
    </row>
    <row r="576" s="434" customFormat="1" ht="16" customHeight="1" spans="1:26">
      <c r="A576" s="493"/>
      <c r="B576" s="493"/>
      <c r="C576" s="493"/>
      <c r="D576" s="493"/>
      <c r="E576" s="493"/>
      <c r="F576" s="493"/>
      <c r="G576" s="493"/>
      <c r="H576" s="493"/>
      <c r="I576" s="493"/>
      <c r="J576" s="493"/>
      <c r="K576" s="493"/>
      <c r="L576" s="493"/>
      <c r="M576" s="493"/>
      <c r="N576" s="493"/>
      <c r="O576" s="493"/>
      <c r="P576" s="493"/>
      <c r="Q576" s="493"/>
      <c r="R576" s="493"/>
      <c r="S576" s="493"/>
      <c r="T576" s="493"/>
      <c r="U576" s="493"/>
      <c r="V576" s="493"/>
      <c r="W576" s="493"/>
      <c r="X576" s="493"/>
      <c r="Y576" s="493"/>
      <c r="Z576" s="493"/>
    </row>
    <row r="577" s="434" customFormat="1" ht="16" customHeight="1" spans="1:26">
      <c r="A577" s="493"/>
      <c r="B577" s="493"/>
      <c r="C577" s="493"/>
      <c r="D577" s="493"/>
      <c r="E577" s="493"/>
      <c r="F577" s="493"/>
      <c r="G577" s="493"/>
      <c r="H577" s="493"/>
      <c r="I577" s="493"/>
      <c r="J577" s="493"/>
      <c r="K577" s="493"/>
      <c r="L577" s="493"/>
      <c r="M577" s="493"/>
      <c r="N577" s="493"/>
      <c r="O577" s="493"/>
      <c r="P577" s="493"/>
      <c r="Q577" s="493"/>
      <c r="R577" s="493"/>
      <c r="S577" s="493"/>
      <c r="T577" s="493"/>
      <c r="U577" s="493"/>
      <c r="V577" s="493"/>
      <c r="W577" s="493"/>
      <c r="X577" s="493"/>
      <c r="Y577" s="493"/>
      <c r="Z577" s="493"/>
    </row>
    <row r="578" s="434" customFormat="1" ht="16" customHeight="1" spans="1:26">
      <c r="A578" s="493"/>
      <c r="B578" s="493"/>
      <c r="C578" s="493"/>
      <c r="D578" s="493"/>
      <c r="E578" s="493"/>
      <c r="F578" s="493"/>
      <c r="G578" s="493"/>
      <c r="H578" s="493"/>
      <c r="I578" s="493"/>
      <c r="J578" s="493"/>
      <c r="K578" s="493"/>
      <c r="L578" s="493"/>
      <c r="M578" s="493"/>
      <c r="N578" s="493"/>
      <c r="O578" s="493"/>
      <c r="P578" s="493"/>
      <c r="Q578" s="493"/>
      <c r="R578" s="493"/>
      <c r="S578" s="493"/>
      <c r="T578" s="493"/>
      <c r="U578" s="493"/>
      <c r="V578" s="493"/>
      <c r="W578" s="493"/>
      <c r="X578" s="493"/>
      <c r="Y578" s="493"/>
      <c r="Z578" s="493"/>
    </row>
    <row r="579" s="434" customFormat="1" ht="16" customHeight="1" spans="1:26">
      <c r="A579" s="493"/>
      <c r="B579" s="493"/>
      <c r="C579" s="493"/>
      <c r="D579" s="493"/>
      <c r="E579" s="493"/>
      <c r="F579" s="493"/>
      <c r="G579" s="493"/>
      <c r="H579" s="493"/>
      <c r="I579" s="493"/>
      <c r="J579" s="493"/>
      <c r="K579" s="493"/>
      <c r="L579" s="493"/>
      <c r="M579" s="493"/>
      <c r="N579" s="493"/>
      <c r="O579" s="493"/>
      <c r="P579" s="493"/>
      <c r="Q579" s="493"/>
      <c r="R579" s="493"/>
      <c r="S579" s="493"/>
      <c r="T579" s="493"/>
      <c r="U579" s="493"/>
      <c r="V579" s="493"/>
      <c r="W579" s="493"/>
      <c r="X579" s="493"/>
      <c r="Y579" s="493"/>
      <c r="Z579" s="493"/>
    </row>
    <row r="580" s="434" customFormat="1" ht="16" customHeight="1" spans="1:26">
      <c r="A580" s="493"/>
      <c r="B580" s="493"/>
      <c r="C580" s="493"/>
      <c r="D580" s="493"/>
      <c r="E580" s="493"/>
      <c r="F580" s="493"/>
      <c r="G580" s="493"/>
      <c r="H580" s="493"/>
      <c r="I580" s="493"/>
      <c r="J580" s="493"/>
      <c r="K580" s="493"/>
      <c r="L580" s="493"/>
      <c r="M580" s="493"/>
      <c r="N580" s="493"/>
      <c r="O580" s="493"/>
      <c r="P580" s="493"/>
      <c r="Q580" s="493"/>
      <c r="R580" s="493"/>
      <c r="S580" s="493"/>
      <c r="T580" s="493"/>
      <c r="U580" s="493"/>
      <c r="V580" s="493"/>
      <c r="W580" s="493"/>
      <c r="X580" s="493"/>
      <c r="Y580" s="493"/>
      <c r="Z580" s="493"/>
    </row>
    <row r="581" s="434" customFormat="1" ht="16" customHeight="1" spans="1:26">
      <c r="A581" s="493"/>
      <c r="B581" s="493"/>
      <c r="C581" s="493"/>
      <c r="D581" s="493"/>
      <c r="E581" s="493"/>
      <c r="F581" s="493"/>
      <c r="G581" s="493"/>
      <c r="H581" s="493"/>
      <c r="I581" s="493"/>
      <c r="J581" s="493"/>
      <c r="K581" s="493"/>
      <c r="L581" s="493"/>
      <c r="M581" s="493"/>
      <c r="N581" s="493"/>
      <c r="O581" s="493"/>
      <c r="P581" s="493"/>
      <c r="Q581" s="493"/>
      <c r="R581" s="493"/>
      <c r="S581" s="493"/>
      <c r="T581" s="493"/>
      <c r="U581" s="493"/>
      <c r="V581" s="493"/>
      <c r="W581" s="493"/>
      <c r="X581" s="493"/>
      <c r="Y581" s="493"/>
      <c r="Z581" s="493"/>
    </row>
    <row r="582" s="434" customFormat="1" ht="16" customHeight="1" spans="1:26">
      <c r="A582" s="493"/>
      <c r="B582" s="493"/>
      <c r="C582" s="493"/>
      <c r="D582" s="493"/>
      <c r="E582" s="493"/>
      <c r="F582" s="493"/>
      <c r="G582" s="493"/>
      <c r="H582" s="493"/>
      <c r="I582" s="493"/>
      <c r="J582" s="493"/>
      <c r="K582" s="493"/>
      <c r="L582" s="493"/>
      <c r="M582" s="493"/>
      <c r="N582" s="493"/>
      <c r="O582" s="493"/>
      <c r="P582" s="493"/>
      <c r="Q582" s="493"/>
      <c r="R582" s="493"/>
      <c r="S582" s="493"/>
      <c r="T582" s="493"/>
      <c r="U582" s="493"/>
      <c r="V582" s="493"/>
      <c r="W582" s="493"/>
      <c r="X582" s="493"/>
      <c r="Y582" s="493"/>
      <c r="Z582" s="493"/>
    </row>
    <row r="583" s="434" customFormat="1" ht="16" customHeight="1" spans="1:26">
      <c r="A583" s="493"/>
      <c r="B583" s="493"/>
      <c r="C583" s="493"/>
      <c r="D583" s="493"/>
      <c r="E583" s="493"/>
      <c r="F583" s="493"/>
      <c r="G583" s="493"/>
      <c r="H583" s="493"/>
      <c r="I583" s="493"/>
      <c r="J583" s="493"/>
      <c r="K583" s="493"/>
      <c r="L583" s="493"/>
      <c r="M583" s="493"/>
      <c r="N583" s="493"/>
      <c r="O583" s="493"/>
      <c r="P583" s="493"/>
      <c r="Q583" s="493"/>
      <c r="R583" s="493"/>
      <c r="S583" s="493"/>
      <c r="T583" s="493"/>
      <c r="U583" s="493"/>
      <c r="V583" s="493"/>
      <c r="W583" s="493"/>
      <c r="X583" s="493"/>
      <c r="Y583" s="493"/>
      <c r="Z583" s="493"/>
    </row>
    <row r="584" s="434" customFormat="1" ht="16" customHeight="1" spans="1:26">
      <c r="A584" s="493"/>
      <c r="B584" s="493"/>
      <c r="C584" s="493"/>
      <c r="D584" s="493"/>
      <c r="E584" s="493"/>
      <c r="F584" s="493"/>
      <c r="G584" s="493"/>
      <c r="H584" s="493"/>
      <c r="I584" s="493"/>
      <c r="J584" s="493"/>
      <c r="K584" s="493"/>
      <c r="L584" s="493"/>
      <c r="M584" s="493"/>
      <c r="N584" s="493"/>
      <c r="O584" s="493"/>
      <c r="P584" s="493"/>
      <c r="Q584" s="493"/>
      <c r="R584" s="493"/>
      <c r="S584" s="493"/>
      <c r="T584" s="493"/>
      <c r="U584" s="493"/>
      <c r="V584" s="493"/>
      <c r="W584" s="493"/>
      <c r="X584" s="493"/>
      <c r="Y584" s="493"/>
      <c r="Z584" s="493"/>
    </row>
    <row r="585" s="434" customFormat="1" ht="16" customHeight="1" spans="1:26">
      <c r="A585" s="493"/>
      <c r="B585" s="493"/>
      <c r="C585" s="493"/>
      <c r="D585" s="493"/>
      <c r="E585" s="493"/>
      <c r="F585" s="493"/>
      <c r="G585" s="493"/>
      <c r="H585" s="493"/>
      <c r="I585" s="493"/>
      <c r="J585" s="493"/>
      <c r="K585" s="493"/>
      <c r="L585" s="493"/>
      <c r="M585" s="493"/>
      <c r="N585" s="493"/>
      <c r="O585" s="493"/>
      <c r="P585" s="493"/>
      <c r="Q585" s="493"/>
      <c r="R585" s="493"/>
      <c r="S585" s="493"/>
      <c r="T585" s="493"/>
      <c r="U585" s="493"/>
      <c r="V585" s="493"/>
      <c r="W585" s="493"/>
      <c r="X585" s="493"/>
      <c r="Y585" s="493"/>
      <c r="Z585" s="493"/>
    </row>
    <row r="586" s="434" customFormat="1" ht="16" customHeight="1" spans="1:26">
      <c r="A586" s="493"/>
      <c r="B586" s="493"/>
      <c r="C586" s="493"/>
      <c r="D586" s="493"/>
      <c r="E586" s="493"/>
      <c r="F586" s="493"/>
      <c r="G586" s="493"/>
      <c r="H586" s="493"/>
      <c r="I586" s="493"/>
      <c r="J586" s="493"/>
      <c r="K586" s="493"/>
      <c r="L586" s="493"/>
      <c r="M586" s="493"/>
      <c r="N586" s="493"/>
      <c r="O586" s="493"/>
      <c r="P586" s="493"/>
      <c r="Q586" s="493"/>
      <c r="R586" s="493"/>
      <c r="S586" s="493"/>
      <c r="T586" s="493"/>
      <c r="U586" s="493"/>
      <c r="V586" s="493"/>
      <c r="W586" s="493"/>
      <c r="X586" s="493"/>
      <c r="Y586" s="493"/>
      <c r="Z586" s="493"/>
    </row>
    <row r="587" s="434" customFormat="1" ht="16" customHeight="1" spans="1:26">
      <c r="A587" s="493"/>
      <c r="B587" s="493"/>
      <c r="C587" s="493"/>
      <c r="D587" s="493"/>
      <c r="E587" s="493"/>
      <c r="F587" s="493"/>
      <c r="G587" s="493"/>
      <c r="H587" s="493"/>
      <c r="I587" s="493"/>
      <c r="J587" s="493"/>
      <c r="K587" s="493"/>
      <c r="L587" s="493"/>
      <c r="M587" s="493"/>
      <c r="N587" s="493"/>
      <c r="O587" s="493"/>
      <c r="P587" s="493"/>
      <c r="Q587" s="493"/>
      <c r="R587" s="493"/>
      <c r="S587" s="493"/>
      <c r="T587" s="493"/>
      <c r="U587" s="493"/>
      <c r="V587" s="493"/>
      <c r="W587" s="493"/>
      <c r="X587" s="493"/>
      <c r="Y587" s="493"/>
      <c r="Z587" s="493"/>
    </row>
    <row r="588" s="434" customFormat="1" ht="16" customHeight="1" spans="1:26">
      <c r="A588" s="493"/>
      <c r="B588" s="493"/>
      <c r="C588" s="493"/>
      <c r="D588" s="493"/>
      <c r="E588" s="493"/>
      <c r="F588" s="493"/>
      <c r="G588" s="493"/>
      <c r="H588" s="493"/>
      <c r="I588" s="493"/>
      <c r="J588" s="493"/>
      <c r="K588" s="493"/>
      <c r="L588" s="493"/>
      <c r="M588" s="493"/>
      <c r="N588" s="493"/>
      <c r="O588" s="493"/>
      <c r="P588" s="493"/>
      <c r="Q588" s="493"/>
      <c r="R588" s="493"/>
      <c r="S588" s="493"/>
      <c r="T588" s="493"/>
      <c r="U588" s="493"/>
      <c r="V588" s="493"/>
      <c r="W588" s="493"/>
      <c r="X588" s="493"/>
      <c r="Y588" s="493"/>
      <c r="Z588" s="493"/>
    </row>
    <row r="589" s="434" customFormat="1" ht="16" customHeight="1" spans="1:26">
      <c r="A589" s="493"/>
      <c r="B589" s="493"/>
      <c r="C589" s="493"/>
      <c r="D589" s="493"/>
      <c r="E589" s="493"/>
      <c r="F589" s="493"/>
      <c r="G589" s="493"/>
      <c r="H589" s="493"/>
      <c r="I589" s="493"/>
      <c r="J589" s="493"/>
      <c r="K589" s="493"/>
      <c r="L589" s="493"/>
      <c r="M589" s="493"/>
      <c r="N589" s="493"/>
      <c r="O589" s="493"/>
      <c r="P589" s="493"/>
      <c r="Q589" s="493"/>
      <c r="R589" s="493"/>
      <c r="S589" s="493"/>
      <c r="T589" s="493"/>
      <c r="U589" s="493"/>
      <c r="V589" s="493"/>
      <c r="W589" s="493"/>
      <c r="X589" s="493"/>
      <c r="Y589" s="493"/>
      <c r="Z589" s="493"/>
    </row>
    <row r="590" s="434" customFormat="1" ht="16" customHeight="1" spans="1:26">
      <c r="A590" s="493"/>
      <c r="B590" s="493"/>
      <c r="C590" s="493"/>
      <c r="D590" s="493"/>
      <c r="E590" s="493"/>
      <c r="F590" s="493"/>
      <c r="G590" s="493"/>
      <c r="H590" s="493"/>
      <c r="I590" s="493"/>
      <c r="J590" s="493"/>
      <c r="K590" s="493"/>
      <c r="L590" s="493"/>
      <c r="M590" s="493"/>
      <c r="N590" s="493"/>
      <c r="O590" s="493"/>
      <c r="P590" s="493"/>
      <c r="Q590" s="493"/>
      <c r="R590" s="493"/>
      <c r="S590" s="493"/>
      <c r="T590" s="493"/>
      <c r="U590" s="493"/>
      <c r="V590" s="493"/>
      <c r="W590" s="493"/>
      <c r="X590" s="493"/>
      <c r="Y590" s="493"/>
      <c r="Z590" s="493"/>
    </row>
    <row r="591" s="434" customFormat="1" ht="16" customHeight="1" spans="1:26">
      <c r="A591" s="493"/>
      <c r="B591" s="493"/>
      <c r="C591" s="493"/>
      <c r="D591" s="493"/>
      <c r="E591" s="493"/>
      <c r="F591" s="493"/>
      <c r="G591" s="493"/>
      <c r="H591" s="493"/>
      <c r="I591" s="493"/>
      <c r="J591" s="493"/>
      <c r="K591" s="493"/>
      <c r="L591" s="493"/>
      <c r="M591" s="493"/>
      <c r="N591" s="493"/>
      <c r="O591" s="493"/>
      <c r="P591" s="493"/>
      <c r="Q591" s="493"/>
      <c r="R591" s="493"/>
      <c r="S591" s="493"/>
      <c r="T591" s="493"/>
      <c r="U591" s="493"/>
      <c r="V591" s="493"/>
      <c r="W591" s="493"/>
      <c r="X591" s="493"/>
      <c r="Y591" s="493"/>
      <c r="Z591" s="493"/>
    </row>
    <row r="592" s="434" customFormat="1" ht="16" customHeight="1" spans="1:26">
      <c r="A592" s="493"/>
      <c r="B592" s="493"/>
      <c r="C592" s="493"/>
      <c r="D592" s="493"/>
      <c r="E592" s="493"/>
      <c r="F592" s="493"/>
      <c r="G592" s="493"/>
      <c r="H592" s="493"/>
      <c r="I592" s="493"/>
      <c r="J592" s="493"/>
      <c r="K592" s="493"/>
      <c r="L592" s="493"/>
      <c r="M592" s="493"/>
      <c r="N592" s="493"/>
      <c r="O592" s="493"/>
      <c r="P592" s="493"/>
      <c r="Q592" s="493"/>
      <c r="R592" s="493"/>
      <c r="S592" s="493"/>
      <c r="T592" s="493"/>
      <c r="U592" s="493"/>
      <c r="V592" s="493"/>
      <c r="W592" s="493"/>
      <c r="X592" s="493"/>
      <c r="Y592" s="493"/>
      <c r="Z592" s="493"/>
    </row>
    <row r="593" s="434" customFormat="1" ht="16" customHeight="1" spans="1:26">
      <c r="A593" s="493"/>
      <c r="B593" s="493"/>
      <c r="C593" s="493"/>
      <c r="D593" s="493"/>
      <c r="E593" s="493"/>
      <c r="F593" s="493"/>
      <c r="G593" s="493"/>
      <c r="H593" s="493"/>
      <c r="I593" s="493"/>
      <c r="J593" s="493"/>
      <c r="K593" s="493"/>
      <c r="L593" s="493"/>
      <c r="M593" s="493"/>
      <c r="N593" s="493"/>
      <c r="O593" s="493"/>
      <c r="P593" s="493"/>
      <c r="Q593" s="493"/>
      <c r="R593" s="493"/>
      <c r="S593" s="493"/>
      <c r="T593" s="493"/>
      <c r="U593" s="493"/>
      <c r="V593" s="493"/>
      <c r="W593" s="493"/>
      <c r="X593" s="493"/>
      <c r="Y593" s="493"/>
      <c r="Z593" s="493"/>
    </row>
    <row r="594" s="434" customFormat="1" ht="16" customHeight="1" spans="1:26">
      <c r="A594" s="493"/>
      <c r="B594" s="493"/>
      <c r="C594" s="493"/>
      <c r="D594" s="493"/>
      <c r="E594" s="493"/>
      <c r="F594" s="493"/>
      <c r="G594" s="493"/>
      <c r="H594" s="493"/>
      <c r="I594" s="493"/>
      <c r="J594" s="493"/>
      <c r="K594" s="493"/>
      <c r="L594" s="493"/>
      <c r="M594" s="493"/>
      <c r="N594" s="493"/>
      <c r="O594" s="493"/>
      <c r="P594" s="493"/>
      <c r="Q594" s="493"/>
      <c r="R594" s="493"/>
      <c r="S594" s="493"/>
      <c r="T594" s="493"/>
      <c r="U594" s="493"/>
      <c r="V594" s="493"/>
      <c r="W594" s="493"/>
      <c r="X594" s="493"/>
      <c r="Y594" s="493"/>
      <c r="Z594" s="493"/>
    </row>
    <row r="595" s="434" customFormat="1" ht="16" customHeight="1" spans="1:26">
      <c r="A595" s="493"/>
      <c r="B595" s="493"/>
      <c r="C595" s="493"/>
      <c r="D595" s="493"/>
      <c r="E595" s="493"/>
      <c r="F595" s="493"/>
      <c r="G595" s="493"/>
      <c r="H595" s="493"/>
      <c r="I595" s="493"/>
      <c r="J595" s="493"/>
      <c r="K595" s="493"/>
      <c r="L595" s="493"/>
      <c r="M595" s="493"/>
      <c r="N595" s="493"/>
      <c r="O595" s="493"/>
      <c r="P595" s="493"/>
      <c r="Q595" s="493"/>
      <c r="R595" s="493"/>
      <c r="S595" s="493"/>
      <c r="T595" s="493"/>
      <c r="U595" s="493"/>
      <c r="V595" s="493"/>
      <c r="W595" s="493"/>
      <c r="X595" s="493"/>
      <c r="Y595" s="493"/>
      <c r="Z595" s="493"/>
    </row>
    <row r="596" s="434" customFormat="1" ht="16" customHeight="1" spans="1:26">
      <c r="A596" s="493"/>
      <c r="B596" s="493"/>
      <c r="C596" s="493"/>
      <c r="D596" s="493"/>
      <c r="E596" s="493"/>
      <c r="F596" s="493"/>
      <c r="G596" s="493"/>
      <c r="H596" s="493"/>
      <c r="I596" s="493"/>
      <c r="J596" s="493"/>
      <c r="K596" s="493"/>
      <c r="L596" s="493"/>
      <c r="M596" s="493"/>
      <c r="N596" s="493"/>
      <c r="O596" s="493"/>
      <c r="P596" s="493"/>
      <c r="Q596" s="493"/>
      <c r="R596" s="493"/>
      <c r="S596" s="493"/>
      <c r="T596" s="493"/>
      <c r="U596" s="493"/>
      <c r="V596" s="493"/>
      <c r="W596" s="493"/>
      <c r="X596" s="493"/>
      <c r="Y596" s="493"/>
      <c r="Z596" s="493"/>
    </row>
    <row r="597" s="434" customFormat="1" ht="16" customHeight="1" spans="1:26">
      <c r="A597" s="493"/>
      <c r="B597" s="493"/>
      <c r="C597" s="493"/>
      <c r="D597" s="493"/>
      <c r="E597" s="493"/>
      <c r="F597" s="493"/>
      <c r="G597" s="493"/>
      <c r="H597" s="493"/>
      <c r="I597" s="493"/>
      <c r="J597" s="493"/>
      <c r="K597" s="493"/>
      <c r="L597" s="493"/>
      <c r="M597" s="493"/>
      <c r="N597" s="493"/>
      <c r="O597" s="493"/>
      <c r="P597" s="493"/>
      <c r="Q597" s="493"/>
      <c r="R597" s="493"/>
      <c r="S597" s="493"/>
      <c r="T597" s="493"/>
      <c r="U597" s="493"/>
      <c r="V597" s="493"/>
      <c r="W597" s="493"/>
      <c r="X597" s="493"/>
      <c r="Y597" s="493"/>
      <c r="Z597" s="493"/>
    </row>
    <row r="598" s="434" customFormat="1" ht="16" customHeight="1" spans="1:26">
      <c r="A598" s="493"/>
      <c r="B598" s="493"/>
      <c r="C598" s="493"/>
      <c r="D598" s="493"/>
      <c r="E598" s="493"/>
      <c r="F598" s="493"/>
      <c r="G598" s="493"/>
      <c r="H598" s="493"/>
      <c r="I598" s="493"/>
      <c r="J598" s="493"/>
      <c r="K598" s="493"/>
      <c r="L598" s="493"/>
      <c r="M598" s="493"/>
      <c r="N598" s="493"/>
      <c r="O598" s="493"/>
      <c r="P598" s="493"/>
      <c r="Q598" s="493"/>
      <c r="R598" s="493"/>
      <c r="S598" s="493"/>
      <c r="T598" s="493"/>
      <c r="U598" s="493"/>
      <c r="V598" s="493"/>
      <c r="W598" s="493"/>
      <c r="X598" s="493"/>
      <c r="Y598" s="493"/>
      <c r="Z598" s="493"/>
    </row>
    <row r="599" s="434" customFormat="1" ht="16" customHeight="1" spans="1:26">
      <c r="A599" s="493"/>
      <c r="B599" s="493"/>
      <c r="C599" s="493"/>
      <c r="D599" s="493"/>
      <c r="E599" s="493"/>
      <c r="F599" s="493"/>
      <c r="G599" s="493"/>
      <c r="H599" s="493"/>
      <c r="I599" s="493"/>
      <c r="J599" s="493"/>
      <c r="K599" s="493"/>
      <c r="L599" s="493"/>
      <c r="M599" s="493"/>
      <c r="N599" s="493"/>
      <c r="O599" s="493"/>
      <c r="P599" s="493"/>
      <c r="Q599" s="493"/>
      <c r="R599" s="493"/>
      <c r="S599" s="493"/>
      <c r="T599" s="493"/>
      <c r="U599" s="493"/>
      <c r="V599" s="493"/>
      <c r="W599" s="493"/>
      <c r="X599" s="493"/>
      <c r="Y599" s="493"/>
      <c r="Z599" s="493"/>
    </row>
    <row r="600" s="434" customFormat="1" ht="16" customHeight="1" spans="1:26">
      <c r="A600" s="493"/>
      <c r="B600" s="493"/>
      <c r="C600" s="493"/>
      <c r="D600" s="493"/>
      <c r="E600" s="493"/>
      <c r="F600" s="493"/>
      <c r="G600" s="493"/>
      <c r="H600" s="493"/>
      <c r="I600" s="493"/>
      <c r="J600" s="493"/>
      <c r="K600" s="493"/>
      <c r="L600" s="493"/>
      <c r="M600" s="493"/>
      <c r="N600" s="493"/>
      <c r="O600" s="493"/>
      <c r="P600" s="493"/>
      <c r="Q600" s="493"/>
      <c r="R600" s="493"/>
      <c r="S600" s="493"/>
      <c r="T600" s="493"/>
      <c r="U600" s="493"/>
      <c r="V600" s="493"/>
      <c r="W600" s="493"/>
      <c r="X600" s="493"/>
      <c r="Y600" s="493"/>
      <c r="Z600" s="493"/>
    </row>
    <row r="601" s="434" customFormat="1" ht="16" customHeight="1" spans="1:26">
      <c r="A601" s="493"/>
      <c r="B601" s="493"/>
      <c r="C601" s="493"/>
      <c r="D601" s="493"/>
      <c r="E601" s="493"/>
      <c r="F601" s="493"/>
      <c r="G601" s="493"/>
      <c r="H601" s="493"/>
      <c r="I601" s="493"/>
      <c r="J601" s="493"/>
      <c r="K601" s="493"/>
      <c r="L601" s="493"/>
      <c r="M601" s="493"/>
      <c r="N601" s="493"/>
      <c r="O601" s="493"/>
      <c r="P601" s="493"/>
      <c r="Q601" s="493"/>
      <c r="R601" s="493"/>
      <c r="S601" s="493"/>
      <c r="T601" s="493"/>
      <c r="U601" s="493"/>
      <c r="V601" s="493"/>
      <c r="W601" s="493"/>
      <c r="X601" s="493"/>
      <c r="Y601" s="493"/>
      <c r="Z601" s="493"/>
    </row>
    <row r="602" s="434" customFormat="1" ht="16" customHeight="1" spans="1:26">
      <c r="A602" s="493"/>
      <c r="B602" s="493"/>
      <c r="C602" s="493"/>
      <c r="D602" s="493"/>
      <c r="E602" s="493"/>
      <c r="F602" s="493"/>
      <c r="G602" s="493"/>
      <c r="H602" s="493"/>
      <c r="I602" s="493"/>
      <c r="J602" s="493"/>
      <c r="K602" s="493"/>
      <c r="L602" s="493"/>
      <c r="M602" s="493"/>
      <c r="N602" s="493"/>
      <c r="O602" s="493"/>
      <c r="P602" s="493"/>
      <c r="Q602" s="493"/>
      <c r="R602" s="493"/>
      <c r="S602" s="493"/>
      <c r="T602" s="493"/>
      <c r="U602" s="493"/>
      <c r="V602" s="493"/>
      <c r="W602" s="493"/>
      <c r="X602" s="493"/>
      <c r="Y602" s="493"/>
      <c r="Z602" s="493"/>
    </row>
    <row r="603" s="434" customFormat="1" ht="16" customHeight="1" spans="1:26">
      <c r="A603" s="493"/>
      <c r="B603" s="493"/>
      <c r="C603" s="493"/>
      <c r="D603" s="493"/>
      <c r="E603" s="493"/>
      <c r="F603" s="493"/>
      <c r="G603" s="493"/>
      <c r="H603" s="493"/>
      <c r="I603" s="493"/>
      <c r="J603" s="493"/>
      <c r="K603" s="493"/>
      <c r="L603" s="493"/>
      <c r="M603" s="493"/>
      <c r="N603" s="493"/>
      <c r="O603" s="493"/>
      <c r="P603" s="493"/>
      <c r="Q603" s="493"/>
      <c r="R603" s="493"/>
      <c r="S603" s="493"/>
      <c r="T603" s="493"/>
      <c r="U603" s="493"/>
      <c r="V603" s="493"/>
      <c r="W603" s="493"/>
      <c r="X603" s="493"/>
      <c r="Y603" s="493"/>
      <c r="Z603" s="493"/>
    </row>
    <row r="604" s="434" customFormat="1" ht="16" customHeight="1" spans="1:26">
      <c r="A604" s="493"/>
      <c r="B604" s="493"/>
      <c r="C604" s="493"/>
      <c r="D604" s="493"/>
      <c r="E604" s="493"/>
      <c r="F604" s="493"/>
      <c r="G604" s="493"/>
      <c r="H604" s="493"/>
      <c r="I604" s="493"/>
      <c r="J604" s="493"/>
      <c r="K604" s="493"/>
      <c r="L604" s="493"/>
      <c r="M604" s="493"/>
      <c r="N604" s="493"/>
      <c r="O604" s="493"/>
      <c r="P604" s="493"/>
      <c r="Q604" s="493"/>
      <c r="R604" s="493"/>
      <c r="S604" s="493"/>
      <c r="T604" s="493"/>
      <c r="U604" s="493"/>
      <c r="V604" s="493"/>
      <c r="W604" s="493"/>
      <c r="X604" s="493"/>
      <c r="Y604" s="493"/>
      <c r="Z604" s="493"/>
    </row>
    <row r="605" s="434" customFormat="1" ht="16" customHeight="1" spans="1:26">
      <c r="A605" s="493"/>
      <c r="B605" s="493"/>
      <c r="C605" s="493"/>
      <c r="D605" s="493"/>
      <c r="E605" s="493"/>
      <c r="F605" s="493"/>
      <c r="G605" s="493"/>
      <c r="H605" s="493"/>
      <c r="I605" s="493"/>
      <c r="J605" s="493"/>
      <c r="K605" s="493"/>
      <c r="L605" s="493"/>
      <c r="M605" s="493"/>
      <c r="N605" s="493"/>
      <c r="O605" s="493"/>
      <c r="P605" s="493"/>
      <c r="Q605" s="493"/>
      <c r="R605" s="493"/>
      <c r="S605" s="493"/>
      <c r="T605" s="493"/>
      <c r="U605" s="493"/>
      <c r="V605" s="493"/>
      <c r="W605" s="493"/>
      <c r="X605" s="493"/>
      <c r="Y605" s="493"/>
      <c r="Z605" s="493"/>
    </row>
    <row r="606" s="434" customFormat="1" ht="16" customHeight="1" spans="1:26">
      <c r="A606" s="493"/>
      <c r="B606" s="493"/>
      <c r="C606" s="493"/>
      <c r="D606" s="493"/>
      <c r="E606" s="493"/>
      <c r="F606" s="493"/>
      <c r="G606" s="493"/>
      <c r="H606" s="493"/>
      <c r="I606" s="493"/>
      <c r="J606" s="493"/>
      <c r="K606" s="493"/>
      <c r="L606" s="493"/>
      <c r="M606" s="493"/>
      <c r="N606" s="493"/>
      <c r="O606" s="493"/>
      <c r="P606" s="493"/>
      <c r="Q606" s="493"/>
      <c r="R606" s="493"/>
      <c r="S606" s="493"/>
      <c r="T606" s="493"/>
      <c r="U606" s="493"/>
      <c r="V606" s="493"/>
      <c r="W606" s="493"/>
      <c r="X606" s="493"/>
      <c r="Y606" s="493"/>
      <c r="Z606" s="493"/>
    </row>
    <row r="607" s="434" customFormat="1" ht="16" customHeight="1" spans="1:26">
      <c r="A607" s="493"/>
      <c r="B607" s="493"/>
      <c r="C607" s="493"/>
      <c r="D607" s="493"/>
      <c r="E607" s="493"/>
      <c r="F607" s="493"/>
      <c r="G607" s="493"/>
      <c r="H607" s="493"/>
      <c r="I607" s="493"/>
      <c r="J607" s="493"/>
      <c r="K607" s="493"/>
      <c r="L607" s="493"/>
      <c r="M607" s="493"/>
      <c r="N607" s="493"/>
      <c r="O607" s="493"/>
      <c r="P607" s="493"/>
      <c r="Q607" s="493"/>
      <c r="R607" s="493"/>
      <c r="S607" s="493"/>
      <c r="T607" s="493"/>
      <c r="U607" s="493"/>
      <c r="V607" s="493"/>
      <c r="W607" s="493"/>
      <c r="X607" s="493"/>
      <c r="Y607" s="493"/>
      <c r="Z607" s="493"/>
    </row>
    <row r="608" s="434" customFormat="1" ht="16" customHeight="1" spans="1:26">
      <c r="A608" s="493"/>
      <c r="B608" s="493"/>
      <c r="C608" s="493"/>
      <c r="D608" s="493"/>
      <c r="E608" s="493"/>
      <c r="F608" s="493"/>
      <c r="G608" s="493"/>
      <c r="H608" s="493"/>
      <c r="I608" s="493"/>
      <c r="J608" s="493"/>
      <c r="K608" s="493"/>
      <c r="L608" s="493"/>
      <c r="M608" s="493"/>
      <c r="N608" s="493"/>
      <c r="O608" s="493"/>
      <c r="P608" s="493"/>
      <c r="Q608" s="493"/>
      <c r="R608" s="493"/>
      <c r="S608" s="493"/>
      <c r="T608" s="493"/>
      <c r="U608" s="493"/>
      <c r="V608" s="493"/>
      <c r="W608" s="493"/>
      <c r="X608" s="493"/>
      <c r="Y608" s="493"/>
      <c r="Z608" s="493"/>
    </row>
    <row r="609" s="434" customFormat="1" ht="16" customHeight="1" spans="1:26">
      <c r="A609" s="493"/>
      <c r="B609" s="493"/>
      <c r="C609" s="493"/>
      <c r="D609" s="493"/>
      <c r="E609" s="493"/>
      <c r="F609" s="493"/>
      <c r="G609" s="493"/>
      <c r="H609" s="493"/>
      <c r="I609" s="493"/>
      <c r="J609" s="493"/>
      <c r="K609" s="493"/>
      <c r="L609" s="493"/>
      <c r="M609" s="493"/>
      <c r="N609" s="493"/>
      <c r="O609" s="493"/>
      <c r="P609" s="493"/>
      <c r="Q609" s="493"/>
      <c r="R609" s="493"/>
      <c r="S609" s="493"/>
      <c r="T609" s="493"/>
      <c r="U609" s="493"/>
      <c r="V609" s="493"/>
      <c r="W609" s="493"/>
      <c r="X609" s="493"/>
      <c r="Y609" s="493"/>
      <c r="Z609" s="493"/>
    </row>
    <row r="610" s="434" customFormat="1" ht="16" customHeight="1" spans="1:26">
      <c r="A610" s="493"/>
      <c r="B610" s="493"/>
      <c r="C610" s="493"/>
      <c r="D610" s="493"/>
      <c r="E610" s="493"/>
      <c r="F610" s="493"/>
      <c r="G610" s="493"/>
      <c r="H610" s="493"/>
      <c r="I610" s="493"/>
      <c r="J610" s="493"/>
      <c r="K610" s="493"/>
      <c r="L610" s="493"/>
      <c r="M610" s="493"/>
      <c r="N610" s="493"/>
      <c r="O610" s="493"/>
      <c r="P610" s="493"/>
      <c r="Q610" s="493"/>
      <c r="R610" s="493"/>
      <c r="S610" s="493"/>
      <c r="T610" s="493"/>
      <c r="U610" s="493"/>
      <c r="V610" s="493"/>
      <c r="W610" s="493"/>
      <c r="X610" s="493"/>
      <c r="Y610" s="493"/>
      <c r="Z610" s="493"/>
    </row>
    <row r="611" s="434" customFormat="1" ht="16" customHeight="1" spans="1:26">
      <c r="A611" s="493"/>
      <c r="B611" s="493"/>
      <c r="C611" s="493"/>
      <c r="D611" s="493"/>
      <c r="E611" s="493"/>
      <c r="F611" s="493"/>
      <c r="G611" s="493"/>
      <c r="H611" s="493"/>
      <c r="I611" s="493"/>
      <c r="J611" s="493"/>
      <c r="K611" s="493"/>
      <c r="L611" s="493"/>
      <c r="M611" s="493"/>
      <c r="N611" s="493"/>
      <c r="O611" s="493"/>
      <c r="P611" s="493"/>
      <c r="Q611" s="493"/>
      <c r="R611" s="493"/>
      <c r="S611" s="493"/>
      <c r="T611" s="493"/>
      <c r="U611" s="493"/>
      <c r="V611" s="493"/>
      <c r="W611" s="493"/>
      <c r="X611" s="493"/>
      <c r="Y611" s="493"/>
      <c r="Z611" s="493"/>
    </row>
    <row r="612" s="434" customFormat="1" ht="16" customHeight="1" spans="1:26">
      <c r="A612" s="493"/>
      <c r="B612" s="493"/>
      <c r="C612" s="493"/>
      <c r="D612" s="493"/>
      <c r="E612" s="493"/>
      <c r="F612" s="493"/>
      <c r="G612" s="493"/>
      <c r="H612" s="493"/>
      <c r="I612" s="493"/>
      <c r="J612" s="493"/>
      <c r="K612" s="493"/>
      <c r="L612" s="493"/>
      <c r="M612" s="493"/>
      <c r="N612" s="493"/>
      <c r="O612" s="493"/>
      <c r="P612" s="493"/>
      <c r="Q612" s="493"/>
      <c r="R612" s="493"/>
      <c r="S612" s="493"/>
      <c r="T612" s="493"/>
      <c r="U612" s="493"/>
      <c r="V612" s="493"/>
      <c r="W612" s="493"/>
      <c r="X612" s="493"/>
      <c r="Y612" s="493"/>
      <c r="Z612" s="493"/>
    </row>
    <row r="613" s="434" customFormat="1" ht="16" customHeight="1" spans="1:26">
      <c r="A613" s="493"/>
      <c r="B613" s="493"/>
      <c r="C613" s="493"/>
      <c r="D613" s="493"/>
      <c r="E613" s="493"/>
      <c r="F613" s="493"/>
      <c r="G613" s="493"/>
      <c r="H613" s="493"/>
      <c r="I613" s="493"/>
      <c r="J613" s="493"/>
      <c r="K613" s="493"/>
      <c r="L613" s="493"/>
      <c r="M613" s="493"/>
      <c r="N613" s="493"/>
      <c r="O613" s="493"/>
      <c r="P613" s="493"/>
      <c r="Q613" s="493"/>
      <c r="R613" s="493"/>
      <c r="S613" s="493"/>
      <c r="T613" s="493"/>
      <c r="U613" s="493"/>
      <c r="V613" s="493"/>
      <c r="W613" s="493"/>
      <c r="X613" s="493"/>
      <c r="Y613" s="493"/>
      <c r="Z613" s="493"/>
    </row>
    <row r="614" s="434" customFormat="1" ht="16" customHeight="1" spans="1:26">
      <c r="A614" s="493"/>
      <c r="B614" s="493"/>
      <c r="C614" s="493"/>
      <c r="D614" s="493"/>
      <c r="E614" s="493"/>
      <c r="F614" s="493"/>
      <c r="G614" s="493"/>
      <c r="H614" s="493"/>
      <c r="I614" s="493"/>
      <c r="J614" s="493"/>
      <c r="K614" s="493"/>
      <c r="L614" s="493"/>
      <c r="M614" s="493"/>
      <c r="N614" s="493"/>
      <c r="O614" s="493"/>
      <c r="P614" s="493"/>
      <c r="Q614" s="493"/>
      <c r="R614" s="493"/>
      <c r="S614" s="493"/>
      <c r="T614" s="493"/>
      <c r="U614" s="493"/>
      <c r="V614" s="493"/>
      <c r="W614" s="493"/>
      <c r="X614" s="493"/>
      <c r="Y614" s="493"/>
      <c r="Z614" s="493"/>
    </row>
    <row r="615" s="434" customFormat="1" ht="16" customHeight="1" spans="1:26">
      <c r="A615" s="493"/>
      <c r="B615" s="493"/>
      <c r="C615" s="493"/>
      <c r="D615" s="493"/>
      <c r="E615" s="493"/>
      <c r="F615" s="493"/>
      <c r="G615" s="493"/>
      <c r="H615" s="493"/>
      <c r="I615" s="493"/>
      <c r="J615" s="493"/>
      <c r="K615" s="493"/>
      <c r="L615" s="493"/>
      <c r="M615" s="493"/>
      <c r="N615" s="493"/>
      <c r="O615" s="493"/>
      <c r="P615" s="493"/>
      <c r="Q615" s="493"/>
      <c r="R615" s="493"/>
      <c r="S615" s="493"/>
      <c r="T615" s="493"/>
      <c r="U615" s="493"/>
      <c r="V615" s="493"/>
      <c r="W615" s="493"/>
      <c r="X615" s="493"/>
      <c r="Y615" s="493"/>
      <c r="Z615" s="493"/>
    </row>
    <row r="616" s="434" customFormat="1" ht="16" customHeight="1" spans="1:26">
      <c r="A616" s="493"/>
      <c r="B616" s="493"/>
      <c r="C616" s="493"/>
      <c r="D616" s="493"/>
      <c r="E616" s="493"/>
      <c r="F616" s="493"/>
      <c r="G616" s="493"/>
      <c r="H616" s="493"/>
      <c r="I616" s="493"/>
      <c r="J616" s="493"/>
      <c r="K616" s="493"/>
      <c r="L616" s="493"/>
      <c r="M616" s="493"/>
      <c r="N616" s="493"/>
      <c r="O616" s="493"/>
      <c r="P616" s="493"/>
      <c r="Q616" s="493"/>
      <c r="R616" s="493"/>
      <c r="S616" s="493"/>
      <c r="T616" s="493"/>
      <c r="U616" s="493"/>
      <c r="V616" s="493"/>
      <c r="W616" s="493"/>
      <c r="X616" s="493"/>
      <c r="Y616" s="493"/>
      <c r="Z616" s="493"/>
    </row>
    <row r="617" s="434" customFormat="1" ht="16" customHeight="1" spans="1:26">
      <c r="A617" s="493"/>
      <c r="B617" s="493"/>
      <c r="C617" s="493"/>
      <c r="D617" s="493"/>
      <c r="E617" s="493"/>
      <c r="F617" s="493"/>
      <c r="G617" s="493"/>
      <c r="H617" s="493"/>
      <c r="I617" s="493"/>
      <c r="J617" s="493"/>
      <c r="K617" s="493"/>
      <c r="L617" s="493"/>
      <c r="M617" s="493"/>
      <c r="N617" s="493"/>
      <c r="O617" s="493"/>
      <c r="P617" s="493"/>
      <c r="Q617" s="493"/>
      <c r="R617" s="493"/>
      <c r="S617" s="493"/>
      <c r="T617" s="493"/>
      <c r="U617" s="493"/>
      <c r="V617" s="493"/>
      <c r="W617" s="493"/>
      <c r="X617" s="493"/>
      <c r="Y617" s="493"/>
      <c r="Z617" s="493"/>
    </row>
    <row r="618" s="434" customFormat="1" ht="16" customHeight="1" spans="1:26">
      <c r="A618" s="493"/>
      <c r="B618" s="493"/>
      <c r="C618" s="493"/>
      <c r="D618" s="493"/>
      <c r="E618" s="493"/>
      <c r="F618" s="493"/>
      <c r="G618" s="493"/>
      <c r="H618" s="493"/>
      <c r="I618" s="493"/>
      <c r="J618" s="493"/>
      <c r="K618" s="493"/>
      <c r="L618" s="493"/>
      <c r="M618" s="493"/>
      <c r="N618" s="493"/>
      <c r="O618" s="493"/>
      <c r="P618" s="493"/>
      <c r="Q618" s="493"/>
      <c r="R618" s="493"/>
      <c r="S618" s="493"/>
      <c r="T618" s="493"/>
      <c r="U618" s="493"/>
      <c r="V618" s="493"/>
      <c r="W618" s="493"/>
      <c r="X618" s="493"/>
      <c r="Y618" s="493"/>
      <c r="Z618" s="493"/>
    </row>
    <row r="619" s="434" customFormat="1" ht="16" customHeight="1" spans="1:26">
      <c r="A619" s="493"/>
      <c r="B619" s="493"/>
      <c r="C619" s="493"/>
      <c r="D619" s="493"/>
      <c r="E619" s="493"/>
      <c r="F619" s="493"/>
      <c r="G619" s="493"/>
      <c r="H619" s="493"/>
      <c r="I619" s="493"/>
      <c r="J619" s="493"/>
      <c r="K619" s="493"/>
      <c r="L619" s="493"/>
      <c r="M619" s="493"/>
      <c r="N619" s="493"/>
      <c r="O619" s="493"/>
      <c r="P619" s="493"/>
      <c r="Q619" s="493"/>
      <c r="R619" s="493"/>
      <c r="S619" s="493"/>
      <c r="T619" s="493"/>
      <c r="U619" s="493"/>
      <c r="V619" s="493"/>
      <c r="W619" s="493"/>
      <c r="X619" s="493"/>
      <c r="Y619" s="493"/>
      <c r="Z619" s="493"/>
    </row>
    <row r="620" s="434" customFormat="1" ht="16" customHeight="1" spans="1:26">
      <c r="A620" s="493"/>
      <c r="B620" s="493"/>
      <c r="C620" s="493"/>
      <c r="D620" s="493"/>
      <c r="E620" s="493"/>
      <c r="F620" s="493"/>
      <c r="G620" s="493"/>
      <c r="H620" s="493"/>
      <c r="I620" s="493"/>
      <c r="J620" s="493"/>
      <c r="K620" s="493"/>
      <c r="L620" s="493"/>
      <c r="M620" s="493"/>
      <c r="N620" s="493"/>
      <c r="O620" s="493"/>
      <c r="P620" s="493"/>
      <c r="Q620" s="493"/>
      <c r="R620" s="493"/>
      <c r="S620" s="493"/>
      <c r="T620" s="493"/>
      <c r="U620" s="493"/>
      <c r="V620" s="493"/>
      <c r="W620" s="493"/>
      <c r="X620" s="493"/>
      <c r="Y620" s="493"/>
      <c r="Z620" s="493"/>
    </row>
    <row r="621" s="434" customFormat="1" ht="16" customHeight="1" spans="1:26">
      <c r="A621" s="493"/>
      <c r="B621" s="493"/>
      <c r="C621" s="493"/>
      <c r="D621" s="493"/>
      <c r="E621" s="493"/>
      <c r="F621" s="493"/>
      <c r="G621" s="493"/>
      <c r="H621" s="493"/>
      <c r="I621" s="493"/>
      <c r="J621" s="493"/>
      <c r="K621" s="493"/>
      <c r="L621" s="493"/>
      <c r="M621" s="493"/>
      <c r="N621" s="493"/>
      <c r="O621" s="493"/>
      <c r="P621" s="493"/>
      <c r="Q621" s="493"/>
      <c r="R621" s="493"/>
      <c r="S621" s="493"/>
      <c r="T621" s="493"/>
      <c r="U621" s="493"/>
      <c r="V621" s="493"/>
      <c r="W621" s="493"/>
      <c r="X621" s="493"/>
      <c r="Y621" s="493"/>
      <c r="Z621" s="493"/>
    </row>
    <row r="622" s="434" customFormat="1" ht="16" customHeight="1" spans="1:26">
      <c r="A622" s="493"/>
      <c r="B622" s="493"/>
      <c r="C622" s="493"/>
      <c r="D622" s="493"/>
      <c r="E622" s="493"/>
      <c r="F622" s="493"/>
      <c r="G622" s="493"/>
      <c r="H622" s="493"/>
      <c r="I622" s="493"/>
      <c r="J622" s="493"/>
      <c r="K622" s="493"/>
      <c r="L622" s="493"/>
      <c r="M622" s="493"/>
      <c r="N622" s="493"/>
      <c r="O622" s="493"/>
      <c r="P622" s="493"/>
      <c r="Q622" s="493"/>
      <c r="R622" s="493"/>
      <c r="S622" s="493"/>
      <c r="T622" s="493"/>
      <c r="U622" s="493"/>
      <c r="V622" s="493"/>
      <c r="W622" s="493"/>
      <c r="X622" s="493"/>
      <c r="Y622" s="493"/>
      <c r="Z622" s="493"/>
    </row>
    <row r="623" s="434" customFormat="1" ht="16" customHeight="1" spans="1:26">
      <c r="A623" s="493"/>
      <c r="B623" s="493"/>
      <c r="C623" s="493"/>
      <c r="D623" s="493"/>
      <c r="E623" s="493"/>
      <c r="F623" s="493"/>
      <c r="G623" s="493"/>
      <c r="H623" s="493"/>
      <c r="I623" s="493"/>
      <c r="J623" s="493"/>
      <c r="K623" s="493"/>
      <c r="L623" s="493"/>
      <c r="M623" s="493"/>
      <c r="N623" s="493"/>
      <c r="O623" s="493"/>
      <c r="P623" s="493"/>
      <c r="Q623" s="493"/>
      <c r="R623" s="493"/>
      <c r="S623" s="493"/>
      <c r="T623" s="493"/>
      <c r="U623" s="493"/>
      <c r="V623" s="493"/>
      <c r="W623" s="493"/>
      <c r="X623" s="493"/>
      <c r="Y623" s="493"/>
      <c r="Z623" s="493"/>
    </row>
    <row r="624" s="434" customFormat="1" ht="16" customHeight="1" spans="1:26">
      <c r="A624" s="493"/>
      <c r="B624" s="493"/>
      <c r="C624" s="493"/>
      <c r="D624" s="493"/>
      <c r="E624" s="493"/>
      <c r="F624" s="493"/>
      <c r="G624" s="493"/>
      <c r="H624" s="493"/>
      <c r="I624" s="493"/>
      <c r="J624" s="493"/>
      <c r="K624" s="493"/>
      <c r="L624" s="493"/>
      <c r="M624" s="493"/>
      <c r="N624" s="493"/>
      <c r="O624" s="493"/>
      <c r="P624" s="493"/>
      <c r="Q624" s="493"/>
      <c r="R624" s="493"/>
      <c r="S624" s="493"/>
      <c r="T624" s="493"/>
      <c r="U624" s="493"/>
      <c r="V624" s="493"/>
      <c r="W624" s="493"/>
      <c r="X624" s="493"/>
      <c r="Y624" s="493"/>
      <c r="Z624" s="493"/>
    </row>
    <row r="625" s="434" customFormat="1" ht="16" customHeight="1" spans="1:26">
      <c r="A625" s="493"/>
      <c r="B625" s="493"/>
      <c r="C625" s="493"/>
      <c r="D625" s="493"/>
      <c r="E625" s="493"/>
      <c r="F625" s="493"/>
      <c r="G625" s="493"/>
      <c r="H625" s="493"/>
      <c r="I625" s="493"/>
      <c r="J625" s="493"/>
      <c r="K625" s="493"/>
      <c r="L625" s="493"/>
      <c r="M625" s="493"/>
      <c r="N625" s="493"/>
      <c r="O625" s="493"/>
      <c r="P625" s="493"/>
      <c r="Q625" s="493"/>
      <c r="R625" s="493"/>
      <c r="S625" s="493"/>
      <c r="T625" s="493"/>
      <c r="U625" s="493"/>
      <c r="V625" s="493"/>
      <c r="W625" s="493"/>
      <c r="X625" s="493"/>
      <c r="Y625" s="493"/>
      <c r="Z625" s="493"/>
    </row>
    <row r="626" s="434" customFormat="1" ht="16" customHeight="1" spans="1:26">
      <c r="A626" s="493"/>
      <c r="B626" s="493"/>
      <c r="C626" s="493"/>
      <c r="D626" s="493"/>
      <c r="E626" s="493"/>
      <c r="F626" s="493"/>
      <c r="G626" s="493"/>
      <c r="H626" s="493"/>
      <c r="I626" s="493"/>
      <c r="J626" s="493"/>
      <c r="K626" s="493"/>
      <c r="L626" s="493"/>
      <c r="M626" s="493"/>
      <c r="N626" s="493"/>
      <c r="O626" s="493"/>
      <c r="P626" s="493"/>
      <c r="Q626" s="493"/>
      <c r="R626" s="493"/>
      <c r="S626" s="493"/>
      <c r="T626" s="493"/>
      <c r="U626" s="493"/>
      <c r="V626" s="493"/>
      <c r="W626" s="493"/>
      <c r="X626" s="493"/>
      <c r="Y626" s="493"/>
      <c r="Z626" s="493"/>
    </row>
    <row r="627" s="434" customFormat="1" ht="16" customHeight="1" spans="1:26">
      <c r="A627" s="493"/>
      <c r="B627" s="493"/>
      <c r="C627" s="493"/>
      <c r="D627" s="493"/>
      <c r="E627" s="493"/>
      <c r="F627" s="493"/>
      <c r="G627" s="493"/>
      <c r="H627" s="493"/>
      <c r="I627" s="493"/>
      <c r="J627" s="493"/>
      <c r="K627" s="493"/>
      <c r="L627" s="493"/>
      <c r="M627" s="493"/>
      <c r="N627" s="493"/>
      <c r="O627" s="493"/>
      <c r="P627" s="493"/>
      <c r="Q627" s="493"/>
      <c r="R627" s="493"/>
      <c r="S627" s="493"/>
      <c r="T627" s="493"/>
      <c r="U627" s="493"/>
      <c r="V627" s="493"/>
      <c r="W627" s="493"/>
      <c r="X627" s="493"/>
      <c r="Y627" s="493"/>
      <c r="Z627" s="493"/>
    </row>
    <row r="628" s="434" customFormat="1" ht="16" customHeight="1" spans="1:26">
      <c r="A628" s="493"/>
      <c r="B628" s="493"/>
      <c r="C628" s="493"/>
      <c r="D628" s="493"/>
      <c r="E628" s="493"/>
      <c r="F628" s="493"/>
      <c r="G628" s="493"/>
      <c r="H628" s="493"/>
      <c r="I628" s="493"/>
      <c r="J628" s="493"/>
      <c r="K628" s="493"/>
      <c r="L628" s="493"/>
      <c r="M628" s="493"/>
      <c r="N628" s="493"/>
      <c r="O628" s="493"/>
      <c r="P628" s="493"/>
      <c r="Q628" s="493"/>
      <c r="R628" s="493"/>
      <c r="S628" s="493"/>
      <c r="T628" s="493"/>
      <c r="U628" s="493"/>
      <c r="V628" s="493"/>
      <c r="W628" s="493"/>
      <c r="X628" s="493"/>
      <c r="Y628" s="493"/>
      <c r="Z628" s="493"/>
    </row>
    <row r="629" s="434" customFormat="1" ht="16" customHeight="1" spans="1:26">
      <c r="A629" s="493"/>
      <c r="B629" s="493"/>
      <c r="C629" s="493"/>
      <c r="D629" s="493"/>
      <c r="E629" s="493"/>
      <c r="F629" s="493"/>
      <c r="G629" s="493"/>
      <c r="H629" s="493"/>
      <c r="I629" s="493"/>
      <c r="J629" s="493"/>
      <c r="K629" s="493"/>
      <c r="L629" s="493"/>
      <c r="M629" s="493"/>
      <c r="N629" s="493"/>
      <c r="O629" s="493"/>
      <c r="P629" s="493"/>
      <c r="Q629" s="493"/>
      <c r="R629" s="493"/>
      <c r="S629" s="493"/>
      <c r="T629" s="493"/>
      <c r="U629" s="493"/>
      <c r="V629" s="493"/>
      <c r="W629" s="493"/>
      <c r="X629" s="493"/>
      <c r="Y629" s="493"/>
      <c r="Z629" s="493"/>
    </row>
    <row r="630" s="434" customFormat="1" ht="16" customHeight="1" spans="1:26">
      <c r="A630" s="493"/>
      <c r="B630" s="493"/>
      <c r="C630" s="493"/>
      <c r="D630" s="493"/>
      <c r="E630" s="493"/>
      <c r="F630" s="493"/>
      <c r="G630" s="493"/>
      <c r="H630" s="493"/>
      <c r="I630" s="493"/>
      <c r="J630" s="493"/>
      <c r="K630" s="493"/>
      <c r="L630" s="493"/>
      <c r="M630" s="493"/>
      <c r="N630" s="493"/>
      <c r="O630" s="493"/>
      <c r="P630" s="493"/>
      <c r="Q630" s="493"/>
      <c r="R630" s="493"/>
      <c r="S630" s="493"/>
      <c r="T630" s="493"/>
      <c r="U630" s="493"/>
      <c r="V630" s="493"/>
      <c r="W630" s="493"/>
      <c r="X630" s="493"/>
      <c r="Y630" s="493"/>
      <c r="Z630" s="493"/>
    </row>
    <row r="631" s="434" customFormat="1" ht="16" customHeight="1" spans="1:26">
      <c r="A631" s="493"/>
      <c r="B631" s="493"/>
      <c r="C631" s="493"/>
      <c r="D631" s="493"/>
      <c r="E631" s="493"/>
      <c r="F631" s="493"/>
      <c r="G631" s="493"/>
      <c r="H631" s="493"/>
      <c r="I631" s="493"/>
      <c r="J631" s="493"/>
      <c r="K631" s="493"/>
      <c r="L631" s="493"/>
      <c r="M631" s="493"/>
      <c r="N631" s="493"/>
      <c r="O631" s="493"/>
      <c r="P631" s="493"/>
      <c r="Q631" s="493"/>
      <c r="R631" s="493"/>
      <c r="S631" s="493"/>
      <c r="T631" s="493"/>
      <c r="U631" s="493"/>
      <c r="V631" s="493"/>
      <c r="W631" s="493"/>
      <c r="X631" s="493"/>
      <c r="Y631" s="493"/>
      <c r="Z631" s="493"/>
    </row>
    <row r="632" s="434" customFormat="1" ht="16" customHeight="1" spans="1:26">
      <c r="A632" s="493"/>
      <c r="B632" s="493"/>
      <c r="C632" s="493"/>
      <c r="D632" s="493"/>
      <c r="E632" s="493"/>
      <c r="F632" s="493"/>
      <c r="G632" s="493"/>
      <c r="H632" s="493"/>
      <c r="I632" s="493"/>
      <c r="J632" s="493"/>
      <c r="K632" s="493"/>
      <c r="L632" s="493"/>
      <c r="M632" s="493"/>
      <c r="N632" s="493"/>
      <c r="O632" s="493"/>
      <c r="P632" s="493"/>
      <c r="Q632" s="493"/>
      <c r="R632" s="493"/>
      <c r="S632" s="493"/>
      <c r="T632" s="493"/>
      <c r="U632" s="493"/>
      <c r="V632" s="493"/>
      <c r="W632" s="493"/>
      <c r="X632" s="493"/>
      <c r="Y632" s="493"/>
      <c r="Z632" s="493"/>
    </row>
    <row r="633" s="434" customFormat="1" ht="16" customHeight="1" spans="1:26">
      <c r="A633" s="493"/>
      <c r="B633" s="493"/>
      <c r="C633" s="493"/>
      <c r="D633" s="493"/>
      <c r="E633" s="493"/>
      <c r="F633" s="493"/>
      <c r="G633" s="493"/>
      <c r="H633" s="493"/>
      <c r="I633" s="493"/>
      <c r="J633" s="493"/>
      <c r="K633" s="493"/>
      <c r="L633" s="493"/>
      <c r="M633" s="493"/>
      <c r="N633" s="493"/>
      <c r="O633" s="493"/>
      <c r="P633" s="493"/>
      <c r="Q633" s="493"/>
      <c r="R633" s="493"/>
      <c r="S633" s="493"/>
      <c r="T633" s="493"/>
      <c r="U633" s="493"/>
      <c r="V633" s="493"/>
      <c r="W633" s="493"/>
      <c r="X633" s="493"/>
      <c r="Y633" s="493"/>
      <c r="Z633" s="493"/>
    </row>
    <row r="634" s="434" customFormat="1" ht="16" customHeight="1" spans="1:26">
      <c r="A634" s="493"/>
      <c r="B634" s="493"/>
      <c r="C634" s="493"/>
      <c r="D634" s="493"/>
      <c r="E634" s="493"/>
      <c r="F634" s="493"/>
      <c r="G634" s="493"/>
      <c r="H634" s="493"/>
      <c r="I634" s="493"/>
      <c r="J634" s="493"/>
      <c r="K634" s="493"/>
      <c r="L634" s="493"/>
      <c r="M634" s="493"/>
      <c r="N634" s="493"/>
      <c r="O634" s="493"/>
      <c r="P634" s="493"/>
      <c r="Q634" s="493"/>
      <c r="R634" s="493"/>
      <c r="S634" s="493"/>
      <c r="T634" s="493"/>
      <c r="U634" s="493"/>
      <c r="V634" s="493"/>
      <c r="W634" s="493"/>
      <c r="X634" s="493"/>
      <c r="Y634" s="493"/>
      <c r="Z634" s="493"/>
    </row>
    <row r="635" s="434" customFormat="1" ht="16" customHeight="1" spans="1:26">
      <c r="A635" s="493"/>
      <c r="B635" s="493"/>
      <c r="C635" s="493"/>
      <c r="D635" s="493"/>
      <c r="E635" s="493"/>
      <c r="F635" s="493"/>
      <c r="G635" s="493"/>
      <c r="H635" s="493"/>
      <c r="I635" s="493"/>
      <c r="J635" s="493"/>
      <c r="K635" s="493"/>
      <c r="L635" s="493"/>
      <c r="M635" s="493"/>
      <c r="N635" s="493"/>
      <c r="O635" s="493"/>
      <c r="P635" s="493"/>
      <c r="Q635" s="493"/>
      <c r="R635" s="493"/>
      <c r="S635" s="493"/>
      <c r="T635" s="493"/>
      <c r="U635" s="493"/>
      <c r="V635" s="493"/>
      <c r="W635" s="493"/>
      <c r="X635" s="493"/>
      <c r="Y635" s="493"/>
      <c r="Z635" s="493"/>
    </row>
    <row r="636" s="434" customFormat="1" ht="16" customHeight="1" spans="1:26">
      <c r="A636" s="493"/>
      <c r="B636" s="493"/>
      <c r="C636" s="493"/>
      <c r="D636" s="493"/>
      <c r="E636" s="493"/>
      <c r="F636" s="493"/>
      <c r="G636" s="493"/>
      <c r="H636" s="493"/>
      <c r="I636" s="493"/>
      <c r="J636" s="493"/>
      <c r="K636" s="493"/>
      <c r="L636" s="493"/>
      <c r="M636" s="493"/>
      <c r="N636" s="493"/>
      <c r="O636" s="493"/>
      <c r="P636" s="493"/>
      <c r="Q636" s="493"/>
      <c r="R636" s="493"/>
      <c r="S636" s="493"/>
      <c r="T636" s="493"/>
      <c r="U636" s="493"/>
      <c r="V636" s="493"/>
      <c r="W636" s="493"/>
      <c r="X636" s="493"/>
      <c r="Y636" s="493"/>
      <c r="Z636" s="493"/>
    </row>
    <row r="637" s="434" customFormat="1" ht="16" customHeight="1" spans="1:26">
      <c r="A637" s="493"/>
      <c r="B637" s="493"/>
      <c r="C637" s="493"/>
      <c r="D637" s="493"/>
      <c r="E637" s="493"/>
      <c r="F637" s="493"/>
      <c r="G637" s="493"/>
      <c r="H637" s="493"/>
      <c r="I637" s="493"/>
      <c r="J637" s="493"/>
      <c r="K637" s="493"/>
      <c r="L637" s="493"/>
      <c r="M637" s="493"/>
      <c r="N637" s="493"/>
      <c r="O637" s="493"/>
      <c r="P637" s="493"/>
      <c r="Q637" s="493"/>
      <c r="R637" s="493"/>
      <c r="S637" s="493"/>
      <c r="T637" s="493"/>
      <c r="U637" s="493"/>
      <c r="V637" s="493"/>
      <c r="W637" s="493"/>
      <c r="X637" s="493"/>
      <c r="Y637" s="493"/>
      <c r="Z637" s="493"/>
    </row>
    <row r="638" s="434" customFormat="1" ht="16" customHeight="1" spans="1:26">
      <c r="A638" s="493"/>
      <c r="B638" s="493"/>
      <c r="C638" s="493"/>
      <c r="D638" s="493"/>
      <c r="E638" s="493"/>
      <c r="F638" s="493"/>
      <c r="G638" s="493"/>
      <c r="H638" s="493"/>
      <c r="I638" s="493"/>
      <c r="J638" s="493"/>
      <c r="K638" s="493"/>
      <c r="L638" s="493"/>
      <c r="M638" s="493"/>
      <c r="N638" s="493"/>
      <c r="O638" s="493"/>
      <c r="P638" s="493"/>
      <c r="Q638" s="493"/>
      <c r="R638" s="493"/>
      <c r="S638" s="493"/>
      <c r="T638" s="493"/>
      <c r="U638" s="493"/>
      <c r="V638" s="493"/>
      <c r="W638" s="493"/>
      <c r="X638" s="493"/>
      <c r="Y638" s="493"/>
      <c r="Z638" s="493"/>
    </row>
    <row r="639" s="434" customFormat="1" ht="16" customHeight="1" spans="1:26">
      <c r="A639" s="493"/>
      <c r="B639" s="493"/>
      <c r="C639" s="493"/>
      <c r="D639" s="493"/>
      <c r="E639" s="493"/>
      <c r="F639" s="493"/>
      <c r="G639" s="493"/>
      <c r="H639" s="493"/>
      <c r="I639" s="493"/>
      <c r="J639" s="493"/>
      <c r="K639" s="493"/>
      <c r="L639" s="493"/>
      <c r="M639" s="493"/>
      <c r="N639" s="493"/>
      <c r="O639" s="493"/>
      <c r="P639" s="493"/>
      <c r="Q639" s="493"/>
      <c r="R639" s="493"/>
      <c r="S639" s="493"/>
      <c r="T639" s="493"/>
      <c r="U639" s="493"/>
      <c r="V639" s="493"/>
      <c r="W639" s="493"/>
      <c r="X639" s="493"/>
      <c r="Y639" s="493"/>
      <c r="Z639" s="493"/>
    </row>
    <row r="640" s="434" customFormat="1" ht="16" customHeight="1" spans="1:26">
      <c r="A640" s="493"/>
      <c r="B640" s="493"/>
      <c r="C640" s="493"/>
      <c r="D640" s="493"/>
      <c r="E640" s="493"/>
      <c r="F640" s="493"/>
      <c r="G640" s="493"/>
      <c r="H640" s="493"/>
      <c r="I640" s="493"/>
      <c r="J640" s="493"/>
      <c r="K640" s="493"/>
      <c r="L640" s="493"/>
      <c r="M640" s="493"/>
      <c r="N640" s="493"/>
      <c r="O640" s="493"/>
      <c r="P640" s="493"/>
      <c r="Q640" s="493"/>
      <c r="R640" s="493"/>
      <c r="S640" s="493"/>
      <c r="T640" s="493"/>
      <c r="U640" s="493"/>
      <c r="V640" s="493"/>
      <c r="W640" s="493"/>
      <c r="X640" s="493"/>
      <c r="Y640" s="493"/>
      <c r="Z640" s="493"/>
    </row>
    <row r="641" s="434" customFormat="1" ht="16" customHeight="1" spans="1:26">
      <c r="A641" s="493"/>
      <c r="B641" s="493"/>
      <c r="C641" s="493"/>
      <c r="D641" s="493"/>
      <c r="E641" s="493"/>
      <c r="F641" s="493"/>
      <c r="G641" s="493"/>
      <c r="H641" s="493"/>
      <c r="I641" s="493"/>
      <c r="J641" s="493"/>
      <c r="K641" s="493"/>
      <c r="L641" s="493"/>
      <c r="M641" s="493"/>
      <c r="N641" s="493"/>
      <c r="O641" s="493"/>
      <c r="P641" s="493"/>
      <c r="Q641" s="493"/>
      <c r="R641" s="493"/>
      <c r="S641" s="493"/>
      <c r="T641" s="493"/>
      <c r="U641" s="493"/>
      <c r="V641" s="493"/>
      <c r="W641" s="493"/>
      <c r="X641" s="493"/>
      <c r="Y641" s="493"/>
      <c r="Z641" s="493"/>
    </row>
    <row r="642" s="434" customFormat="1" ht="16" customHeight="1" spans="1:26">
      <c r="A642" s="493"/>
      <c r="B642" s="493"/>
      <c r="C642" s="493"/>
      <c r="D642" s="493"/>
      <c r="E642" s="493"/>
      <c r="F642" s="493"/>
      <c r="G642" s="493"/>
      <c r="H642" s="493"/>
      <c r="I642" s="493"/>
      <c r="J642" s="493"/>
      <c r="K642" s="493"/>
      <c r="L642" s="493"/>
      <c r="M642" s="493"/>
      <c r="N642" s="493"/>
      <c r="O642" s="493"/>
      <c r="P642" s="493"/>
      <c r="Q642" s="493"/>
      <c r="R642" s="493"/>
      <c r="S642" s="493"/>
      <c r="T642" s="493"/>
      <c r="U642" s="493"/>
      <c r="V642" s="493"/>
      <c r="W642" s="493"/>
      <c r="X642" s="493"/>
      <c r="Y642" s="493"/>
      <c r="Z642" s="493"/>
    </row>
    <row r="643" s="434" customFormat="1" ht="16" customHeight="1" spans="1:26">
      <c r="A643" s="493"/>
      <c r="B643" s="493"/>
      <c r="C643" s="493"/>
      <c r="D643" s="493"/>
      <c r="E643" s="493"/>
      <c r="F643" s="493"/>
      <c r="G643" s="493"/>
      <c r="H643" s="493"/>
      <c r="I643" s="493"/>
      <c r="J643" s="493"/>
      <c r="K643" s="493"/>
      <c r="L643" s="493"/>
      <c r="M643" s="493"/>
      <c r="N643" s="493"/>
      <c r="O643" s="493"/>
      <c r="P643" s="493"/>
      <c r="Q643" s="493"/>
      <c r="R643" s="493"/>
      <c r="S643" s="493"/>
      <c r="T643" s="493"/>
      <c r="U643" s="493"/>
      <c r="V643" s="493"/>
      <c r="W643" s="493"/>
      <c r="X643" s="493"/>
      <c r="Y643" s="493"/>
      <c r="Z643" s="493"/>
    </row>
    <row r="644" s="434" customFormat="1" ht="16" customHeight="1" spans="1:26">
      <c r="A644" s="493"/>
      <c r="B644" s="493"/>
      <c r="C644" s="493"/>
      <c r="D644" s="493"/>
      <c r="E644" s="493"/>
      <c r="F644" s="493"/>
      <c r="G644" s="493"/>
      <c r="H644" s="493"/>
      <c r="I644" s="493"/>
      <c r="J644" s="493"/>
      <c r="K644" s="493"/>
      <c r="L644" s="493"/>
      <c r="M644" s="493"/>
      <c r="N644" s="493"/>
      <c r="O644" s="493"/>
      <c r="P644" s="493"/>
      <c r="Q644" s="493"/>
      <c r="R644" s="493"/>
      <c r="S644" s="493"/>
      <c r="T644" s="493"/>
      <c r="U644" s="493"/>
      <c r="V644" s="493"/>
      <c r="W644" s="493"/>
      <c r="X644" s="493"/>
      <c r="Y644" s="493"/>
      <c r="Z644" s="493"/>
    </row>
    <row r="645" s="434" customFormat="1" ht="16" customHeight="1" spans="1:26">
      <c r="A645" s="493"/>
      <c r="B645" s="493"/>
      <c r="C645" s="493"/>
      <c r="D645" s="493"/>
      <c r="E645" s="493"/>
      <c r="F645" s="493"/>
      <c r="G645" s="493"/>
      <c r="H645" s="493"/>
      <c r="I645" s="493"/>
      <c r="J645" s="493"/>
      <c r="K645" s="493"/>
      <c r="L645" s="493"/>
      <c r="M645" s="493"/>
      <c r="N645" s="493"/>
      <c r="O645" s="493"/>
      <c r="P645" s="493"/>
      <c r="Q645" s="493"/>
      <c r="R645" s="493"/>
      <c r="S645" s="493"/>
      <c r="T645" s="493"/>
      <c r="U645" s="493"/>
      <c r="V645" s="493"/>
      <c r="W645" s="493"/>
      <c r="X645" s="493"/>
      <c r="Y645" s="493"/>
      <c r="Z645" s="493"/>
    </row>
    <row r="646" s="434" customFormat="1" ht="16" customHeight="1" spans="1:26">
      <c r="A646" s="493"/>
      <c r="B646" s="493"/>
      <c r="C646" s="493"/>
      <c r="D646" s="493"/>
      <c r="E646" s="493"/>
      <c r="F646" s="493"/>
      <c r="G646" s="493"/>
      <c r="H646" s="493"/>
      <c r="I646" s="493"/>
      <c r="J646" s="493"/>
      <c r="K646" s="493"/>
      <c r="L646" s="493"/>
      <c r="M646" s="493"/>
      <c r="N646" s="493"/>
      <c r="O646" s="493"/>
      <c r="P646" s="493"/>
      <c r="Q646" s="493"/>
      <c r="R646" s="493"/>
      <c r="S646" s="493"/>
      <c r="T646" s="493"/>
      <c r="U646" s="493"/>
      <c r="V646" s="493"/>
      <c r="W646" s="493"/>
      <c r="X646" s="493"/>
      <c r="Y646" s="493"/>
      <c r="Z646" s="493"/>
    </row>
    <row r="647" s="434" customFormat="1" ht="16" customHeight="1" spans="1:26">
      <c r="A647" s="493"/>
      <c r="B647" s="493"/>
      <c r="C647" s="493"/>
      <c r="D647" s="493"/>
      <c r="E647" s="493"/>
      <c r="F647" s="493"/>
      <c r="G647" s="493"/>
      <c r="H647" s="493"/>
      <c r="I647" s="493"/>
      <c r="J647" s="493"/>
      <c r="K647" s="493"/>
      <c r="L647" s="493"/>
      <c r="M647" s="493"/>
      <c r="N647" s="493"/>
      <c r="O647" s="493"/>
      <c r="P647" s="493"/>
      <c r="Q647" s="493"/>
      <c r="R647" s="493"/>
      <c r="S647" s="493"/>
      <c r="T647" s="493"/>
      <c r="U647" s="493"/>
      <c r="V647" s="493"/>
      <c r="W647" s="493"/>
      <c r="X647" s="493"/>
      <c r="Y647" s="493"/>
      <c r="Z647" s="493"/>
    </row>
    <row r="648" s="434" customFormat="1" ht="16" customHeight="1" spans="1:26">
      <c r="A648" s="493"/>
      <c r="B648" s="493"/>
      <c r="C648" s="493"/>
      <c r="D648" s="493"/>
      <c r="E648" s="493"/>
      <c r="F648" s="493"/>
      <c r="G648" s="493"/>
      <c r="H648" s="493"/>
      <c r="I648" s="493"/>
      <c r="J648" s="493"/>
      <c r="K648" s="493"/>
      <c r="L648" s="493"/>
      <c r="M648" s="493"/>
      <c r="N648" s="493"/>
      <c r="O648" s="493"/>
      <c r="P648" s="493"/>
      <c r="Q648" s="493"/>
      <c r="R648" s="493"/>
      <c r="S648" s="493"/>
      <c r="T648" s="493"/>
      <c r="U648" s="493"/>
      <c r="V648" s="493"/>
      <c r="W648" s="493"/>
      <c r="X648" s="493"/>
      <c r="Y648" s="493"/>
      <c r="Z648" s="493"/>
    </row>
    <row r="649" s="434" customFormat="1" ht="16" customHeight="1" spans="1:26">
      <c r="A649" s="493"/>
      <c r="B649" s="493"/>
      <c r="C649" s="493"/>
      <c r="D649" s="493"/>
      <c r="E649" s="493"/>
      <c r="F649" s="493"/>
      <c r="G649" s="493"/>
      <c r="H649" s="493"/>
      <c r="I649" s="493"/>
      <c r="J649" s="493"/>
      <c r="K649" s="493"/>
      <c r="L649" s="493"/>
      <c r="M649" s="493"/>
      <c r="N649" s="493"/>
      <c r="O649" s="493"/>
      <c r="P649" s="493"/>
      <c r="Q649" s="493"/>
      <c r="R649" s="493"/>
      <c r="S649" s="493"/>
      <c r="T649" s="493"/>
      <c r="U649" s="493"/>
      <c r="V649" s="493"/>
      <c r="W649" s="493"/>
      <c r="X649" s="493"/>
      <c r="Y649" s="493"/>
      <c r="Z649" s="493"/>
    </row>
    <row r="650" s="434" customFormat="1" ht="16" customHeight="1" spans="1:26">
      <c r="A650" s="493"/>
      <c r="B650" s="493"/>
      <c r="C650" s="493"/>
      <c r="D650" s="493"/>
      <c r="E650" s="493"/>
      <c r="F650" s="493"/>
      <c r="G650" s="493"/>
      <c r="H650" s="493"/>
      <c r="I650" s="493"/>
      <c r="J650" s="493"/>
      <c r="K650" s="493"/>
      <c r="L650" s="493"/>
      <c r="M650" s="493"/>
      <c r="N650" s="493"/>
      <c r="O650" s="493"/>
      <c r="P650" s="493"/>
      <c r="Q650" s="493"/>
      <c r="R650" s="493"/>
      <c r="S650" s="493"/>
      <c r="T650" s="493"/>
      <c r="U650" s="493"/>
      <c r="V650" s="493"/>
      <c r="W650" s="493"/>
      <c r="X650" s="493"/>
      <c r="Y650" s="493"/>
      <c r="Z650" s="493"/>
    </row>
    <row r="651" s="434" customFormat="1" ht="16" customHeight="1" spans="1:26">
      <c r="A651" s="493"/>
      <c r="B651" s="493"/>
      <c r="C651" s="493"/>
      <c r="D651" s="493"/>
      <c r="E651" s="493"/>
      <c r="F651" s="493"/>
      <c r="G651" s="493"/>
      <c r="H651" s="493"/>
      <c r="I651" s="493"/>
      <c r="J651" s="493"/>
      <c r="K651" s="493"/>
      <c r="L651" s="493"/>
      <c r="M651" s="493"/>
      <c r="N651" s="493"/>
      <c r="O651" s="493"/>
      <c r="P651" s="493"/>
      <c r="Q651" s="493"/>
      <c r="R651" s="493"/>
      <c r="S651" s="493"/>
      <c r="T651" s="493"/>
      <c r="U651" s="493"/>
      <c r="V651" s="493"/>
      <c r="W651" s="493"/>
      <c r="X651" s="493"/>
      <c r="Y651" s="493"/>
      <c r="Z651" s="493"/>
    </row>
    <row r="652" s="434" customFormat="1" ht="16" customHeight="1" spans="1:26">
      <c r="A652" s="493"/>
      <c r="B652" s="493"/>
      <c r="C652" s="493"/>
      <c r="D652" s="493"/>
      <c r="E652" s="493"/>
      <c r="F652" s="493"/>
      <c r="G652" s="493"/>
      <c r="H652" s="493"/>
      <c r="I652" s="493"/>
      <c r="J652" s="493"/>
      <c r="K652" s="493"/>
      <c r="L652" s="493"/>
      <c r="M652" s="493"/>
      <c r="N652" s="493"/>
      <c r="O652" s="493"/>
      <c r="P652" s="493"/>
      <c r="Q652" s="493"/>
      <c r="R652" s="493"/>
      <c r="S652" s="493"/>
      <c r="T652" s="493"/>
      <c r="U652" s="493"/>
      <c r="V652" s="493"/>
      <c r="W652" s="493"/>
      <c r="X652" s="493"/>
      <c r="Y652" s="493"/>
      <c r="Z652" s="493"/>
    </row>
    <row r="653" s="434" customFormat="1" ht="16" customHeight="1" spans="1:26">
      <c r="A653" s="493"/>
      <c r="B653" s="493"/>
      <c r="C653" s="493"/>
      <c r="D653" s="493"/>
      <c r="E653" s="493"/>
      <c r="F653" s="493"/>
      <c r="G653" s="493"/>
      <c r="H653" s="493"/>
      <c r="I653" s="493"/>
      <c r="J653" s="493"/>
      <c r="K653" s="493"/>
      <c r="L653" s="493"/>
      <c r="M653" s="493"/>
      <c r="N653" s="493"/>
      <c r="O653" s="493"/>
      <c r="P653" s="493"/>
      <c r="Q653" s="493"/>
      <c r="R653" s="493"/>
      <c r="S653" s="493"/>
      <c r="T653" s="493"/>
      <c r="U653" s="493"/>
      <c r="V653" s="493"/>
      <c r="W653" s="493"/>
      <c r="X653" s="493"/>
      <c r="Y653" s="493"/>
      <c r="Z653" s="493"/>
    </row>
    <row r="654" s="434" customFormat="1" ht="16" customHeight="1" spans="1:26">
      <c r="A654" s="493"/>
      <c r="B654" s="493"/>
      <c r="C654" s="493"/>
      <c r="D654" s="493"/>
      <c r="E654" s="493"/>
      <c r="F654" s="493"/>
      <c r="G654" s="493"/>
      <c r="H654" s="493"/>
      <c r="I654" s="493"/>
      <c r="J654" s="493"/>
      <c r="K654" s="493"/>
      <c r="L654" s="493"/>
      <c r="M654" s="493"/>
      <c r="N654" s="493"/>
      <c r="O654" s="493"/>
      <c r="P654" s="493"/>
      <c r="Q654" s="493"/>
      <c r="R654" s="493"/>
      <c r="S654" s="493"/>
      <c r="T654" s="493"/>
      <c r="U654" s="493"/>
      <c r="V654" s="493"/>
      <c r="W654" s="493"/>
      <c r="X654" s="493"/>
      <c r="Y654" s="493"/>
      <c r="Z654" s="493"/>
    </row>
    <row r="655" s="434" customFormat="1" ht="16" customHeight="1" spans="1:26">
      <c r="A655" s="493"/>
      <c r="B655" s="493"/>
      <c r="C655" s="493"/>
      <c r="D655" s="493"/>
      <c r="E655" s="493"/>
      <c r="F655" s="493"/>
      <c r="G655" s="493"/>
      <c r="H655" s="493"/>
      <c r="I655" s="493"/>
      <c r="J655" s="493"/>
      <c r="K655" s="493"/>
      <c r="L655" s="493"/>
      <c r="M655" s="493"/>
      <c r="N655" s="493"/>
      <c r="O655" s="493"/>
      <c r="P655" s="493"/>
      <c r="Q655" s="493"/>
      <c r="R655" s="493"/>
      <c r="S655" s="493"/>
      <c r="T655" s="493"/>
      <c r="U655" s="493"/>
      <c r="V655" s="493"/>
      <c r="W655" s="493"/>
      <c r="X655" s="493"/>
      <c r="Y655" s="493"/>
      <c r="Z655" s="493"/>
    </row>
    <row r="656" s="434" customFormat="1" ht="16" customHeight="1" spans="1:26">
      <c r="A656" s="493"/>
      <c r="B656" s="493"/>
      <c r="C656" s="493"/>
      <c r="D656" s="493"/>
      <c r="E656" s="493"/>
      <c r="F656" s="493"/>
      <c r="G656" s="493"/>
      <c r="H656" s="493"/>
      <c r="I656" s="493"/>
      <c r="J656" s="493"/>
      <c r="K656" s="493"/>
      <c r="L656" s="493"/>
      <c r="M656" s="493"/>
      <c r="N656" s="493"/>
      <c r="O656" s="493"/>
      <c r="P656" s="493"/>
      <c r="Q656" s="493"/>
      <c r="R656" s="493"/>
      <c r="S656" s="493"/>
      <c r="T656" s="493"/>
      <c r="U656" s="493"/>
      <c r="V656" s="493"/>
      <c r="W656" s="493"/>
      <c r="X656" s="493"/>
      <c r="Y656" s="493"/>
      <c r="Z656" s="493"/>
    </row>
    <row r="657" s="434" customFormat="1" ht="16" customHeight="1" spans="1:26">
      <c r="A657" s="493"/>
      <c r="B657" s="493"/>
      <c r="C657" s="493"/>
      <c r="D657" s="493"/>
      <c r="E657" s="493"/>
      <c r="F657" s="493"/>
      <c r="G657" s="493"/>
      <c r="H657" s="493"/>
      <c r="I657" s="493"/>
      <c r="J657" s="493"/>
      <c r="K657" s="493"/>
      <c r="L657" s="493"/>
      <c r="M657" s="493"/>
      <c r="N657" s="493"/>
      <c r="O657" s="493"/>
      <c r="P657" s="493"/>
      <c r="Q657" s="493"/>
      <c r="R657" s="493"/>
      <c r="S657" s="493"/>
      <c r="T657" s="493"/>
      <c r="U657" s="493"/>
      <c r="V657" s="493"/>
      <c r="W657" s="493"/>
      <c r="X657" s="493"/>
      <c r="Y657" s="493"/>
      <c r="Z657" s="493"/>
    </row>
    <row r="658" s="434" customFormat="1" ht="16" customHeight="1" spans="1:26">
      <c r="A658" s="493"/>
      <c r="B658" s="493"/>
      <c r="C658" s="493"/>
      <c r="D658" s="493"/>
      <c r="E658" s="493"/>
      <c r="F658" s="493"/>
      <c r="G658" s="493"/>
      <c r="H658" s="493"/>
      <c r="I658" s="493"/>
      <c r="J658" s="493"/>
      <c r="K658" s="493"/>
      <c r="L658" s="493"/>
      <c r="M658" s="493"/>
      <c r="N658" s="493"/>
      <c r="O658" s="493"/>
      <c r="P658" s="493"/>
      <c r="Q658" s="493"/>
      <c r="R658" s="493"/>
      <c r="S658" s="493"/>
      <c r="T658" s="493"/>
      <c r="U658" s="493"/>
      <c r="V658" s="493"/>
      <c r="W658" s="493"/>
      <c r="X658" s="493"/>
      <c r="Y658" s="493"/>
      <c r="Z658" s="493"/>
    </row>
    <row r="659" s="434" customFormat="1" ht="16" customHeight="1" spans="1:26">
      <c r="A659" s="493"/>
      <c r="B659" s="493"/>
      <c r="C659" s="493"/>
      <c r="D659" s="493"/>
      <c r="E659" s="493"/>
      <c r="F659" s="493"/>
      <c r="G659" s="493"/>
      <c r="H659" s="493"/>
      <c r="I659" s="493"/>
      <c r="J659" s="493"/>
      <c r="K659" s="493"/>
      <c r="L659" s="493"/>
      <c r="M659" s="493"/>
      <c r="N659" s="493"/>
      <c r="O659" s="493"/>
      <c r="P659" s="493"/>
      <c r="Q659" s="493"/>
      <c r="R659" s="493"/>
      <c r="S659" s="493"/>
      <c r="T659" s="493"/>
      <c r="U659" s="493"/>
      <c r="V659" s="493"/>
      <c r="W659" s="493"/>
      <c r="X659" s="493"/>
      <c r="Y659" s="493"/>
      <c r="Z659" s="493"/>
    </row>
    <row r="660" s="434" customFormat="1" ht="16" customHeight="1" spans="1:26">
      <c r="A660" s="493"/>
      <c r="B660" s="493"/>
      <c r="C660" s="493"/>
      <c r="D660" s="493"/>
      <c r="E660" s="493"/>
      <c r="F660" s="493"/>
      <c r="G660" s="493"/>
      <c r="H660" s="493"/>
      <c r="I660" s="493"/>
      <c r="J660" s="493"/>
      <c r="K660" s="493"/>
      <c r="L660" s="493"/>
      <c r="M660" s="493"/>
      <c r="N660" s="493"/>
      <c r="O660" s="493"/>
      <c r="P660" s="493"/>
      <c r="Q660" s="493"/>
      <c r="R660" s="493"/>
      <c r="S660" s="493"/>
      <c r="T660" s="493"/>
      <c r="U660" s="493"/>
      <c r="V660" s="493"/>
      <c r="W660" s="493"/>
      <c r="X660" s="493"/>
      <c r="Y660" s="493"/>
      <c r="Z660" s="493"/>
    </row>
    <row r="661" s="434" customFormat="1" ht="16" customHeight="1" spans="1:26">
      <c r="A661" s="493"/>
      <c r="B661" s="493"/>
      <c r="C661" s="493"/>
      <c r="D661" s="493"/>
      <c r="E661" s="493"/>
      <c r="F661" s="493"/>
      <c r="G661" s="493"/>
      <c r="H661" s="493"/>
      <c r="I661" s="493"/>
      <c r="J661" s="493"/>
      <c r="K661" s="493"/>
      <c r="L661" s="493"/>
      <c r="M661" s="493"/>
      <c r="N661" s="493"/>
      <c r="O661" s="493"/>
      <c r="P661" s="493"/>
      <c r="Q661" s="493"/>
      <c r="R661" s="493"/>
      <c r="S661" s="493"/>
      <c r="T661" s="493"/>
      <c r="U661" s="493"/>
      <c r="V661" s="493"/>
      <c r="W661" s="493"/>
      <c r="X661" s="493"/>
      <c r="Y661" s="493"/>
      <c r="Z661" s="493"/>
    </row>
    <row r="662" s="434" customFormat="1" ht="16" customHeight="1" spans="1:26">
      <c r="A662" s="493"/>
      <c r="B662" s="493"/>
      <c r="C662" s="493"/>
      <c r="D662" s="493"/>
      <c r="E662" s="493"/>
      <c r="F662" s="493"/>
      <c r="G662" s="493"/>
      <c r="H662" s="493"/>
      <c r="I662" s="493"/>
      <c r="J662" s="493"/>
      <c r="K662" s="493"/>
      <c r="L662" s="493"/>
      <c r="M662" s="493"/>
      <c r="N662" s="493"/>
      <c r="O662" s="493"/>
      <c r="P662" s="493"/>
      <c r="Q662" s="493"/>
      <c r="R662" s="493"/>
      <c r="S662" s="493"/>
      <c r="T662" s="493"/>
      <c r="U662" s="493"/>
      <c r="V662" s="493"/>
      <c r="W662" s="493"/>
      <c r="X662" s="493"/>
      <c r="Y662" s="493"/>
      <c r="Z662" s="493"/>
    </row>
    <row r="663" s="434" customFormat="1" ht="16" customHeight="1" spans="1:26">
      <c r="A663" s="493"/>
      <c r="B663" s="493"/>
      <c r="C663" s="493"/>
      <c r="D663" s="493"/>
      <c r="E663" s="493"/>
      <c r="F663" s="493"/>
      <c r="G663" s="493"/>
      <c r="H663" s="493"/>
      <c r="I663" s="493"/>
      <c r="J663" s="493"/>
      <c r="K663" s="493"/>
      <c r="L663" s="493"/>
      <c r="M663" s="493"/>
      <c r="N663" s="493"/>
      <c r="O663" s="493"/>
      <c r="P663" s="493"/>
      <c r="Q663" s="493"/>
      <c r="R663" s="493"/>
      <c r="S663" s="493"/>
      <c r="T663" s="493"/>
      <c r="U663" s="493"/>
      <c r="V663" s="493"/>
      <c r="W663" s="493"/>
      <c r="X663" s="493"/>
      <c r="Y663" s="493"/>
      <c r="Z663" s="493"/>
    </row>
    <row r="664" s="434" customFormat="1" ht="16" customHeight="1" spans="1:26">
      <c r="A664" s="493"/>
      <c r="B664" s="493"/>
      <c r="C664" s="493"/>
      <c r="D664" s="493"/>
      <c r="E664" s="493"/>
      <c r="F664" s="493"/>
      <c r="G664" s="493"/>
      <c r="H664" s="493"/>
      <c r="I664" s="493"/>
      <c r="J664" s="493"/>
      <c r="K664" s="493"/>
      <c r="L664" s="493"/>
      <c r="M664" s="493"/>
      <c r="N664" s="493"/>
      <c r="O664" s="493"/>
      <c r="P664" s="493"/>
      <c r="Q664" s="493"/>
      <c r="R664" s="493"/>
      <c r="S664" s="493"/>
      <c r="T664" s="493"/>
      <c r="U664" s="493"/>
      <c r="V664" s="493"/>
      <c r="W664" s="493"/>
      <c r="X664" s="493"/>
      <c r="Y664" s="493"/>
      <c r="Z664" s="493"/>
    </row>
    <row r="665" s="434" customFormat="1" ht="16" customHeight="1" spans="1:26">
      <c r="A665" s="493"/>
      <c r="B665" s="493"/>
      <c r="C665" s="493"/>
      <c r="D665" s="493"/>
      <c r="E665" s="493"/>
      <c r="F665" s="493"/>
      <c r="G665" s="493"/>
      <c r="H665" s="493"/>
      <c r="I665" s="493"/>
      <c r="J665" s="493"/>
      <c r="K665" s="493"/>
      <c r="L665" s="493"/>
      <c r="M665" s="493"/>
      <c r="N665" s="493"/>
      <c r="O665" s="493"/>
      <c r="P665" s="493"/>
      <c r="Q665" s="493"/>
      <c r="R665" s="493"/>
      <c r="S665" s="493"/>
      <c r="T665" s="493"/>
      <c r="U665" s="493"/>
      <c r="V665" s="493"/>
      <c r="W665" s="493"/>
      <c r="X665" s="493"/>
      <c r="Y665" s="493"/>
      <c r="Z665" s="493"/>
    </row>
    <row r="666" s="434" customFormat="1" ht="16" customHeight="1" spans="1:26">
      <c r="A666" s="493"/>
      <c r="B666" s="493"/>
      <c r="C666" s="493"/>
      <c r="D666" s="493"/>
      <c r="E666" s="493"/>
      <c r="F666" s="493"/>
      <c r="G666" s="493"/>
      <c r="H666" s="493"/>
      <c r="I666" s="493"/>
      <c r="J666" s="493"/>
      <c r="K666" s="493"/>
      <c r="L666" s="493"/>
      <c r="M666" s="493"/>
      <c r="N666" s="493"/>
      <c r="O666" s="493"/>
      <c r="P666" s="493"/>
      <c r="Q666" s="493"/>
      <c r="R666" s="493"/>
      <c r="S666" s="493"/>
      <c r="T666" s="493"/>
      <c r="U666" s="493"/>
      <c r="V666" s="493"/>
      <c r="W666" s="493"/>
      <c r="X666" s="493"/>
      <c r="Y666" s="493"/>
      <c r="Z666" s="493"/>
    </row>
    <row r="667" s="434" customFormat="1" ht="16" customHeight="1" spans="1:26">
      <c r="A667" s="493"/>
      <c r="B667" s="493"/>
      <c r="C667" s="493"/>
      <c r="D667" s="493"/>
      <c r="E667" s="493"/>
      <c r="F667" s="493"/>
      <c r="G667" s="493"/>
      <c r="H667" s="493"/>
      <c r="I667" s="493"/>
      <c r="J667" s="493"/>
      <c r="K667" s="493"/>
      <c r="L667" s="493"/>
      <c r="M667" s="493"/>
      <c r="N667" s="493"/>
      <c r="O667" s="493"/>
      <c r="P667" s="493"/>
      <c r="Q667" s="493"/>
      <c r="R667" s="493"/>
      <c r="S667" s="493"/>
      <c r="T667" s="493"/>
      <c r="U667" s="493"/>
      <c r="V667" s="493"/>
      <c r="W667" s="493"/>
      <c r="X667" s="493"/>
      <c r="Y667" s="493"/>
      <c r="Z667" s="493"/>
    </row>
    <row r="668" s="434" customFormat="1" ht="16" customHeight="1" spans="1:26">
      <c r="A668" s="493"/>
      <c r="B668" s="493"/>
      <c r="C668" s="493"/>
      <c r="D668" s="493"/>
      <c r="E668" s="493"/>
      <c r="F668" s="493"/>
      <c r="G668" s="493"/>
      <c r="H668" s="493"/>
      <c r="I668" s="493"/>
      <c r="J668" s="493"/>
      <c r="K668" s="493"/>
      <c r="L668" s="493"/>
      <c r="M668" s="493"/>
      <c r="N668" s="493"/>
      <c r="O668" s="493"/>
      <c r="P668" s="493"/>
      <c r="Q668" s="493"/>
      <c r="R668" s="493"/>
      <c r="S668" s="493"/>
      <c r="T668" s="493"/>
      <c r="U668" s="493"/>
      <c r="V668" s="493"/>
      <c r="W668" s="493"/>
      <c r="X668" s="493"/>
      <c r="Y668" s="493"/>
      <c r="Z668" s="493"/>
    </row>
    <row r="669" s="434" customFormat="1" ht="16" customHeight="1" spans="1:26">
      <c r="A669" s="493"/>
      <c r="B669" s="493"/>
      <c r="C669" s="493"/>
      <c r="D669" s="493"/>
      <c r="E669" s="493"/>
      <c r="F669" s="493"/>
      <c r="G669" s="493"/>
      <c r="H669" s="493"/>
      <c r="I669" s="493"/>
      <c r="J669" s="493"/>
      <c r="K669" s="493"/>
      <c r="L669" s="493"/>
      <c r="M669" s="493"/>
      <c r="N669" s="493"/>
      <c r="O669" s="493"/>
      <c r="P669" s="493"/>
      <c r="Q669" s="493"/>
      <c r="R669" s="493"/>
      <c r="S669" s="493"/>
      <c r="T669" s="493"/>
      <c r="U669" s="493"/>
      <c r="V669" s="493"/>
      <c r="W669" s="493"/>
      <c r="X669" s="493"/>
      <c r="Y669" s="493"/>
      <c r="Z669" s="493"/>
    </row>
    <row r="670" s="434" customFormat="1" ht="16" customHeight="1" spans="1:26">
      <c r="A670" s="493"/>
      <c r="B670" s="493"/>
      <c r="C670" s="493"/>
      <c r="D670" s="493"/>
      <c r="E670" s="493"/>
      <c r="F670" s="493"/>
      <c r="G670" s="493"/>
      <c r="H670" s="493"/>
      <c r="I670" s="493"/>
      <c r="J670" s="493"/>
      <c r="K670" s="493"/>
      <c r="L670" s="493"/>
      <c r="M670" s="493"/>
      <c r="N670" s="493"/>
      <c r="O670" s="493"/>
      <c r="P670" s="493"/>
      <c r="Q670" s="493"/>
      <c r="R670" s="493"/>
      <c r="S670" s="493"/>
      <c r="T670" s="493"/>
      <c r="U670" s="493"/>
      <c r="V670" s="493"/>
      <c r="W670" s="493"/>
      <c r="X670" s="493"/>
      <c r="Y670" s="493"/>
      <c r="Z670" s="493"/>
    </row>
    <row r="671" s="434" customFormat="1" ht="16" customHeight="1" spans="1:26">
      <c r="A671" s="493"/>
      <c r="B671" s="493"/>
      <c r="C671" s="493"/>
      <c r="D671" s="493"/>
      <c r="E671" s="493"/>
      <c r="F671" s="493"/>
      <c r="G671" s="493"/>
      <c r="H671" s="493"/>
      <c r="I671" s="493"/>
      <c r="J671" s="493"/>
      <c r="K671" s="493"/>
      <c r="L671" s="493"/>
      <c r="M671" s="493"/>
      <c r="N671" s="493"/>
      <c r="O671" s="493"/>
      <c r="P671" s="493"/>
      <c r="Q671" s="493"/>
      <c r="R671" s="493"/>
      <c r="S671" s="493"/>
      <c r="T671" s="493"/>
      <c r="U671" s="493"/>
      <c r="V671" s="493"/>
      <c r="W671" s="493"/>
      <c r="X671" s="493"/>
      <c r="Y671" s="493"/>
      <c r="Z671" s="493"/>
    </row>
    <row r="672" s="434" customFormat="1" ht="16" customHeight="1" spans="1:26">
      <c r="A672" s="493"/>
      <c r="B672" s="493"/>
      <c r="C672" s="493"/>
      <c r="D672" s="493"/>
      <c r="E672" s="493"/>
      <c r="F672" s="493"/>
      <c r="G672" s="493"/>
      <c r="H672" s="493"/>
      <c r="I672" s="493"/>
      <c r="J672" s="493"/>
      <c r="K672" s="493"/>
      <c r="L672" s="493"/>
      <c r="M672" s="493"/>
      <c r="N672" s="493"/>
      <c r="O672" s="493"/>
      <c r="P672" s="493"/>
      <c r="Q672" s="493"/>
      <c r="R672" s="493"/>
      <c r="S672" s="493"/>
      <c r="T672" s="493"/>
      <c r="U672" s="493"/>
      <c r="V672" s="493"/>
      <c r="W672" s="493"/>
      <c r="X672" s="493"/>
      <c r="Y672" s="493"/>
      <c r="Z672" s="493"/>
    </row>
    <row r="673" s="434" customFormat="1" ht="16" customHeight="1" spans="1:26">
      <c r="A673" s="493"/>
      <c r="B673" s="493"/>
      <c r="C673" s="493"/>
      <c r="D673" s="493"/>
      <c r="E673" s="493"/>
      <c r="F673" s="493"/>
      <c r="G673" s="493"/>
      <c r="H673" s="493"/>
      <c r="I673" s="493"/>
      <c r="J673" s="493"/>
      <c r="K673" s="493"/>
      <c r="L673" s="493"/>
      <c r="M673" s="493"/>
      <c r="N673" s="493"/>
      <c r="O673" s="493"/>
      <c r="P673" s="493"/>
      <c r="Q673" s="493"/>
      <c r="R673" s="493"/>
      <c r="S673" s="493"/>
      <c r="T673" s="493"/>
      <c r="U673" s="493"/>
      <c r="V673" s="493"/>
      <c r="W673" s="493"/>
      <c r="X673" s="493"/>
      <c r="Y673" s="493"/>
      <c r="Z673" s="493"/>
    </row>
    <row r="674" s="434" customFormat="1" ht="16" customHeight="1" spans="1:26">
      <c r="A674" s="493"/>
      <c r="B674" s="493"/>
      <c r="C674" s="493"/>
      <c r="D674" s="493"/>
      <c r="E674" s="493"/>
      <c r="F674" s="493"/>
      <c r="G674" s="493"/>
      <c r="H674" s="493"/>
      <c r="I674" s="493"/>
      <c r="J674" s="493"/>
      <c r="K674" s="493"/>
      <c r="L674" s="493"/>
      <c r="M674" s="493"/>
      <c r="N674" s="493"/>
      <c r="O674" s="493"/>
      <c r="P674" s="493"/>
      <c r="Q674" s="493"/>
      <c r="R674" s="493"/>
      <c r="S674" s="493"/>
      <c r="T674" s="493"/>
      <c r="U674" s="493"/>
      <c r="V674" s="493"/>
      <c r="W674" s="493"/>
      <c r="X674" s="493"/>
      <c r="Y674" s="493"/>
      <c r="Z674" s="493"/>
    </row>
    <row r="675" s="434" customFormat="1" ht="16" customHeight="1" spans="1:26">
      <c r="A675" s="493"/>
      <c r="B675" s="493"/>
      <c r="C675" s="493"/>
      <c r="D675" s="493"/>
      <c r="E675" s="493"/>
      <c r="F675" s="493"/>
      <c r="G675" s="493"/>
      <c r="H675" s="493"/>
      <c r="I675" s="493"/>
      <c r="J675" s="493"/>
      <c r="K675" s="493"/>
      <c r="L675" s="493"/>
      <c r="M675" s="493"/>
      <c r="N675" s="493"/>
      <c r="O675" s="493"/>
      <c r="P675" s="493"/>
      <c r="Q675" s="493"/>
      <c r="R675" s="493"/>
      <c r="S675" s="493"/>
      <c r="T675" s="493"/>
      <c r="U675" s="493"/>
      <c r="V675" s="493"/>
      <c r="W675" s="493"/>
      <c r="X675" s="493"/>
      <c r="Y675" s="493"/>
      <c r="Z675" s="493"/>
    </row>
    <row r="676" s="434" customFormat="1" ht="16" customHeight="1" spans="1:26">
      <c r="A676" s="493"/>
      <c r="B676" s="493"/>
      <c r="C676" s="493"/>
      <c r="D676" s="493"/>
      <c r="E676" s="493"/>
      <c r="F676" s="493"/>
      <c r="G676" s="493"/>
      <c r="H676" s="493"/>
      <c r="I676" s="493"/>
      <c r="J676" s="493"/>
      <c r="K676" s="493"/>
      <c r="L676" s="493"/>
      <c r="M676" s="493"/>
      <c r="N676" s="493"/>
      <c r="O676" s="493"/>
      <c r="P676" s="493"/>
      <c r="Q676" s="493"/>
      <c r="R676" s="493"/>
      <c r="S676" s="493"/>
      <c r="T676" s="493"/>
      <c r="U676" s="493"/>
      <c r="V676" s="493"/>
      <c r="W676" s="493"/>
      <c r="X676" s="493"/>
      <c r="Y676" s="493"/>
      <c r="Z676" s="493"/>
    </row>
    <row r="677" s="434" customFormat="1" ht="16" customHeight="1" spans="1:26">
      <c r="A677" s="493"/>
      <c r="B677" s="493"/>
      <c r="C677" s="493"/>
      <c r="D677" s="493"/>
      <c r="E677" s="493"/>
      <c r="F677" s="493"/>
      <c r="G677" s="493"/>
      <c r="H677" s="493"/>
      <c r="I677" s="493"/>
      <c r="J677" s="493"/>
      <c r="K677" s="493"/>
      <c r="L677" s="493"/>
      <c r="M677" s="493"/>
      <c r="N677" s="493"/>
      <c r="O677" s="493"/>
      <c r="P677" s="493"/>
      <c r="Q677" s="493"/>
      <c r="R677" s="493"/>
      <c r="S677" s="493"/>
      <c r="T677" s="493"/>
      <c r="U677" s="493"/>
      <c r="V677" s="493"/>
      <c r="W677" s="493"/>
      <c r="X677" s="493"/>
      <c r="Y677" s="493"/>
      <c r="Z677" s="493"/>
    </row>
    <row r="678" s="434" customFormat="1" ht="16" customHeight="1" spans="1:26">
      <c r="A678" s="493"/>
      <c r="B678" s="493"/>
      <c r="C678" s="493"/>
      <c r="D678" s="493"/>
      <c r="E678" s="493"/>
      <c r="F678" s="493"/>
      <c r="G678" s="493"/>
      <c r="H678" s="493"/>
      <c r="I678" s="493"/>
      <c r="J678" s="493"/>
      <c r="K678" s="493"/>
      <c r="L678" s="493"/>
      <c r="M678" s="493"/>
      <c r="N678" s="493"/>
      <c r="O678" s="493"/>
      <c r="P678" s="493"/>
      <c r="Q678" s="493"/>
      <c r="R678" s="493"/>
      <c r="S678" s="493"/>
      <c r="T678" s="493"/>
      <c r="U678" s="493"/>
      <c r="V678" s="493"/>
      <c r="W678" s="493"/>
      <c r="X678" s="493"/>
      <c r="Y678" s="493"/>
      <c r="Z678" s="493"/>
    </row>
    <row r="679" s="434" customFormat="1" ht="16" customHeight="1" spans="1:26">
      <c r="A679" s="493"/>
      <c r="B679" s="493"/>
      <c r="C679" s="493"/>
      <c r="D679" s="493"/>
      <c r="E679" s="493"/>
      <c r="F679" s="493"/>
      <c r="G679" s="493"/>
      <c r="H679" s="493"/>
      <c r="I679" s="493"/>
      <c r="J679" s="493"/>
      <c r="K679" s="493"/>
      <c r="L679" s="493"/>
      <c r="M679" s="493"/>
      <c r="N679" s="493"/>
      <c r="O679" s="493"/>
      <c r="P679" s="493"/>
      <c r="Q679" s="493"/>
      <c r="R679" s="493"/>
      <c r="S679" s="493"/>
      <c r="T679" s="493"/>
      <c r="U679" s="493"/>
      <c r="V679" s="493"/>
      <c r="W679" s="493"/>
      <c r="X679" s="493"/>
      <c r="Y679" s="493"/>
      <c r="Z679" s="493"/>
    </row>
    <row r="680" s="434" customFormat="1" ht="16" customHeight="1" spans="1:26">
      <c r="A680" s="493"/>
      <c r="B680" s="493"/>
      <c r="C680" s="493"/>
      <c r="D680" s="493"/>
      <c r="E680" s="493"/>
      <c r="F680" s="493"/>
      <c r="G680" s="493"/>
      <c r="H680" s="493"/>
      <c r="I680" s="493"/>
      <c r="J680" s="493"/>
      <c r="K680" s="493"/>
      <c r="L680" s="493"/>
      <c r="M680" s="493"/>
      <c r="N680" s="493"/>
      <c r="O680" s="493"/>
      <c r="P680" s="493"/>
      <c r="Q680" s="493"/>
      <c r="R680" s="493"/>
      <c r="S680" s="493"/>
      <c r="T680" s="493"/>
      <c r="U680" s="493"/>
      <c r="V680" s="493"/>
      <c r="W680" s="493"/>
      <c r="X680" s="493"/>
      <c r="Y680" s="493"/>
      <c r="Z680" s="493"/>
    </row>
    <row r="681" s="434" customFormat="1" ht="16" customHeight="1" spans="1:26">
      <c r="A681" s="493"/>
      <c r="B681" s="493"/>
      <c r="C681" s="493"/>
      <c r="D681" s="493"/>
      <c r="E681" s="493"/>
      <c r="F681" s="493"/>
      <c r="G681" s="493"/>
      <c r="H681" s="493"/>
      <c r="I681" s="493"/>
      <c r="J681" s="493"/>
      <c r="K681" s="493"/>
      <c r="L681" s="493"/>
      <c r="M681" s="493"/>
      <c r="N681" s="493"/>
      <c r="O681" s="493"/>
      <c r="P681" s="493"/>
      <c r="Q681" s="493"/>
      <c r="R681" s="493"/>
      <c r="S681" s="493"/>
      <c r="T681" s="493"/>
      <c r="U681" s="493"/>
      <c r="V681" s="493"/>
      <c r="W681" s="493"/>
      <c r="X681" s="493"/>
      <c r="Y681" s="493"/>
      <c r="Z681" s="493"/>
    </row>
    <row r="682" s="434" customFormat="1" ht="16" customHeight="1" spans="1:26">
      <c r="A682" s="493"/>
      <c r="B682" s="493"/>
      <c r="C682" s="493"/>
      <c r="D682" s="493"/>
      <c r="E682" s="493"/>
      <c r="F682" s="493"/>
      <c r="G682" s="493"/>
      <c r="H682" s="493"/>
      <c r="I682" s="493"/>
      <c r="J682" s="493"/>
      <c r="K682" s="493"/>
      <c r="L682" s="493"/>
      <c r="M682" s="493"/>
      <c r="N682" s="493"/>
      <c r="O682" s="493"/>
      <c r="P682" s="493"/>
      <c r="Q682" s="493"/>
      <c r="R682" s="493"/>
      <c r="S682" s="493"/>
      <c r="T682" s="493"/>
      <c r="U682" s="493"/>
      <c r="V682" s="493"/>
      <c r="W682" s="493"/>
      <c r="X682" s="493"/>
      <c r="Y682" s="493"/>
      <c r="Z682" s="493"/>
    </row>
    <row r="683" s="434" customFormat="1" ht="16" customHeight="1" spans="1:26">
      <c r="A683" s="493"/>
      <c r="B683" s="493"/>
      <c r="C683" s="493"/>
      <c r="D683" s="493"/>
      <c r="E683" s="493"/>
      <c r="F683" s="493"/>
      <c r="G683" s="493"/>
      <c r="H683" s="493"/>
      <c r="I683" s="493"/>
      <c r="J683" s="493"/>
      <c r="K683" s="493"/>
      <c r="L683" s="493"/>
      <c r="M683" s="493"/>
      <c r="N683" s="493"/>
      <c r="O683" s="493"/>
      <c r="P683" s="493"/>
      <c r="Q683" s="493"/>
      <c r="R683" s="493"/>
      <c r="S683" s="493"/>
      <c r="T683" s="493"/>
      <c r="U683" s="493"/>
      <c r="V683" s="493"/>
      <c r="W683" s="493"/>
      <c r="X683" s="493"/>
      <c r="Y683" s="493"/>
      <c r="Z683" s="493"/>
    </row>
    <row r="684" s="434" customFormat="1" ht="16" customHeight="1" spans="1:26">
      <c r="A684" s="493"/>
      <c r="B684" s="493"/>
      <c r="C684" s="493"/>
      <c r="D684" s="493"/>
      <c r="E684" s="493"/>
      <c r="F684" s="493"/>
      <c r="G684" s="493"/>
      <c r="H684" s="493"/>
      <c r="I684" s="493"/>
      <c r="J684" s="493"/>
      <c r="K684" s="493"/>
      <c r="L684" s="493"/>
      <c r="M684" s="493"/>
      <c r="N684" s="493"/>
      <c r="O684" s="493"/>
      <c r="P684" s="493"/>
      <c r="Q684" s="493"/>
      <c r="R684" s="493"/>
      <c r="S684" s="493"/>
      <c r="T684" s="493"/>
      <c r="U684" s="493"/>
      <c r="V684" s="493"/>
      <c r="W684" s="493"/>
      <c r="X684" s="493"/>
      <c r="Y684" s="493"/>
      <c r="Z684" s="493"/>
    </row>
    <row r="685" s="434" customFormat="1" ht="16" customHeight="1" spans="1:26">
      <c r="A685" s="493"/>
      <c r="B685" s="493"/>
      <c r="C685" s="493"/>
      <c r="D685" s="493"/>
      <c r="E685" s="493"/>
      <c r="F685" s="493"/>
      <c r="G685" s="493"/>
      <c r="H685" s="493"/>
      <c r="I685" s="493"/>
      <c r="J685" s="493"/>
      <c r="K685" s="493"/>
      <c r="L685" s="493"/>
      <c r="M685" s="493"/>
      <c r="N685" s="493"/>
      <c r="O685" s="493"/>
      <c r="P685" s="493"/>
      <c r="Q685" s="493"/>
      <c r="R685" s="493"/>
      <c r="S685" s="493"/>
      <c r="T685" s="493"/>
      <c r="U685" s="493"/>
      <c r="V685" s="493"/>
      <c r="W685" s="493"/>
      <c r="X685" s="493"/>
      <c r="Y685" s="493"/>
      <c r="Z685" s="493"/>
    </row>
    <row r="686" s="434" customFormat="1" ht="16" customHeight="1" spans="1:26">
      <c r="A686" s="493"/>
      <c r="B686" s="493"/>
      <c r="C686" s="493"/>
      <c r="D686" s="493"/>
      <c r="E686" s="493"/>
      <c r="F686" s="493"/>
      <c r="G686" s="493"/>
      <c r="H686" s="493"/>
      <c r="I686" s="493"/>
      <c r="J686" s="493"/>
      <c r="K686" s="493"/>
      <c r="L686" s="493"/>
      <c r="M686" s="493"/>
      <c r="N686" s="493"/>
      <c r="O686" s="493"/>
      <c r="P686" s="493"/>
      <c r="Q686" s="493"/>
      <c r="R686" s="493"/>
      <c r="S686" s="493"/>
      <c r="T686" s="493"/>
      <c r="U686" s="493"/>
      <c r="V686" s="493"/>
      <c r="W686" s="493"/>
      <c r="X686" s="493"/>
      <c r="Y686" s="493"/>
      <c r="Z686" s="493"/>
    </row>
    <row r="687" s="434" customFormat="1" ht="16" customHeight="1" spans="1:26">
      <c r="A687" s="493"/>
      <c r="B687" s="493"/>
      <c r="C687" s="493"/>
      <c r="D687" s="493"/>
      <c r="E687" s="493"/>
      <c r="F687" s="493"/>
      <c r="G687" s="493"/>
      <c r="H687" s="493"/>
      <c r="I687" s="493"/>
      <c r="J687" s="493"/>
      <c r="K687" s="493"/>
      <c r="L687" s="493"/>
      <c r="M687" s="493"/>
      <c r="N687" s="493"/>
      <c r="O687" s="493"/>
      <c r="P687" s="493"/>
      <c r="Q687" s="493"/>
      <c r="R687" s="493"/>
      <c r="S687" s="493"/>
      <c r="T687" s="493"/>
      <c r="U687" s="493"/>
      <c r="V687" s="493"/>
      <c r="W687" s="493"/>
      <c r="X687" s="493"/>
      <c r="Y687" s="493"/>
      <c r="Z687" s="493"/>
    </row>
    <row r="688" s="434" customFormat="1" ht="16" customHeight="1" spans="1:26">
      <c r="A688" s="493"/>
      <c r="B688" s="493"/>
      <c r="C688" s="493"/>
      <c r="D688" s="493"/>
      <c r="E688" s="493"/>
      <c r="F688" s="493"/>
      <c r="G688" s="493"/>
      <c r="H688" s="493"/>
      <c r="I688" s="493"/>
      <c r="J688" s="493"/>
      <c r="K688" s="493"/>
      <c r="L688" s="493"/>
      <c r="M688" s="493"/>
      <c r="N688" s="493"/>
      <c r="O688" s="493"/>
      <c r="P688" s="493"/>
      <c r="Q688" s="493"/>
      <c r="R688" s="493"/>
      <c r="S688" s="493"/>
      <c r="T688" s="493"/>
      <c r="U688" s="493"/>
      <c r="V688" s="493"/>
      <c r="W688" s="493"/>
      <c r="X688" s="493"/>
      <c r="Y688" s="493"/>
      <c r="Z688" s="493"/>
    </row>
    <row r="689" s="434" customFormat="1" ht="16" customHeight="1" spans="1:26">
      <c r="A689" s="493"/>
      <c r="B689" s="493"/>
      <c r="C689" s="493"/>
      <c r="D689" s="493"/>
      <c r="E689" s="493"/>
      <c r="F689" s="493"/>
      <c r="G689" s="493"/>
      <c r="H689" s="493"/>
      <c r="I689" s="493"/>
      <c r="J689" s="493"/>
      <c r="K689" s="493"/>
      <c r="L689" s="493"/>
      <c r="M689" s="493"/>
      <c r="N689" s="493"/>
      <c r="O689" s="493"/>
      <c r="P689" s="493"/>
      <c r="Q689" s="493"/>
      <c r="R689" s="493"/>
      <c r="S689" s="493"/>
      <c r="T689" s="493"/>
      <c r="U689" s="493"/>
      <c r="V689" s="493"/>
      <c r="W689" s="493"/>
      <c r="X689" s="493"/>
      <c r="Y689" s="493"/>
      <c r="Z689" s="493"/>
    </row>
    <row r="690" s="434" customFormat="1" ht="16" customHeight="1" spans="1:26">
      <c r="A690" s="493"/>
      <c r="B690" s="493"/>
      <c r="C690" s="493"/>
      <c r="D690" s="493"/>
      <c r="E690" s="493"/>
      <c r="F690" s="493"/>
      <c r="G690" s="493"/>
      <c r="H690" s="493"/>
      <c r="I690" s="493"/>
      <c r="J690" s="493"/>
      <c r="K690" s="493"/>
      <c r="L690" s="493"/>
      <c r="M690" s="493"/>
      <c r="N690" s="493"/>
      <c r="O690" s="493"/>
      <c r="P690" s="493"/>
      <c r="Q690" s="493"/>
      <c r="R690" s="493"/>
      <c r="S690" s="493"/>
      <c r="T690" s="493"/>
      <c r="U690" s="493"/>
      <c r="V690" s="493"/>
      <c r="W690" s="493"/>
      <c r="X690" s="493"/>
      <c r="Y690" s="493"/>
      <c r="Z690" s="493"/>
    </row>
    <row r="691" s="434" customFormat="1" ht="16" customHeight="1" spans="1:26">
      <c r="A691" s="493"/>
      <c r="B691" s="493"/>
      <c r="C691" s="493"/>
      <c r="D691" s="493"/>
      <c r="E691" s="493"/>
      <c r="F691" s="493"/>
      <c r="G691" s="493"/>
      <c r="H691" s="493"/>
      <c r="I691" s="493"/>
      <c r="J691" s="493"/>
      <c r="K691" s="493"/>
      <c r="L691" s="493"/>
      <c r="M691" s="493"/>
      <c r="N691" s="493"/>
      <c r="O691" s="493"/>
      <c r="P691" s="493"/>
      <c r="Q691" s="493"/>
      <c r="R691" s="493"/>
      <c r="S691" s="493"/>
      <c r="T691" s="493"/>
      <c r="U691" s="493"/>
      <c r="V691" s="493"/>
      <c r="W691" s="493"/>
      <c r="X691" s="493"/>
      <c r="Y691" s="493"/>
      <c r="Z691" s="493"/>
    </row>
    <row r="692" s="434" customFormat="1" ht="16" customHeight="1" spans="1:26">
      <c r="A692" s="493"/>
      <c r="B692" s="493"/>
      <c r="C692" s="493"/>
      <c r="D692" s="493"/>
      <c r="E692" s="493"/>
      <c r="F692" s="493"/>
      <c r="G692" s="493"/>
      <c r="H692" s="493"/>
      <c r="I692" s="493"/>
      <c r="J692" s="493"/>
      <c r="K692" s="493"/>
      <c r="L692" s="493"/>
      <c r="M692" s="493"/>
      <c r="N692" s="493"/>
      <c r="O692" s="493"/>
      <c r="P692" s="493"/>
      <c r="Q692" s="493"/>
      <c r="R692" s="493"/>
      <c r="S692" s="493"/>
      <c r="T692" s="493"/>
      <c r="U692" s="493"/>
      <c r="V692" s="493"/>
      <c r="W692" s="493"/>
      <c r="X692" s="493"/>
      <c r="Y692" s="493"/>
      <c r="Z692" s="493"/>
    </row>
    <row r="693" s="434" customFormat="1" ht="16" customHeight="1" spans="1:26">
      <c r="A693" s="493"/>
      <c r="B693" s="493"/>
      <c r="C693" s="493"/>
      <c r="D693" s="493"/>
      <c r="E693" s="493"/>
      <c r="F693" s="493"/>
      <c r="G693" s="493"/>
      <c r="H693" s="493"/>
      <c r="I693" s="493"/>
      <c r="J693" s="493"/>
      <c r="K693" s="493"/>
      <c r="L693" s="493"/>
      <c r="M693" s="493"/>
      <c r="N693" s="493"/>
      <c r="O693" s="493"/>
      <c r="P693" s="493"/>
      <c r="Q693" s="493"/>
      <c r="R693" s="493"/>
      <c r="S693" s="493"/>
      <c r="T693" s="493"/>
      <c r="U693" s="493"/>
      <c r="V693" s="493"/>
      <c r="W693" s="493"/>
      <c r="X693" s="493"/>
      <c r="Y693" s="493"/>
      <c r="Z693" s="493"/>
    </row>
    <row r="694" s="434" customFormat="1" ht="16" customHeight="1" spans="1:26">
      <c r="A694" s="493"/>
      <c r="B694" s="493"/>
      <c r="C694" s="493"/>
      <c r="D694" s="493"/>
      <c r="E694" s="493"/>
      <c r="F694" s="493"/>
      <c r="G694" s="493"/>
      <c r="H694" s="493"/>
      <c r="I694" s="493"/>
      <c r="J694" s="493"/>
      <c r="K694" s="493"/>
      <c r="L694" s="493"/>
      <c r="M694" s="493"/>
      <c r="N694" s="493"/>
      <c r="O694" s="493"/>
      <c r="P694" s="493"/>
      <c r="Q694" s="493"/>
      <c r="R694" s="493"/>
      <c r="S694" s="493"/>
      <c r="T694" s="493"/>
      <c r="U694" s="493"/>
      <c r="V694" s="493"/>
      <c r="W694" s="493"/>
      <c r="X694" s="493"/>
      <c r="Y694" s="493"/>
      <c r="Z694" s="493"/>
    </row>
    <row r="695" s="434" customFormat="1" ht="16" customHeight="1" spans="1:26">
      <c r="A695" s="493"/>
      <c r="B695" s="493"/>
      <c r="C695" s="493"/>
      <c r="D695" s="493"/>
      <c r="E695" s="493"/>
      <c r="F695" s="493"/>
      <c r="G695" s="493"/>
      <c r="H695" s="493"/>
      <c r="I695" s="493"/>
      <c r="J695" s="493"/>
      <c r="K695" s="493"/>
      <c r="L695" s="493"/>
      <c r="M695" s="493"/>
      <c r="N695" s="493"/>
      <c r="O695" s="493"/>
      <c r="P695" s="493"/>
      <c r="Q695" s="493"/>
      <c r="R695" s="493"/>
      <c r="S695" s="493"/>
      <c r="T695" s="493"/>
      <c r="U695" s="493"/>
      <c r="V695" s="493"/>
      <c r="W695" s="493"/>
      <c r="X695" s="493"/>
      <c r="Y695" s="493"/>
      <c r="Z695" s="493"/>
    </row>
    <row r="696" s="434" customFormat="1" ht="16" customHeight="1" spans="1:26">
      <c r="A696" s="493"/>
      <c r="B696" s="493"/>
      <c r="C696" s="493"/>
      <c r="D696" s="493"/>
      <c r="E696" s="493"/>
      <c r="F696" s="493"/>
      <c r="G696" s="493"/>
      <c r="H696" s="493"/>
      <c r="I696" s="493"/>
      <c r="J696" s="493"/>
      <c r="K696" s="493"/>
      <c r="L696" s="493"/>
      <c r="M696" s="493"/>
      <c r="N696" s="493"/>
      <c r="O696" s="493"/>
      <c r="P696" s="493"/>
      <c r="Q696" s="493"/>
      <c r="R696" s="493"/>
      <c r="S696" s="493"/>
      <c r="T696" s="493"/>
      <c r="U696" s="493"/>
      <c r="V696" s="493"/>
      <c r="W696" s="493"/>
      <c r="X696" s="493"/>
      <c r="Y696" s="493"/>
      <c r="Z696" s="493"/>
    </row>
    <row r="697" s="434" customFormat="1" ht="16" customHeight="1" spans="1:26">
      <c r="A697" s="493"/>
      <c r="B697" s="493"/>
      <c r="C697" s="493"/>
      <c r="D697" s="493"/>
      <c r="E697" s="493"/>
      <c r="F697" s="493"/>
      <c r="G697" s="493"/>
      <c r="H697" s="493"/>
      <c r="I697" s="493"/>
      <c r="J697" s="493"/>
      <c r="K697" s="493"/>
      <c r="L697" s="493"/>
      <c r="M697" s="493"/>
      <c r="N697" s="493"/>
      <c r="O697" s="493"/>
      <c r="P697" s="493"/>
      <c r="Q697" s="493"/>
      <c r="R697" s="493"/>
      <c r="S697" s="493"/>
      <c r="T697" s="493"/>
      <c r="U697" s="493"/>
      <c r="V697" s="493"/>
      <c r="W697" s="493"/>
      <c r="X697" s="493"/>
      <c r="Y697" s="493"/>
      <c r="Z697" s="493"/>
    </row>
    <row r="698" s="434" customFormat="1" ht="16" customHeight="1" spans="1:26">
      <c r="A698" s="493"/>
      <c r="B698" s="493"/>
      <c r="C698" s="493"/>
      <c r="D698" s="493"/>
      <c r="E698" s="493"/>
      <c r="F698" s="493"/>
      <c r="G698" s="493"/>
      <c r="H698" s="493"/>
      <c r="I698" s="493"/>
      <c r="J698" s="493"/>
      <c r="K698" s="493"/>
      <c r="L698" s="493"/>
      <c r="M698" s="493"/>
      <c r="N698" s="493"/>
      <c r="O698" s="493"/>
      <c r="P698" s="493"/>
      <c r="Q698" s="493"/>
      <c r="R698" s="493"/>
      <c r="S698" s="493"/>
      <c r="T698" s="493"/>
      <c r="U698" s="493"/>
      <c r="V698" s="493"/>
      <c r="W698" s="493"/>
      <c r="X698" s="493"/>
      <c r="Y698" s="493"/>
      <c r="Z698" s="493"/>
    </row>
    <row r="699" s="434" customFormat="1" ht="16" customHeight="1" spans="1:26">
      <c r="A699" s="493"/>
      <c r="B699" s="493"/>
      <c r="C699" s="493"/>
      <c r="D699" s="493"/>
      <c r="E699" s="493"/>
      <c r="F699" s="493"/>
      <c r="G699" s="493"/>
      <c r="H699" s="493"/>
      <c r="I699" s="493"/>
      <c r="J699" s="493"/>
      <c r="K699" s="493"/>
      <c r="L699" s="493"/>
      <c r="M699" s="493"/>
      <c r="N699" s="493"/>
      <c r="O699" s="493"/>
      <c r="P699" s="493"/>
      <c r="Q699" s="493"/>
      <c r="R699" s="493"/>
      <c r="S699" s="493"/>
      <c r="T699" s="493"/>
      <c r="U699" s="493"/>
      <c r="V699" s="493"/>
      <c r="W699" s="493"/>
      <c r="X699" s="493"/>
      <c r="Y699" s="493"/>
      <c r="Z699" s="493"/>
    </row>
    <row r="700" s="434" customFormat="1" ht="16" customHeight="1" spans="1:26">
      <c r="A700" s="493"/>
      <c r="B700" s="493"/>
      <c r="C700" s="493"/>
      <c r="D700" s="493"/>
      <c r="E700" s="493"/>
      <c r="F700" s="493"/>
      <c r="G700" s="493"/>
      <c r="H700" s="493"/>
      <c r="I700" s="493"/>
      <c r="J700" s="493"/>
      <c r="K700" s="493"/>
      <c r="L700" s="493"/>
      <c r="M700" s="493"/>
      <c r="N700" s="493"/>
      <c r="O700" s="493"/>
      <c r="P700" s="493"/>
      <c r="Q700" s="493"/>
      <c r="R700" s="493"/>
      <c r="S700" s="493"/>
      <c r="T700" s="493"/>
      <c r="U700" s="493"/>
      <c r="V700" s="493"/>
      <c r="W700" s="493"/>
      <c r="X700" s="493"/>
      <c r="Y700" s="493"/>
      <c r="Z700" s="493"/>
    </row>
    <row r="701" s="434" customFormat="1" ht="16" customHeight="1" spans="1:26">
      <c r="A701" s="493"/>
      <c r="B701" s="493"/>
      <c r="C701" s="493"/>
      <c r="D701" s="493"/>
      <c r="E701" s="493"/>
      <c r="F701" s="493"/>
      <c r="G701" s="493"/>
      <c r="H701" s="493"/>
      <c r="I701" s="493"/>
      <c r="J701" s="493"/>
      <c r="K701" s="493"/>
      <c r="L701" s="493"/>
      <c r="M701" s="493"/>
      <c r="N701" s="493"/>
      <c r="O701" s="493"/>
      <c r="P701" s="493"/>
      <c r="Q701" s="493"/>
      <c r="R701" s="493"/>
      <c r="S701" s="493"/>
      <c r="T701" s="493"/>
      <c r="U701" s="493"/>
      <c r="V701" s="493"/>
      <c r="W701" s="493"/>
      <c r="X701" s="493"/>
      <c r="Y701" s="493"/>
      <c r="Z701" s="493"/>
    </row>
    <row r="702" s="434" customFormat="1" ht="16" customHeight="1" spans="1:26">
      <c r="A702" s="493"/>
      <c r="B702" s="493"/>
      <c r="C702" s="493"/>
      <c r="D702" s="493"/>
      <c r="E702" s="493"/>
      <c r="F702" s="493"/>
      <c r="G702" s="493"/>
      <c r="H702" s="493"/>
      <c r="I702" s="493"/>
      <c r="J702" s="493"/>
      <c r="K702" s="493"/>
      <c r="L702" s="493"/>
      <c r="M702" s="493"/>
      <c r="N702" s="493"/>
      <c r="O702" s="493"/>
      <c r="P702" s="493"/>
      <c r="Q702" s="493"/>
      <c r="R702" s="493"/>
      <c r="S702" s="493"/>
      <c r="T702" s="493"/>
      <c r="U702" s="493"/>
      <c r="V702" s="493"/>
      <c r="W702" s="493"/>
      <c r="X702" s="493"/>
      <c r="Y702" s="493"/>
      <c r="Z702" s="493"/>
    </row>
    <row r="703" s="434" customFormat="1" ht="16" customHeight="1" spans="1:26">
      <c r="A703" s="493"/>
      <c r="B703" s="493"/>
      <c r="C703" s="493"/>
      <c r="D703" s="493"/>
      <c r="E703" s="493"/>
      <c r="F703" s="493"/>
      <c r="G703" s="493"/>
      <c r="H703" s="493"/>
      <c r="I703" s="493"/>
      <c r="J703" s="493"/>
      <c r="K703" s="493"/>
      <c r="L703" s="493"/>
      <c r="M703" s="493"/>
      <c r="N703" s="493"/>
      <c r="O703" s="493"/>
      <c r="P703" s="493"/>
      <c r="Q703" s="493"/>
      <c r="R703" s="493"/>
      <c r="S703" s="493"/>
      <c r="T703" s="493"/>
      <c r="U703" s="493"/>
      <c r="V703" s="493"/>
      <c r="W703" s="493"/>
      <c r="X703" s="493"/>
      <c r="Y703" s="493"/>
      <c r="Z703" s="493"/>
    </row>
    <row r="704" s="434" customFormat="1" ht="16" customHeight="1" spans="1:26">
      <c r="A704" s="493"/>
      <c r="B704" s="493"/>
      <c r="C704" s="493"/>
      <c r="D704" s="493"/>
      <c r="E704" s="493"/>
      <c r="F704" s="493"/>
      <c r="G704" s="493"/>
      <c r="H704" s="493"/>
      <c r="I704" s="493"/>
      <c r="J704" s="493"/>
      <c r="K704" s="493"/>
      <c r="L704" s="493"/>
      <c r="M704" s="493"/>
      <c r="N704" s="493"/>
      <c r="O704" s="493"/>
      <c r="P704" s="493"/>
      <c r="Q704" s="493"/>
      <c r="R704" s="493"/>
      <c r="S704" s="493"/>
      <c r="T704" s="493"/>
      <c r="U704" s="493"/>
      <c r="V704" s="493"/>
      <c r="W704" s="493"/>
      <c r="X704" s="493"/>
      <c r="Y704" s="493"/>
      <c r="Z704" s="493"/>
    </row>
    <row r="705" s="434" customFormat="1" ht="16" customHeight="1" spans="1:26">
      <c r="A705" s="493"/>
      <c r="B705" s="493"/>
      <c r="C705" s="493"/>
      <c r="D705" s="493"/>
      <c r="E705" s="493"/>
      <c r="F705" s="493"/>
      <c r="G705" s="493"/>
      <c r="H705" s="493"/>
      <c r="I705" s="493"/>
      <c r="J705" s="493"/>
      <c r="K705" s="493"/>
      <c r="L705" s="493"/>
      <c r="M705" s="493"/>
      <c r="N705" s="493"/>
      <c r="O705" s="493"/>
      <c r="P705" s="493"/>
      <c r="Q705" s="493"/>
      <c r="R705" s="493"/>
      <c r="S705" s="493"/>
      <c r="T705" s="493"/>
      <c r="U705" s="493"/>
      <c r="V705" s="493"/>
      <c r="W705" s="493"/>
      <c r="X705" s="493"/>
      <c r="Y705" s="493"/>
      <c r="Z705" s="493"/>
    </row>
    <row r="706" s="434" customFormat="1" ht="16" customHeight="1" spans="1:26">
      <c r="A706" s="493"/>
      <c r="B706" s="493"/>
      <c r="C706" s="493"/>
      <c r="D706" s="493"/>
      <c r="E706" s="493"/>
      <c r="F706" s="493"/>
      <c r="G706" s="493"/>
      <c r="H706" s="493"/>
      <c r="I706" s="493"/>
      <c r="J706" s="493"/>
      <c r="K706" s="493"/>
      <c r="L706" s="493"/>
      <c r="M706" s="493"/>
      <c r="N706" s="493"/>
      <c r="O706" s="493"/>
      <c r="P706" s="493"/>
      <c r="Q706" s="493"/>
      <c r="R706" s="493"/>
      <c r="S706" s="493"/>
      <c r="T706" s="493"/>
      <c r="U706" s="493"/>
      <c r="V706" s="493"/>
      <c r="W706" s="493"/>
      <c r="X706" s="493"/>
      <c r="Y706" s="493"/>
      <c r="Z706" s="493"/>
    </row>
    <row r="707" s="434" customFormat="1" ht="16" customHeight="1" spans="1:26">
      <c r="A707" s="493"/>
      <c r="B707" s="493"/>
      <c r="C707" s="493"/>
      <c r="D707" s="493"/>
      <c r="E707" s="493"/>
      <c r="F707" s="493"/>
      <c r="G707" s="493"/>
      <c r="H707" s="493"/>
      <c r="I707" s="493"/>
      <c r="J707" s="493"/>
      <c r="K707" s="493"/>
      <c r="L707" s="493"/>
      <c r="M707" s="493"/>
      <c r="N707" s="493"/>
      <c r="O707" s="493"/>
      <c r="P707" s="493"/>
      <c r="Q707" s="493"/>
      <c r="R707" s="493"/>
      <c r="S707" s="493"/>
      <c r="T707" s="493"/>
      <c r="U707" s="493"/>
      <c r="V707" s="493"/>
      <c r="W707" s="493"/>
      <c r="X707" s="493"/>
      <c r="Y707" s="493"/>
      <c r="Z707" s="493"/>
    </row>
    <row r="708" s="434" customFormat="1" ht="16" customHeight="1" spans="1:26">
      <c r="A708" s="493"/>
      <c r="B708" s="493"/>
      <c r="C708" s="493"/>
      <c r="D708" s="493"/>
      <c r="E708" s="493"/>
      <c r="F708" s="493"/>
      <c r="G708" s="493"/>
      <c r="H708" s="493"/>
      <c r="I708" s="493"/>
      <c r="J708" s="493"/>
      <c r="K708" s="493"/>
      <c r="L708" s="493"/>
      <c r="M708" s="493"/>
      <c r="N708" s="493"/>
      <c r="O708" s="493"/>
      <c r="P708" s="493"/>
      <c r="Q708" s="493"/>
      <c r="R708" s="493"/>
      <c r="S708" s="493"/>
      <c r="T708" s="493"/>
      <c r="U708" s="493"/>
      <c r="V708" s="493"/>
      <c r="W708" s="493"/>
      <c r="X708" s="493"/>
      <c r="Y708" s="493"/>
      <c r="Z708" s="493"/>
    </row>
    <row r="709" s="434" customFormat="1" ht="16" customHeight="1" spans="1:26">
      <c r="A709" s="493"/>
      <c r="B709" s="493"/>
      <c r="C709" s="493"/>
      <c r="D709" s="493"/>
      <c r="E709" s="493"/>
      <c r="F709" s="493"/>
      <c r="G709" s="493"/>
      <c r="H709" s="493"/>
      <c r="I709" s="493"/>
      <c r="J709" s="493"/>
      <c r="K709" s="493"/>
      <c r="L709" s="493"/>
      <c r="M709" s="493"/>
      <c r="N709" s="493"/>
      <c r="O709" s="493"/>
      <c r="P709" s="493"/>
      <c r="Q709" s="493"/>
      <c r="R709" s="493"/>
      <c r="S709" s="493"/>
      <c r="T709" s="493"/>
      <c r="U709" s="493"/>
      <c r="V709" s="493"/>
      <c r="W709" s="493"/>
      <c r="X709" s="493"/>
      <c r="Y709" s="493"/>
      <c r="Z709" s="493"/>
    </row>
    <row r="710" s="434" customFormat="1" ht="16" customHeight="1" spans="1:26">
      <c r="A710" s="493"/>
      <c r="B710" s="493"/>
      <c r="C710" s="493"/>
      <c r="D710" s="493"/>
      <c r="E710" s="493"/>
      <c r="F710" s="493"/>
      <c r="G710" s="493"/>
      <c r="H710" s="493"/>
      <c r="I710" s="493"/>
      <c r="J710" s="493"/>
      <c r="K710" s="493"/>
      <c r="L710" s="493"/>
      <c r="M710" s="493"/>
      <c r="N710" s="493"/>
      <c r="O710" s="493"/>
      <c r="P710" s="493"/>
      <c r="Q710" s="493"/>
      <c r="R710" s="493"/>
      <c r="S710" s="493"/>
      <c r="T710" s="493"/>
      <c r="U710" s="493"/>
      <c r="V710" s="493"/>
      <c r="W710" s="493"/>
      <c r="X710" s="493"/>
      <c r="Y710" s="493"/>
      <c r="Z710" s="493"/>
    </row>
    <row r="711" s="434" customFormat="1" ht="16" customHeight="1" spans="1:26">
      <c r="A711" s="493"/>
      <c r="B711" s="493"/>
      <c r="C711" s="493"/>
      <c r="D711" s="493"/>
      <c r="E711" s="493"/>
      <c r="F711" s="493"/>
      <c r="G711" s="493"/>
      <c r="H711" s="493"/>
      <c r="I711" s="493"/>
      <c r="J711" s="493"/>
      <c r="K711" s="493"/>
      <c r="L711" s="493"/>
      <c r="M711" s="493"/>
      <c r="N711" s="493"/>
      <c r="O711" s="493"/>
      <c r="P711" s="493"/>
      <c r="Q711" s="493"/>
      <c r="R711" s="493"/>
      <c r="S711" s="493"/>
      <c r="T711" s="493"/>
      <c r="U711" s="493"/>
      <c r="V711" s="493"/>
      <c r="W711" s="493"/>
      <c r="X711" s="493"/>
      <c r="Y711" s="493"/>
      <c r="Z711" s="493"/>
    </row>
    <row r="712" s="434" customFormat="1" ht="16" customHeight="1" spans="1:26">
      <c r="A712" s="493"/>
      <c r="B712" s="493"/>
      <c r="C712" s="493"/>
      <c r="D712" s="493"/>
      <c r="E712" s="493"/>
      <c r="F712" s="493"/>
      <c r="G712" s="493"/>
      <c r="H712" s="493"/>
      <c r="I712" s="493"/>
      <c r="J712" s="493"/>
      <c r="K712" s="493"/>
      <c r="L712" s="493"/>
      <c r="M712" s="493"/>
      <c r="N712" s="493"/>
      <c r="O712" s="493"/>
      <c r="P712" s="493"/>
      <c r="Q712" s="493"/>
      <c r="R712" s="493"/>
      <c r="S712" s="493"/>
      <c r="T712" s="493"/>
      <c r="U712" s="493"/>
      <c r="V712" s="493"/>
      <c r="W712" s="493"/>
      <c r="X712" s="493"/>
      <c r="Y712" s="493"/>
      <c r="Z712" s="493"/>
    </row>
    <row r="713" s="434" customFormat="1" ht="16" customHeight="1" spans="1:26">
      <c r="A713" s="493"/>
      <c r="B713" s="493"/>
      <c r="C713" s="493"/>
      <c r="D713" s="493"/>
      <c r="E713" s="493"/>
      <c r="F713" s="493"/>
      <c r="G713" s="493"/>
      <c r="H713" s="493"/>
      <c r="I713" s="493"/>
      <c r="J713" s="493"/>
      <c r="K713" s="493"/>
      <c r="L713" s="493"/>
      <c r="M713" s="493"/>
      <c r="N713" s="493"/>
      <c r="O713" s="493"/>
      <c r="P713" s="493"/>
      <c r="Q713" s="493"/>
      <c r="R713" s="493"/>
      <c r="S713" s="493"/>
      <c r="T713" s="493"/>
      <c r="U713" s="493"/>
      <c r="V713" s="493"/>
      <c r="W713" s="493"/>
      <c r="X713" s="493"/>
      <c r="Y713" s="493"/>
      <c r="Z713" s="493"/>
    </row>
    <row r="714" s="434" customFormat="1" ht="16" customHeight="1" spans="1:26">
      <c r="A714" s="493"/>
      <c r="B714" s="493"/>
      <c r="C714" s="493"/>
      <c r="D714" s="493"/>
      <c r="E714" s="493"/>
      <c r="F714" s="493"/>
      <c r="G714" s="493"/>
      <c r="H714" s="493"/>
      <c r="I714" s="493"/>
      <c r="J714" s="493"/>
      <c r="K714" s="493"/>
      <c r="L714" s="493"/>
      <c r="M714" s="493"/>
      <c r="N714" s="493"/>
      <c r="O714" s="493"/>
      <c r="P714" s="493"/>
      <c r="Q714" s="493"/>
      <c r="R714" s="493"/>
      <c r="S714" s="493"/>
      <c r="T714" s="493"/>
      <c r="U714" s="493"/>
      <c r="V714" s="493"/>
      <c r="W714" s="493"/>
      <c r="X714" s="493"/>
      <c r="Y714" s="493"/>
      <c r="Z714" s="493"/>
    </row>
    <row r="715" s="434" customFormat="1" ht="16" customHeight="1" spans="1:26">
      <c r="A715" s="493"/>
      <c r="B715" s="493"/>
      <c r="C715" s="493"/>
      <c r="D715" s="493"/>
      <c r="E715" s="493"/>
      <c r="F715" s="493"/>
      <c r="G715" s="493"/>
      <c r="H715" s="493"/>
      <c r="I715" s="493"/>
      <c r="J715" s="493"/>
      <c r="K715" s="493"/>
      <c r="L715" s="493"/>
      <c r="M715" s="493"/>
      <c r="N715" s="493"/>
      <c r="O715" s="493"/>
      <c r="P715" s="493"/>
      <c r="Q715" s="493"/>
      <c r="R715" s="493"/>
      <c r="S715" s="493"/>
      <c r="T715" s="493"/>
      <c r="U715" s="493"/>
      <c r="V715" s="493"/>
      <c r="W715" s="493"/>
      <c r="X715" s="493"/>
      <c r="Y715" s="493"/>
      <c r="Z715" s="493"/>
    </row>
    <row r="716" s="434" customFormat="1" ht="16" customHeight="1" spans="1:26">
      <c r="A716" s="493"/>
      <c r="B716" s="493"/>
      <c r="C716" s="493"/>
      <c r="D716" s="493"/>
      <c r="E716" s="493"/>
      <c r="F716" s="493"/>
      <c r="G716" s="493"/>
      <c r="H716" s="493"/>
      <c r="I716" s="493"/>
      <c r="J716" s="493"/>
      <c r="K716" s="493"/>
      <c r="L716" s="493"/>
      <c r="M716" s="493"/>
      <c r="N716" s="493"/>
      <c r="O716" s="493"/>
      <c r="P716" s="493"/>
      <c r="Q716" s="493"/>
      <c r="R716" s="493"/>
      <c r="S716" s="493"/>
      <c r="T716" s="493"/>
      <c r="U716" s="493"/>
      <c r="V716" s="493"/>
      <c r="W716" s="493"/>
      <c r="X716" s="493"/>
      <c r="Y716" s="493"/>
      <c r="Z716" s="493"/>
    </row>
    <row r="717" s="434" customFormat="1" ht="16" customHeight="1" spans="1:26">
      <c r="A717" s="493"/>
      <c r="B717" s="493"/>
      <c r="C717" s="493"/>
      <c r="D717" s="493"/>
      <c r="E717" s="493"/>
      <c r="F717" s="493"/>
      <c r="G717" s="493"/>
      <c r="H717" s="493"/>
      <c r="I717" s="493"/>
      <c r="J717" s="493"/>
      <c r="K717" s="493"/>
      <c r="L717" s="493"/>
      <c r="M717" s="493"/>
      <c r="N717" s="493"/>
      <c r="O717" s="493"/>
      <c r="P717" s="493"/>
      <c r="Q717" s="493"/>
      <c r="R717" s="493"/>
      <c r="S717" s="493"/>
      <c r="T717" s="493"/>
      <c r="U717" s="493"/>
      <c r="V717" s="493"/>
      <c r="W717" s="493"/>
      <c r="X717" s="493"/>
      <c r="Y717" s="493"/>
      <c r="Z717" s="493"/>
    </row>
    <row r="718" s="434" customFormat="1" ht="16" customHeight="1" spans="1:26">
      <c r="A718" s="493"/>
      <c r="B718" s="493"/>
      <c r="C718" s="493"/>
      <c r="D718" s="493"/>
      <c r="E718" s="493"/>
      <c r="F718" s="493"/>
      <c r="G718" s="493"/>
      <c r="H718" s="493"/>
      <c r="I718" s="493"/>
      <c r="J718" s="493"/>
      <c r="K718" s="493"/>
      <c r="L718" s="493"/>
      <c r="M718" s="493"/>
      <c r="N718" s="493"/>
      <c r="O718" s="493"/>
      <c r="P718" s="493"/>
      <c r="Q718" s="493"/>
      <c r="R718" s="493"/>
      <c r="S718" s="493"/>
      <c r="T718" s="493"/>
      <c r="U718" s="493"/>
      <c r="V718" s="493"/>
      <c r="W718" s="493"/>
      <c r="X718" s="493"/>
      <c r="Y718" s="493"/>
      <c r="Z718" s="493"/>
    </row>
    <row r="719" s="434" customFormat="1" ht="16" customHeight="1" spans="1:26">
      <c r="A719" s="493"/>
      <c r="B719" s="493"/>
      <c r="C719" s="493"/>
      <c r="D719" s="493"/>
      <c r="E719" s="493"/>
      <c r="F719" s="493"/>
      <c r="G719" s="493"/>
      <c r="H719" s="493"/>
      <c r="I719" s="493"/>
      <c r="J719" s="493"/>
      <c r="K719" s="493"/>
      <c r="L719" s="493"/>
      <c r="M719" s="493"/>
      <c r="N719" s="493"/>
      <c r="O719" s="493"/>
      <c r="P719" s="493"/>
      <c r="Q719" s="493"/>
      <c r="R719" s="493"/>
      <c r="S719" s="493"/>
      <c r="T719" s="493"/>
      <c r="U719" s="493"/>
      <c r="V719" s="493"/>
      <c r="W719" s="493"/>
      <c r="X719" s="493"/>
      <c r="Y719" s="493"/>
      <c r="Z719" s="493"/>
    </row>
    <row r="720" s="434" customFormat="1" ht="16" customHeight="1" spans="1:26">
      <c r="A720" s="493"/>
      <c r="B720" s="493"/>
      <c r="C720" s="493"/>
      <c r="D720" s="493"/>
      <c r="E720" s="493"/>
      <c r="F720" s="493"/>
      <c r="G720" s="493"/>
      <c r="H720" s="493"/>
      <c r="I720" s="493"/>
      <c r="J720" s="493"/>
      <c r="K720" s="493"/>
      <c r="L720" s="493"/>
      <c r="M720" s="493"/>
      <c r="N720" s="493"/>
      <c r="O720" s="493"/>
      <c r="P720" s="493"/>
      <c r="Q720" s="493"/>
      <c r="R720" s="493"/>
      <c r="S720" s="493"/>
      <c r="T720" s="493"/>
      <c r="U720" s="493"/>
      <c r="V720" s="493"/>
      <c r="W720" s="493"/>
      <c r="X720" s="493"/>
      <c r="Y720" s="493"/>
      <c r="Z720" s="493"/>
    </row>
    <row r="721" s="434" customFormat="1" ht="16" customHeight="1" spans="1:26">
      <c r="A721" s="493"/>
      <c r="B721" s="493"/>
      <c r="C721" s="493"/>
      <c r="D721" s="493"/>
      <c r="E721" s="493"/>
      <c r="F721" s="493"/>
      <c r="G721" s="493"/>
      <c r="H721" s="493"/>
      <c r="I721" s="493"/>
      <c r="J721" s="493"/>
      <c r="K721" s="493"/>
      <c r="L721" s="493"/>
      <c r="M721" s="493"/>
      <c r="N721" s="493"/>
      <c r="O721" s="493"/>
      <c r="P721" s="493"/>
      <c r="Q721" s="493"/>
      <c r="R721" s="493"/>
      <c r="S721" s="493"/>
      <c r="T721" s="493"/>
      <c r="U721" s="493"/>
      <c r="V721" s="493"/>
      <c r="W721" s="493"/>
      <c r="X721" s="493"/>
      <c r="Y721" s="493"/>
      <c r="Z721" s="493"/>
    </row>
    <row r="722" s="434" customFormat="1" ht="16" customHeight="1" spans="1:26">
      <c r="A722" s="493"/>
      <c r="B722" s="493"/>
      <c r="C722" s="493"/>
      <c r="D722" s="493"/>
      <c r="E722" s="493"/>
      <c r="F722" s="493"/>
      <c r="G722" s="493"/>
      <c r="H722" s="493"/>
      <c r="I722" s="493"/>
      <c r="J722" s="493"/>
      <c r="K722" s="493"/>
      <c r="L722" s="493"/>
      <c r="M722" s="493"/>
      <c r="N722" s="493"/>
      <c r="O722" s="493"/>
      <c r="P722" s="493"/>
      <c r="Q722" s="493"/>
      <c r="R722" s="493"/>
      <c r="S722" s="493"/>
      <c r="T722" s="493"/>
      <c r="U722" s="493"/>
      <c r="V722" s="493"/>
      <c r="W722" s="493"/>
      <c r="X722" s="493"/>
      <c r="Y722" s="493"/>
      <c r="Z722" s="493"/>
    </row>
    <row r="723" s="434" customFormat="1" ht="16" customHeight="1" spans="1:26">
      <c r="A723" s="493"/>
      <c r="B723" s="493"/>
      <c r="C723" s="493"/>
      <c r="D723" s="493"/>
      <c r="E723" s="493"/>
      <c r="F723" s="493"/>
      <c r="G723" s="493"/>
      <c r="H723" s="493"/>
      <c r="I723" s="493"/>
      <c r="J723" s="493"/>
      <c r="K723" s="493"/>
      <c r="L723" s="493"/>
      <c r="M723" s="493"/>
      <c r="N723" s="493"/>
      <c r="O723" s="493"/>
      <c r="P723" s="493"/>
      <c r="Q723" s="493"/>
      <c r="R723" s="493"/>
      <c r="S723" s="493"/>
      <c r="T723" s="493"/>
      <c r="U723" s="493"/>
      <c r="V723" s="493"/>
      <c r="W723" s="493"/>
      <c r="X723" s="493"/>
      <c r="Y723" s="493"/>
      <c r="Z723" s="493"/>
    </row>
    <row r="724" s="434" customFormat="1" ht="16" customHeight="1" spans="1:26">
      <c r="A724" s="493"/>
      <c r="B724" s="493"/>
      <c r="C724" s="493"/>
      <c r="D724" s="493"/>
      <c r="E724" s="493"/>
      <c r="F724" s="493"/>
      <c r="G724" s="493"/>
      <c r="H724" s="493"/>
      <c r="I724" s="493"/>
      <c r="J724" s="493"/>
      <c r="K724" s="493"/>
      <c r="L724" s="493"/>
      <c r="M724" s="493"/>
      <c r="N724" s="493"/>
      <c r="O724" s="493"/>
      <c r="P724" s="493"/>
      <c r="Q724" s="493"/>
      <c r="R724" s="493"/>
      <c r="S724" s="493"/>
      <c r="T724" s="493"/>
      <c r="U724" s="493"/>
      <c r="V724" s="493"/>
      <c r="W724" s="493"/>
      <c r="X724" s="493"/>
      <c r="Y724" s="493"/>
      <c r="Z724" s="493"/>
    </row>
    <row r="725" s="434" customFormat="1" ht="16" customHeight="1" spans="1:26">
      <c r="A725" s="493"/>
      <c r="B725" s="493"/>
      <c r="C725" s="493"/>
      <c r="D725" s="493"/>
      <c r="E725" s="493"/>
      <c r="F725" s="493"/>
      <c r="G725" s="493"/>
      <c r="H725" s="493"/>
      <c r="I725" s="493"/>
      <c r="J725" s="493"/>
      <c r="K725" s="493"/>
      <c r="L725" s="493"/>
      <c r="M725" s="493"/>
      <c r="N725" s="493"/>
      <c r="O725" s="493"/>
      <c r="P725" s="493"/>
      <c r="Q725" s="493"/>
      <c r="R725" s="493"/>
      <c r="S725" s="493"/>
      <c r="T725" s="493"/>
      <c r="U725" s="493"/>
      <c r="V725" s="493"/>
      <c r="W725" s="493"/>
      <c r="X725" s="493"/>
      <c r="Y725" s="493"/>
      <c r="Z725" s="493"/>
    </row>
    <row r="726" s="434" customFormat="1" ht="16" customHeight="1" spans="1:26">
      <c r="A726" s="493"/>
      <c r="B726" s="493"/>
      <c r="C726" s="493"/>
      <c r="D726" s="493"/>
      <c r="E726" s="493"/>
      <c r="F726" s="493"/>
      <c r="G726" s="493"/>
      <c r="H726" s="493"/>
      <c r="I726" s="493"/>
      <c r="J726" s="493"/>
      <c r="K726" s="493"/>
      <c r="L726" s="493"/>
      <c r="M726" s="493"/>
      <c r="N726" s="493"/>
      <c r="O726" s="493"/>
      <c r="P726" s="493"/>
      <c r="Q726" s="493"/>
      <c r="R726" s="493"/>
      <c r="S726" s="493"/>
      <c r="T726" s="493"/>
      <c r="U726" s="493"/>
      <c r="V726" s="493"/>
      <c r="W726" s="493"/>
      <c r="X726" s="493"/>
      <c r="Y726" s="493"/>
      <c r="Z726" s="493"/>
    </row>
    <row r="727" s="434" customFormat="1" ht="16" customHeight="1" spans="1:26">
      <c r="A727" s="493"/>
      <c r="B727" s="493"/>
      <c r="C727" s="493"/>
      <c r="D727" s="493"/>
      <c r="E727" s="493"/>
      <c r="F727" s="493"/>
      <c r="G727" s="493"/>
      <c r="H727" s="493"/>
      <c r="I727" s="493"/>
      <c r="J727" s="493"/>
      <c r="K727" s="493"/>
      <c r="L727" s="493"/>
      <c r="M727" s="493"/>
      <c r="N727" s="493"/>
      <c r="O727" s="493"/>
      <c r="P727" s="493"/>
      <c r="Q727" s="493"/>
      <c r="R727" s="493"/>
      <c r="S727" s="493"/>
      <c r="T727" s="493"/>
      <c r="U727" s="493"/>
      <c r="V727" s="493"/>
      <c r="W727" s="493"/>
      <c r="X727" s="493"/>
      <c r="Y727" s="493"/>
      <c r="Z727" s="493"/>
    </row>
    <row r="728" s="434" customFormat="1" ht="16" customHeight="1" spans="1:26">
      <c r="A728" s="493"/>
      <c r="B728" s="493"/>
      <c r="C728" s="493"/>
      <c r="D728" s="493"/>
      <c r="E728" s="493"/>
      <c r="F728" s="493"/>
      <c r="G728" s="493"/>
      <c r="H728" s="493"/>
      <c r="I728" s="493"/>
      <c r="J728" s="493"/>
      <c r="K728" s="493"/>
      <c r="L728" s="493"/>
      <c r="M728" s="493"/>
      <c r="N728" s="493"/>
      <c r="O728" s="493"/>
      <c r="P728" s="493"/>
      <c r="Q728" s="493"/>
      <c r="R728" s="493"/>
      <c r="S728" s="493"/>
      <c r="T728" s="493"/>
      <c r="U728" s="493"/>
      <c r="V728" s="493"/>
      <c r="W728" s="493"/>
      <c r="X728" s="493"/>
      <c r="Y728" s="493"/>
      <c r="Z728" s="493"/>
    </row>
    <row r="729" s="434" customFormat="1" ht="16" customHeight="1" spans="1:26">
      <c r="A729" s="493"/>
      <c r="B729" s="493"/>
      <c r="C729" s="493"/>
      <c r="D729" s="493"/>
      <c r="E729" s="493"/>
      <c r="F729" s="493"/>
      <c r="G729" s="493"/>
      <c r="H729" s="493"/>
      <c r="I729" s="493"/>
      <c r="J729" s="493"/>
      <c r="K729" s="493"/>
      <c r="L729" s="493"/>
      <c r="M729" s="493"/>
      <c r="N729" s="493"/>
      <c r="O729" s="493"/>
      <c r="P729" s="493"/>
      <c r="Q729" s="493"/>
      <c r="R729" s="493"/>
      <c r="S729" s="493"/>
      <c r="T729" s="493"/>
      <c r="U729" s="493"/>
      <c r="V729" s="493"/>
      <c r="W729" s="493"/>
      <c r="X729" s="493"/>
      <c r="Y729" s="493"/>
      <c r="Z729" s="493"/>
    </row>
    <row r="730" s="434" customFormat="1" ht="16" customHeight="1" spans="1:26">
      <c r="A730" s="493"/>
      <c r="B730" s="493"/>
      <c r="C730" s="493"/>
      <c r="D730" s="493"/>
      <c r="E730" s="493"/>
      <c r="F730" s="493"/>
      <c r="G730" s="493"/>
      <c r="H730" s="493"/>
      <c r="I730" s="493"/>
      <c r="J730" s="493"/>
      <c r="K730" s="493"/>
      <c r="L730" s="493"/>
      <c r="M730" s="493"/>
      <c r="N730" s="493"/>
      <c r="O730" s="493"/>
      <c r="P730" s="493"/>
      <c r="Q730" s="493"/>
      <c r="R730" s="493"/>
      <c r="S730" s="493"/>
      <c r="T730" s="493"/>
      <c r="U730" s="493"/>
      <c r="V730" s="493"/>
      <c r="W730" s="493"/>
      <c r="X730" s="493"/>
      <c r="Y730" s="493"/>
      <c r="Z730" s="493"/>
    </row>
    <row r="731" s="434" customFormat="1" ht="16" customHeight="1" spans="1:26">
      <c r="A731" s="493"/>
      <c r="B731" s="493"/>
      <c r="C731" s="493"/>
      <c r="D731" s="493"/>
      <c r="E731" s="493"/>
      <c r="F731" s="493"/>
      <c r="G731" s="493"/>
      <c r="H731" s="493"/>
      <c r="I731" s="493"/>
      <c r="J731" s="493"/>
      <c r="K731" s="493"/>
      <c r="L731" s="493"/>
      <c r="M731" s="493"/>
      <c r="N731" s="493"/>
      <c r="O731" s="493"/>
      <c r="P731" s="493"/>
      <c r="Q731" s="493"/>
      <c r="R731" s="493"/>
      <c r="S731" s="493"/>
      <c r="T731" s="493"/>
      <c r="U731" s="493"/>
      <c r="V731" s="493"/>
      <c r="W731" s="493"/>
      <c r="X731" s="493"/>
      <c r="Y731" s="493"/>
      <c r="Z731" s="493"/>
    </row>
    <row r="732" s="434" customFormat="1" ht="16" customHeight="1" spans="1:26">
      <c r="A732" s="493"/>
      <c r="B732" s="493"/>
      <c r="C732" s="493"/>
      <c r="D732" s="493"/>
      <c r="E732" s="493"/>
      <c r="F732" s="493"/>
      <c r="G732" s="493"/>
      <c r="H732" s="493"/>
      <c r="I732" s="493"/>
      <c r="J732" s="493"/>
      <c r="K732" s="493"/>
      <c r="L732" s="493"/>
      <c r="M732" s="493"/>
      <c r="N732" s="493"/>
      <c r="O732" s="493"/>
      <c r="P732" s="493"/>
      <c r="Q732" s="493"/>
      <c r="R732" s="493"/>
      <c r="S732" s="493"/>
      <c r="T732" s="493"/>
      <c r="U732" s="493"/>
      <c r="V732" s="493"/>
      <c r="W732" s="493"/>
      <c r="X732" s="493"/>
      <c r="Y732" s="493"/>
      <c r="Z732" s="493"/>
    </row>
    <row r="733" s="434" customFormat="1" ht="16" customHeight="1" spans="1:26">
      <c r="A733" s="493"/>
      <c r="B733" s="493"/>
      <c r="C733" s="493"/>
      <c r="D733" s="493"/>
      <c r="E733" s="493"/>
      <c r="F733" s="493"/>
      <c r="G733" s="493"/>
      <c r="H733" s="493"/>
      <c r="I733" s="493"/>
      <c r="J733" s="493"/>
      <c r="K733" s="493"/>
      <c r="L733" s="493"/>
      <c r="M733" s="493"/>
      <c r="N733" s="493"/>
      <c r="O733" s="493"/>
      <c r="P733" s="493"/>
      <c r="Q733" s="493"/>
      <c r="R733" s="493"/>
      <c r="S733" s="493"/>
      <c r="T733" s="493"/>
      <c r="U733" s="493"/>
      <c r="V733" s="493"/>
      <c r="W733" s="493"/>
      <c r="X733" s="493"/>
      <c r="Y733" s="493"/>
      <c r="Z733" s="493"/>
    </row>
    <row r="734" s="434" customFormat="1" ht="16" customHeight="1" spans="1:26">
      <c r="A734" s="493"/>
      <c r="B734" s="493"/>
      <c r="C734" s="493"/>
      <c r="D734" s="493"/>
      <c r="E734" s="493"/>
      <c r="F734" s="493"/>
      <c r="G734" s="493"/>
      <c r="H734" s="493"/>
      <c r="I734" s="493"/>
      <c r="J734" s="493"/>
      <c r="K734" s="493"/>
      <c r="L734" s="493"/>
      <c r="M734" s="493"/>
      <c r="N734" s="493"/>
      <c r="O734" s="493"/>
      <c r="P734" s="493"/>
      <c r="Q734" s="493"/>
      <c r="R734" s="493"/>
      <c r="S734" s="493"/>
      <c r="T734" s="493"/>
      <c r="U734" s="493"/>
      <c r="V734" s="493"/>
      <c r="W734" s="493"/>
      <c r="X734" s="493"/>
      <c r="Y734" s="493"/>
      <c r="Z734" s="493"/>
    </row>
    <row r="735" s="434" customFormat="1" ht="16" customHeight="1" spans="1:26">
      <c r="A735" s="493"/>
      <c r="B735" s="493"/>
      <c r="C735" s="493"/>
      <c r="D735" s="493"/>
      <c r="E735" s="493"/>
      <c r="F735" s="493"/>
      <c r="G735" s="493"/>
      <c r="H735" s="493"/>
      <c r="I735" s="493"/>
      <c r="J735" s="493"/>
      <c r="K735" s="493"/>
      <c r="L735" s="493"/>
      <c r="M735" s="493"/>
      <c r="N735" s="493"/>
      <c r="O735" s="493"/>
      <c r="P735" s="493"/>
      <c r="Q735" s="493"/>
      <c r="R735" s="493"/>
      <c r="S735" s="493"/>
      <c r="T735" s="493"/>
      <c r="U735" s="493"/>
      <c r="V735" s="493"/>
      <c r="W735" s="493"/>
      <c r="X735" s="493"/>
      <c r="Y735" s="493"/>
      <c r="Z735" s="493"/>
    </row>
    <row r="736" s="434" customFormat="1" ht="16" customHeight="1" spans="1:26">
      <c r="A736" s="493"/>
      <c r="B736" s="493"/>
      <c r="C736" s="493"/>
      <c r="D736" s="493"/>
      <c r="E736" s="493"/>
      <c r="F736" s="493"/>
      <c r="G736" s="493"/>
      <c r="H736" s="493"/>
      <c r="I736" s="493"/>
      <c r="J736" s="493"/>
      <c r="K736" s="493"/>
      <c r="L736" s="493"/>
      <c r="M736" s="493"/>
      <c r="N736" s="493"/>
      <c r="O736" s="493"/>
      <c r="P736" s="493"/>
      <c r="Q736" s="493"/>
      <c r="R736" s="493"/>
      <c r="S736" s="493"/>
      <c r="T736" s="493"/>
      <c r="U736" s="493"/>
      <c r="V736" s="493"/>
      <c r="W736" s="493"/>
      <c r="X736" s="493"/>
      <c r="Y736" s="493"/>
      <c r="Z736" s="493"/>
    </row>
    <row r="737" s="434" customFormat="1" ht="16" customHeight="1" spans="1:26">
      <c r="A737" s="493"/>
      <c r="B737" s="493"/>
      <c r="C737" s="493"/>
      <c r="D737" s="493"/>
      <c r="E737" s="493"/>
      <c r="F737" s="493"/>
      <c r="G737" s="493"/>
      <c r="H737" s="493"/>
      <c r="I737" s="493"/>
      <c r="J737" s="493"/>
      <c r="K737" s="493"/>
      <c r="L737" s="493"/>
      <c r="M737" s="493"/>
      <c r="N737" s="493"/>
      <c r="O737" s="493"/>
      <c r="P737" s="493"/>
      <c r="Q737" s="493"/>
      <c r="R737" s="493"/>
      <c r="S737" s="493"/>
      <c r="T737" s="493"/>
      <c r="U737" s="493"/>
      <c r="V737" s="493"/>
      <c r="W737" s="493"/>
      <c r="X737" s="493"/>
      <c r="Y737" s="493"/>
      <c r="Z737" s="493"/>
    </row>
    <row r="738" s="434" customFormat="1" ht="16" customHeight="1" spans="1:26">
      <c r="A738" s="493"/>
      <c r="B738" s="493"/>
      <c r="C738" s="493"/>
      <c r="D738" s="493"/>
      <c r="E738" s="493"/>
      <c r="F738" s="493"/>
      <c r="G738" s="493"/>
      <c r="H738" s="493"/>
      <c r="I738" s="493"/>
      <c r="J738" s="493"/>
      <c r="K738" s="493"/>
      <c r="L738" s="493"/>
      <c r="M738" s="493"/>
      <c r="N738" s="493"/>
      <c r="O738" s="493"/>
      <c r="P738" s="493"/>
      <c r="Q738" s="493"/>
      <c r="R738" s="493"/>
      <c r="S738" s="493"/>
      <c r="T738" s="493"/>
      <c r="U738" s="493"/>
      <c r="V738" s="493"/>
      <c r="W738" s="493"/>
      <c r="X738" s="493"/>
      <c r="Y738" s="493"/>
      <c r="Z738" s="493"/>
    </row>
    <row r="739" s="434" customFormat="1" ht="16" customHeight="1" spans="1:26">
      <c r="A739" s="493"/>
      <c r="B739" s="493"/>
      <c r="C739" s="493"/>
      <c r="D739" s="493"/>
      <c r="E739" s="493"/>
      <c r="F739" s="493"/>
      <c r="G739" s="493"/>
      <c r="H739" s="493"/>
      <c r="I739" s="493"/>
      <c r="J739" s="493"/>
      <c r="K739" s="493"/>
      <c r="L739" s="493"/>
      <c r="M739" s="493"/>
      <c r="N739" s="493"/>
      <c r="O739" s="493"/>
      <c r="P739" s="493"/>
      <c r="Q739" s="493"/>
      <c r="R739" s="493"/>
      <c r="S739" s="493"/>
      <c r="T739" s="493"/>
      <c r="U739" s="493"/>
      <c r="V739" s="493"/>
      <c r="W739" s="493"/>
      <c r="X739" s="493"/>
      <c r="Y739" s="493"/>
      <c r="Z739" s="493"/>
    </row>
    <row r="740" s="434" customFormat="1" ht="16" customHeight="1" spans="1:26">
      <c r="A740" s="493"/>
      <c r="B740" s="493"/>
      <c r="C740" s="493"/>
      <c r="D740" s="493"/>
      <c r="E740" s="493"/>
      <c r="F740" s="493"/>
      <c r="G740" s="493"/>
      <c r="H740" s="493"/>
      <c r="I740" s="493"/>
      <c r="J740" s="493"/>
      <c r="K740" s="493"/>
      <c r="L740" s="493"/>
      <c r="M740" s="493"/>
      <c r="N740" s="493"/>
      <c r="O740" s="493"/>
      <c r="P740" s="493"/>
      <c r="Q740" s="493"/>
      <c r="R740" s="493"/>
      <c r="S740" s="493"/>
      <c r="T740" s="493"/>
      <c r="U740" s="493"/>
      <c r="V740" s="493"/>
      <c r="W740" s="493"/>
      <c r="X740" s="493"/>
      <c r="Y740" s="493"/>
      <c r="Z740" s="493"/>
    </row>
    <row r="741" s="434" customFormat="1" ht="16" customHeight="1" spans="1:26">
      <c r="A741" s="493"/>
      <c r="B741" s="493"/>
      <c r="C741" s="493"/>
      <c r="D741" s="493"/>
      <c r="E741" s="493"/>
      <c r="F741" s="493"/>
      <c r="G741" s="493"/>
      <c r="H741" s="493"/>
      <c r="I741" s="493"/>
      <c r="J741" s="493"/>
      <c r="K741" s="493"/>
      <c r="L741" s="493"/>
      <c r="M741" s="493"/>
      <c r="N741" s="493"/>
      <c r="O741" s="493"/>
      <c r="P741" s="493"/>
      <c r="Q741" s="493"/>
      <c r="R741" s="493"/>
      <c r="S741" s="493"/>
      <c r="T741" s="493"/>
      <c r="U741" s="493"/>
      <c r="V741" s="493"/>
      <c r="W741" s="493"/>
      <c r="X741" s="493"/>
      <c r="Y741" s="493"/>
      <c r="Z741" s="493"/>
    </row>
    <row r="742" s="434" customFormat="1" ht="16" customHeight="1" spans="1:26">
      <c r="A742" s="493"/>
      <c r="B742" s="493"/>
      <c r="C742" s="493"/>
      <c r="D742" s="493"/>
      <c r="E742" s="493"/>
      <c r="F742" s="493"/>
      <c r="G742" s="493"/>
      <c r="H742" s="493"/>
      <c r="I742" s="493"/>
      <c r="J742" s="493"/>
      <c r="K742" s="493"/>
      <c r="L742" s="493"/>
      <c r="M742" s="493"/>
      <c r="N742" s="493"/>
      <c r="O742" s="493"/>
      <c r="P742" s="493"/>
      <c r="Q742" s="493"/>
      <c r="R742" s="493"/>
      <c r="S742" s="493"/>
      <c r="T742" s="493"/>
      <c r="U742" s="493"/>
      <c r="V742" s="493"/>
      <c r="W742" s="493"/>
      <c r="X742" s="493"/>
      <c r="Y742" s="493"/>
      <c r="Z742" s="493"/>
    </row>
    <row r="743" s="434" customFormat="1" ht="16" customHeight="1" spans="1:26">
      <c r="A743" s="493"/>
      <c r="B743" s="493"/>
      <c r="C743" s="493"/>
      <c r="D743" s="493"/>
      <c r="E743" s="493"/>
      <c r="F743" s="493"/>
      <c r="G743" s="493"/>
      <c r="H743" s="493"/>
      <c r="I743" s="493"/>
      <c r="J743" s="493"/>
      <c r="K743" s="493"/>
      <c r="L743" s="493"/>
      <c r="M743" s="493"/>
      <c r="N743" s="493"/>
      <c r="O743" s="493"/>
      <c r="P743" s="493"/>
      <c r="Q743" s="493"/>
      <c r="R743" s="493"/>
      <c r="S743" s="493"/>
      <c r="T743" s="493"/>
      <c r="U743" s="493"/>
      <c r="V743" s="493"/>
      <c r="W743" s="493"/>
      <c r="X743" s="493"/>
      <c r="Y743" s="493"/>
      <c r="Z743" s="493"/>
    </row>
    <row r="744" s="434" customFormat="1" ht="16" customHeight="1" spans="1:26">
      <c r="A744" s="493"/>
      <c r="B744" s="493"/>
      <c r="C744" s="493"/>
      <c r="D744" s="493"/>
      <c r="E744" s="493"/>
      <c r="F744" s="493"/>
      <c r="G744" s="493"/>
      <c r="H744" s="493"/>
      <c r="I744" s="493"/>
      <c r="J744" s="493"/>
      <c r="K744" s="493"/>
      <c r="L744" s="493"/>
      <c r="M744" s="493"/>
      <c r="N744" s="493"/>
      <c r="O744" s="493"/>
      <c r="P744" s="493"/>
      <c r="Q744" s="493"/>
      <c r="R744" s="493"/>
      <c r="S744" s="493"/>
      <c r="T744" s="493"/>
      <c r="U744" s="493"/>
      <c r="V744" s="493"/>
      <c r="W744" s="493"/>
      <c r="X744" s="493"/>
      <c r="Y744" s="493"/>
      <c r="Z744" s="493"/>
    </row>
    <row r="745" s="434" customFormat="1" ht="16" customHeight="1" spans="1:26">
      <c r="A745" s="493"/>
      <c r="B745" s="493"/>
      <c r="C745" s="493"/>
      <c r="D745" s="493"/>
      <c r="E745" s="493"/>
      <c r="F745" s="493"/>
      <c r="G745" s="493"/>
      <c r="H745" s="493"/>
      <c r="I745" s="493"/>
      <c r="J745" s="493"/>
      <c r="K745" s="493"/>
      <c r="L745" s="493"/>
      <c r="M745" s="493"/>
      <c r="N745" s="493"/>
      <c r="O745" s="493"/>
      <c r="P745" s="493"/>
      <c r="Q745" s="493"/>
      <c r="R745" s="493"/>
      <c r="S745" s="493"/>
      <c r="T745" s="493"/>
      <c r="U745" s="493"/>
      <c r="V745" s="493"/>
      <c r="W745" s="493"/>
      <c r="X745" s="493"/>
      <c r="Y745" s="493"/>
      <c r="Z745" s="493"/>
    </row>
    <row r="746" s="434" customFormat="1" ht="16" customHeight="1" spans="1:26">
      <c r="A746" s="493"/>
      <c r="B746" s="493"/>
      <c r="C746" s="493"/>
      <c r="D746" s="493"/>
      <c r="E746" s="493"/>
      <c r="F746" s="493"/>
      <c r="G746" s="493"/>
      <c r="H746" s="493"/>
      <c r="I746" s="493"/>
      <c r="J746" s="493"/>
      <c r="K746" s="493"/>
      <c r="L746" s="493"/>
      <c r="M746" s="493"/>
      <c r="N746" s="493"/>
      <c r="O746" s="493"/>
      <c r="P746" s="493"/>
      <c r="Q746" s="493"/>
      <c r="R746" s="493"/>
      <c r="S746" s="493"/>
      <c r="T746" s="493"/>
      <c r="U746" s="493"/>
      <c r="V746" s="493"/>
      <c r="W746" s="493"/>
      <c r="X746" s="493"/>
      <c r="Y746" s="493"/>
      <c r="Z746" s="493"/>
    </row>
    <row r="747" s="434" customFormat="1" ht="16" customHeight="1" spans="1:26">
      <c r="A747" s="493"/>
      <c r="B747" s="493"/>
      <c r="C747" s="493"/>
      <c r="D747" s="493"/>
      <c r="E747" s="493"/>
      <c r="F747" s="493"/>
      <c r="G747" s="493"/>
      <c r="H747" s="493"/>
      <c r="I747" s="493"/>
      <c r="J747" s="493"/>
      <c r="K747" s="493"/>
      <c r="L747" s="493"/>
      <c r="M747" s="493"/>
      <c r="N747" s="493"/>
      <c r="O747" s="493"/>
      <c r="P747" s="493"/>
      <c r="Q747" s="493"/>
      <c r="R747" s="493"/>
      <c r="S747" s="493"/>
      <c r="T747" s="493"/>
      <c r="U747" s="493"/>
      <c r="V747" s="493"/>
      <c r="W747" s="493"/>
      <c r="X747" s="493"/>
      <c r="Y747" s="493"/>
      <c r="Z747" s="493"/>
    </row>
    <row r="748" s="434" customFormat="1" ht="16" customHeight="1" spans="1:26">
      <c r="A748" s="493"/>
      <c r="B748" s="493"/>
      <c r="C748" s="493"/>
      <c r="D748" s="493"/>
      <c r="E748" s="493"/>
      <c r="F748" s="493"/>
      <c r="G748" s="493"/>
      <c r="H748" s="493"/>
      <c r="I748" s="493"/>
      <c r="J748" s="493"/>
      <c r="K748" s="493"/>
      <c r="L748" s="493"/>
      <c r="M748" s="493"/>
      <c r="N748" s="493"/>
      <c r="O748" s="493"/>
      <c r="P748" s="493"/>
      <c r="Q748" s="493"/>
      <c r="R748" s="493"/>
      <c r="S748" s="493"/>
      <c r="T748" s="493"/>
      <c r="U748" s="493"/>
      <c r="V748" s="493"/>
      <c r="W748" s="493"/>
      <c r="X748" s="493"/>
      <c r="Y748" s="493"/>
      <c r="Z748" s="493"/>
    </row>
    <row r="749" s="434" customFormat="1" ht="16" customHeight="1" spans="1:26">
      <c r="A749" s="493"/>
      <c r="B749" s="493"/>
      <c r="C749" s="493"/>
      <c r="D749" s="493"/>
      <c r="E749" s="493"/>
      <c r="F749" s="493"/>
      <c r="G749" s="493"/>
      <c r="H749" s="493"/>
      <c r="I749" s="493"/>
      <c r="J749" s="493"/>
      <c r="K749" s="493"/>
      <c r="L749" s="493"/>
      <c r="M749" s="493"/>
      <c r="N749" s="493"/>
      <c r="O749" s="493"/>
      <c r="P749" s="493"/>
      <c r="Q749" s="493"/>
      <c r="R749" s="493"/>
      <c r="S749" s="493"/>
      <c r="T749" s="493"/>
      <c r="U749" s="493"/>
      <c r="V749" s="493"/>
      <c r="W749" s="493"/>
      <c r="X749" s="493"/>
      <c r="Y749" s="493"/>
      <c r="Z749" s="493"/>
    </row>
    <row r="750" s="434" customFormat="1" ht="16" customHeight="1" spans="1:26">
      <c r="A750" s="493"/>
      <c r="B750" s="493"/>
      <c r="C750" s="493"/>
      <c r="D750" s="493"/>
      <c r="E750" s="493"/>
      <c r="F750" s="493"/>
      <c r="G750" s="493"/>
      <c r="H750" s="493"/>
      <c r="I750" s="493"/>
      <c r="J750" s="493"/>
      <c r="K750" s="493"/>
      <c r="L750" s="493"/>
      <c r="M750" s="493"/>
      <c r="N750" s="493"/>
      <c r="O750" s="493"/>
      <c r="P750" s="493"/>
      <c r="Q750" s="493"/>
      <c r="R750" s="493"/>
      <c r="S750" s="493"/>
      <c r="T750" s="493"/>
      <c r="U750" s="493"/>
      <c r="V750" s="493"/>
      <c r="W750" s="493"/>
      <c r="X750" s="493"/>
      <c r="Y750" s="493"/>
      <c r="Z750" s="493"/>
    </row>
    <row r="751" s="434" customFormat="1" ht="16" customHeight="1" spans="1:26">
      <c r="A751" s="493"/>
      <c r="B751" s="493"/>
      <c r="C751" s="493"/>
      <c r="D751" s="493"/>
      <c r="E751" s="493"/>
      <c r="F751" s="493"/>
      <c r="G751" s="493"/>
      <c r="H751" s="493"/>
      <c r="I751" s="493"/>
      <c r="J751" s="493"/>
      <c r="K751" s="493"/>
      <c r="L751" s="493"/>
      <c r="M751" s="493"/>
      <c r="N751" s="493"/>
      <c r="O751" s="493"/>
      <c r="P751" s="493"/>
      <c r="Q751" s="493"/>
      <c r="R751" s="493"/>
      <c r="S751" s="493"/>
      <c r="T751" s="493"/>
      <c r="U751" s="493"/>
      <c r="V751" s="493"/>
      <c r="W751" s="493"/>
      <c r="X751" s="493"/>
      <c r="Y751" s="493"/>
      <c r="Z751" s="493"/>
    </row>
    <row r="752" s="434" customFormat="1" ht="16" customHeight="1" spans="1:26">
      <c r="A752" s="493"/>
      <c r="B752" s="493"/>
      <c r="C752" s="493"/>
      <c r="D752" s="493"/>
      <c r="E752" s="493"/>
      <c r="F752" s="493"/>
      <c r="G752" s="493"/>
      <c r="H752" s="493"/>
      <c r="I752" s="493"/>
      <c r="J752" s="493"/>
      <c r="K752" s="493"/>
      <c r="L752" s="493"/>
      <c r="M752" s="493"/>
      <c r="N752" s="493"/>
      <c r="O752" s="493"/>
      <c r="P752" s="493"/>
      <c r="Q752" s="493"/>
      <c r="R752" s="493"/>
      <c r="S752" s="493"/>
      <c r="T752" s="493"/>
      <c r="U752" s="493"/>
      <c r="V752" s="493"/>
      <c r="W752" s="493"/>
      <c r="X752" s="493"/>
      <c r="Y752" s="493"/>
      <c r="Z752" s="493"/>
    </row>
    <row r="753" s="434" customFormat="1" ht="16" customHeight="1" spans="1:26">
      <c r="A753" s="493"/>
      <c r="B753" s="493"/>
      <c r="C753" s="493"/>
      <c r="D753" s="493"/>
      <c r="E753" s="493"/>
      <c r="F753" s="493"/>
      <c r="G753" s="493"/>
      <c r="H753" s="493"/>
      <c r="I753" s="493"/>
      <c r="J753" s="493"/>
      <c r="K753" s="493"/>
      <c r="L753" s="493"/>
      <c r="M753" s="493"/>
      <c r="N753" s="493"/>
      <c r="O753" s="493"/>
      <c r="P753" s="493"/>
      <c r="Q753" s="493"/>
      <c r="R753" s="493"/>
      <c r="S753" s="493"/>
      <c r="T753" s="493"/>
      <c r="U753" s="493"/>
      <c r="V753" s="493"/>
      <c r="W753" s="493"/>
      <c r="X753" s="493"/>
      <c r="Y753" s="493"/>
      <c r="Z753" s="493"/>
    </row>
    <row r="754" s="434" customFormat="1" ht="16" customHeight="1" spans="1:26">
      <c r="A754" s="493"/>
      <c r="B754" s="493"/>
      <c r="C754" s="493"/>
      <c r="D754" s="493"/>
      <c r="E754" s="493"/>
      <c r="F754" s="493"/>
      <c r="G754" s="493"/>
      <c r="H754" s="493"/>
      <c r="I754" s="493"/>
      <c r="J754" s="493"/>
      <c r="K754" s="493"/>
      <c r="L754" s="493"/>
      <c r="M754" s="493"/>
      <c r="N754" s="493"/>
      <c r="O754" s="493"/>
      <c r="P754" s="493"/>
      <c r="Q754" s="493"/>
      <c r="R754" s="493"/>
      <c r="S754" s="493"/>
      <c r="T754" s="493"/>
      <c r="U754" s="493"/>
      <c r="V754" s="493"/>
      <c r="W754" s="493"/>
      <c r="X754" s="493"/>
      <c r="Y754" s="493"/>
      <c r="Z754" s="493"/>
    </row>
    <row r="755" s="434" customFormat="1" ht="16" customHeight="1" spans="1:26">
      <c r="A755" s="493"/>
      <c r="B755" s="493"/>
      <c r="C755" s="493"/>
      <c r="D755" s="493"/>
      <c r="E755" s="493"/>
      <c r="F755" s="493"/>
      <c r="G755" s="493"/>
      <c r="H755" s="493"/>
      <c r="I755" s="493"/>
      <c r="J755" s="493"/>
      <c r="K755" s="493"/>
      <c r="L755" s="493"/>
      <c r="M755" s="493"/>
      <c r="N755" s="493"/>
      <c r="O755" s="493"/>
      <c r="P755" s="493"/>
      <c r="Q755" s="493"/>
      <c r="R755" s="493"/>
      <c r="S755" s="493"/>
      <c r="T755" s="493"/>
      <c r="U755" s="493"/>
      <c r="V755" s="493"/>
      <c r="W755" s="493"/>
      <c r="X755" s="493"/>
      <c r="Y755" s="493"/>
      <c r="Z755" s="493"/>
    </row>
    <row r="756" s="434" customFormat="1" ht="16" customHeight="1" spans="1:26">
      <c r="A756" s="493"/>
      <c r="B756" s="493"/>
      <c r="C756" s="493"/>
      <c r="D756" s="493"/>
      <c r="E756" s="493"/>
      <c r="F756" s="493"/>
      <c r="G756" s="493"/>
      <c r="H756" s="493"/>
      <c r="I756" s="493"/>
      <c r="J756" s="493"/>
      <c r="K756" s="493"/>
      <c r="L756" s="493"/>
      <c r="M756" s="493"/>
      <c r="N756" s="493"/>
      <c r="O756" s="493"/>
      <c r="P756" s="493"/>
      <c r="Q756" s="493"/>
      <c r="R756" s="493"/>
      <c r="S756" s="493"/>
      <c r="T756" s="493"/>
      <c r="U756" s="493"/>
      <c r="V756" s="493"/>
      <c r="W756" s="493"/>
      <c r="X756" s="493"/>
      <c r="Y756" s="493"/>
      <c r="Z756" s="493"/>
    </row>
    <row r="757" s="434" customFormat="1" ht="16" customHeight="1" spans="1:26">
      <c r="A757" s="493"/>
      <c r="B757" s="493"/>
      <c r="C757" s="493"/>
      <c r="D757" s="493"/>
      <c r="E757" s="493"/>
      <c r="F757" s="493"/>
      <c r="G757" s="493"/>
      <c r="H757" s="493"/>
      <c r="I757" s="493"/>
      <c r="J757" s="493"/>
      <c r="K757" s="493"/>
      <c r="L757" s="493"/>
      <c r="M757" s="493"/>
      <c r="N757" s="493"/>
      <c r="O757" s="493"/>
      <c r="P757" s="493"/>
      <c r="Q757" s="493"/>
      <c r="R757" s="493"/>
      <c r="S757" s="493"/>
      <c r="T757" s="493"/>
      <c r="U757" s="493"/>
      <c r="V757" s="493"/>
      <c r="W757" s="493"/>
      <c r="X757" s="493"/>
      <c r="Y757" s="493"/>
      <c r="Z757" s="493"/>
    </row>
    <row r="758" s="434" customFormat="1" ht="16" customHeight="1" spans="1:26">
      <c r="A758" s="493"/>
      <c r="B758" s="493"/>
      <c r="C758" s="493"/>
      <c r="D758" s="493"/>
      <c r="E758" s="493"/>
      <c r="F758" s="493"/>
      <c r="G758" s="493"/>
      <c r="H758" s="493"/>
      <c r="I758" s="493"/>
      <c r="J758" s="493"/>
      <c r="K758" s="493"/>
      <c r="L758" s="493"/>
      <c r="M758" s="493"/>
      <c r="N758" s="493"/>
      <c r="O758" s="493"/>
      <c r="P758" s="493"/>
      <c r="Q758" s="493"/>
      <c r="R758" s="493"/>
      <c r="S758" s="493"/>
      <c r="T758" s="493"/>
      <c r="U758" s="493"/>
      <c r="V758" s="493"/>
      <c r="W758" s="493"/>
      <c r="X758" s="493"/>
      <c r="Y758" s="493"/>
      <c r="Z758" s="493"/>
    </row>
    <row r="759" s="434" customFormat="1" ht="16" customHeight="1" spans="1:26">
      <c r="A759" s="493"/>
      <c r="B759" s="493"/>
      <c r="C759" s="493"/>
      <c r="D759" s="493"/>
      <c r="E759" s="493"/>
      <c r="F759" s="493"/>
      <c r="G759" s="493"/>
      <c r="H759" s="493"/>
      <c r="I759" s="493"/>
      <c r="J759" s="493"/>
      <c r="K759" s="493"/>
      <c r="L759" s="493"/>
      <c r="M759" s="493"/>
      <c r="N759" s="493"/>
      <c r="O759" s="493"/>
      <c r="P759" s="493"/>
      <c r="Q759" s="493"/>
      <c r="R759" s="493"/>
      <c r="S759" s="493"/>
      <c r="T759" s="493"/>
      <c r="U759" s="493"/>
      <c r="V759" s="493"/>
      <c r="W759" s="493"/>
      <c r="X759" s="493"/>
      <c r="Y759" s="493"/>
      <c r="Z759" s="493"/>
    </row>
    <row r="760" s="434" customFormat="1" ht="16" customHeight="1" spans="1:26">
      <c r="A760" s="493"/>
      <c r="B760" s="493"/>
      <c r="C760" s="493"/>
      <c r="D760" s="493"/>
      <c r="E760" s="493"/>
      <c r="F760" s="493"/>
      <c r="G760" s="493"/>
      <c r="H760" s="493"/>
      <c r="I760" s="493"/>
      <c r="J760" s="493"/>
      <c r="K760" s="493"/>
      <c r="L760" s="493"/>
      <c r="M760" s="493"/>
      <c r="N760" s="493"/>
      <c r="O760" s="493"/>
      <c r="P760" s="493"/>
      <c r="Q760" s="493"/>
      <c r="R760" s="493"/>
      <c r="S760" s="493"/>
      <c r="T760" s="493"/>
      <c r="U760" s="493"/>
      <c r="V760" s="493"/>
      <c r="W760" s="493"/>
      <c r="X760" s="493"/>
      <c r="Y760" s="493"/>
      <c r="Z760" s="493"/>
    </row>
    <row r="761" s="434" customFormat="1" ht="16" customHeight="1" spans="1:26">
      <c r="A761" s="493"/>
      <c r="B761" s="493"/>
      <c r="C761" s="493"/>
      <c r="D761" s="493"/>
      <c r="E761" s="493"/>
      <c r="F761" s="493"/>
      <c r="G761" s="493"/>
      <c r="H761" s="493"/>
      <c r="I761" s="493"/>
      <c r="J761" s="493"/>
      <c r="K761" s="493"/>
      <c r="L761" s="493"/>
      <c r="M761" s="493"/>
      <c r="N761" s="493"/>
      <c r="O761" s="493"/>
      <c r="P761" s="493"/>
      <c r="Q761" s="493"/>
      <c r="R761" s="493"/>
      <c r="S761" s="493"/>
      <c r="T761" s="493"/>
      <c r="U761" s="493"/>
      <c r="V761" s="493"/>
      <c r="W761" s="493"/>
      <c r="X761" s="493"/>
      <c r="Y761" s="493"/>
      <c r="Z761" s="493"/>
    </row>
    <row r="762" s="434" customFormat="1" ht="16" customHeight="1" spans="1:26">
      <c r="A762" s="493"/>
      <c r="B762" s="493"/>
      <c r="C762" s="493"/>
      <c r="D762" s="493"/>
      <c r="E762" s="493"/>
      <c r="F762" s="493"/>
      <c r="G762" s="493"/>
      <c r="H762" s="493"/>
      <c r="I762" s="493"/>
      <c r="J762" s="493"/>
      <c r="K762" s="493"/>
      <c r="L762" s="493"/>
      <c r="M762" s="493"/>
      <c r="N762" s="493"/>
      <c r="O762" s="493"/>
      <c r="P762" s="493"/>
      <c r="Q762" s="493"/>
      <c r="R762" s="493"/>
      <c r="S762" s="493"/>
      <c r="T762" s="493"/>
      <c r="U762" s="493"/>
      <c r="V762" s="493"/>
      <c r="W762" s="493"/>
      <c r="X762" s="493"/>
      <c r="Y762" s="493"/>
      <c r="Z762" s="493"/>
    </row>
    <row r="763" s="434" customFormat="1" ht="16" customHeight="1" spans="1:26">
      <c r="A763" s="493"/>
      <c r="B763" s="493"/>
      <c r="C763" s="493"/>
      <c r="D763" s="493"/>
      <c r="E763" s="493"/>
      <c r="F763" s="493"/>
      <c r="G763" s="493"/>
      <c r="H763" s="493"/>
      <c r="I763" s="493"/>
      <c r="J763" s="493"/>
      <c r="K763" s="493"/>
      <c r="L763" s="493"/>
      <c r="M763" s="493"/>
      <c r="N763" s="493"/>
      <c r="O763" s="493"/>
      <c r="P763" s="493"/>
      <c r="Q763" s="493"/>
      <c r="R763" s="493"/>
      <c r="S763" s="493"/>
      <c r="T763" s="493"/>
      <c r="U763" s="493"/>
      <c r="V763" s="493"/>
      <c r="W763" s="493"/>
      <c r="X763" s="493"/>
      <c r="Y763" s="493"/>
      <c r="Z763" s="493"/>
    </row>
    <row r="764" s="434" customFormat="1" ht="16" customHeight="1" spans="1:26">
      <c r="A764" s="493"/>
      <c r="B764" s="493"/>
      <c r="C764" s="493"/>
      <c r="D764" s="493"/>
      <c r="E764" s="493"/>
      <c r="F764" s="493"/>
      <c r="G764" s="493"/>
      <c r="H764" s="493"/>
      <c r="I764" s="493"/>
      <c r="J764" s="493"/>
      <c r="K764" s="493"/>
      <c r="L764" s="493"/>
      <c r="M764" s="493"/>
      <c r="N764" s="493"/>
      <c r="O764" s="493"/>
      <c r="P764" s="493"/>
      <c r="Q764" s="493"/>
      <c r="R764" s="493"/>
      <c r="S764" s="493"/>
      <c r="T764" s="493"/>
      <c r="U764" s="493"/>
      <c r="V764" s="493"/>
      <c r="W764" s="493"/>
      <c r="X764" s="493"/>
      <c r="Y764" s="493"/>
      <c r="Z764" s="493"/>
    </row>
    <row r="765" s="434" customFormat="1" ht="16" customHeight="1" spans="1:26">
      <c r="A765" s="493"/>
      <c r="B765" s="493"/>
      <c r="C765" s="493"/>
      <c r="D765" s="493"/>
      <c r="E765" s="493"/>
      <c r="F765" s="493"/>
      <c r="G765" s="493"/>
      <c r="H765" s="493"/>
      <c r="I765" s="493"/>
      <c r="J765" s="493"/>
      <c r="K765" s="493"/>
      <c r="L765" s="493"/>
      <c r="M765" s="493"/>
      <c r="N765" s="493"/>
      <c r="O765" s="493"/>
      <c r="P765" s="493"/>
      <c r="Q765" s="493"/>
      <c r="R765" s="493"/>
      <c r="S765" s="493"/>
      <c r="T765" s="493"/>
      <c r="U765" s="493"/>
      <c r="V765" s="493"/>
      <c r="W765" s="493"/>
      <c r="X765" s="493"/>
      <c r="Y765" s="493"/>
      <c r="Z765" s="493"/>
    </row>
    <row r="766" s="434" customFormat="1" ht="16" customHeight="1" spans="1:26">
      <c r="A766" s="493"/>
      <c r="B766" s="493"/>
      <c r="C766" s="493"/>
      <c r="D766" s="493"/>
      <c r="E766" s="493"/>
      <c r="F766" s="493"/>
      <c r="G766" s="493"/>
      <c r="H766" s="493"/>
      <c r="I766" s="493"/>
      <c r="J766" s="493"/>
      <c r="K766" s="493"/>
      <c r="L766" s="493"/>
      <c r="M766" s="493"/>
      <c r="N766" s="493"/>
      <c r="O766" s="493"/>
      <c r="P766" s="493"/>
      <c r="Q766" s="493"/>
      <c r="R766" s="493"/>
      <c r="S766" s="493"/>
      <c r="T766" s="493"/>
      <c r="U766" s="493"/>
      <c r="V766" s="493"/>
      <c r="W766" s="493"/>
      <c r="X766" s="493"/>
      <c r="Y766" s="493"/>
      <c r="Z766" s="493"/>
    </row>
    <row r="767" s="434" customFormat="1" ht="16" customHeight="1" spans="1:26">
      <c r="A767" s="493"/>
      <c r="B767" s="493"/>
      <c r="C767" s="493"/>
      <c r="D767" s="493"/>
      <c r="E767" s="493"/>
      <c r="F767" s="493"/>
      <c r="G767" s="493"/>
      <c r="H767" s="493"/>
      <c r="I767" s="493"/>
      <c r="J767" s="493"/>
      <c r="K767" s="493"/>
      <c r="L767" s="493"/>
      <c r="M767" s="493"/>
      <c r="N767" s="493"/>
      <c r="O767" s="493"/>
      <c r="P767" s="493"/>
      <c r="Q767" s="493"/>
      <c r="R767" s="493"/>
      <c r="S767" s="493"/>
      <c r="T767" s="493"/>
      <c r="U767" s="493"/>
      <c r="V767" s="493"/>
      <c r="W767" s="493"/>
      <c r="X767" s="493"/>
      <c r="Y767" s="493"/>
      <c r="Z767" s="493"/>
    </row>
    <row r="768" s="434" customFormat="1" ht="16" customHeight="1" spans="1:26">
      <c r="A768" s="493"/>
      <c r="B768" s="493"/>
      <c r="C768" s="493"/>
      <c r="D768" s="493"/>
      <c r="E768" s="493"/>
      <c r="F768" s="493"/>
      <c r="G768" s="493"/>
      <c r="H768" s="493"/>
      <c r="I768" s="493"/>
      <c r="J768" s="493"/>
      <c r="K768" s="493"/>
      <c r="L768" s="493"/>
      <c r="M768" s="493"/>
      <c r="N768" s="493"/>
      <c r="O768" s="493"/>
      <c r="P768" s="493"/>
      <c r="Q768" s="493"/>
      <c r="R768" s="493"/>
      <c r="S768" s="493"/>
      <c r="T768" s="493"/>
      <c r="U768" s="493"/>
      <c r="V768" s="493"/>
      <c r="W768" s="493"/>
      <c r="X768" s="493"/>
      <c r="Y768" s="493"/>
      <c r="Z768" s="493"/>
    </row>
    <row r="769" s="434" customFormat="1" ht="16" customHeight="1" spans="1:26">
      <c r="A769" s="493"/>
      <c r="B769" s="493"/>
      <c r="C769" s="493"/>
      <c r="D769" s="493"/>
      <c r="E769" s="493"/>
      <c r="F769" s="493"/>
      <c r="G769" s="493"/>
      <c r="H769" s="493"/>
      <c r="I769" s="493"/>
      <c r="J769" s="493"/>
      <c r="K769" s="493"/>
      <c r="L769" s="493"/>
      <c r="M769" s="493"/>
      <c r="N769" s="493"/>
      <c r="O769" s="493"/>
      <c r="P769" s="493"/>
      <c r="Q769" s="493"/>
      <c r="R769" s="493"/>
      <c r="S769" s="493"/>
      <c r="T769" s="493"/>
      <c r="U769" s="493"/>
      <c r="V769" s="493"/>
      <c r="W769" s="493"/>
      <c r="X769" s="493"/>
      <c r="Y769" s="493"/>
      <c r="Z769" s="493"/>
    </row>
    <row r="770" s="434" customFormat="1" ht="16" customHeight="1" spans="1:26">
      <c r="A770" s="493"/>
      <c r="B770" s="493"/>
      <c r="C770" s="493"/>
      <c r="D770" s="493"/>
      <c r="E770" s="493"/>
      <c r="F770" s="493"/>
      <c r="G770" s="493"/>
      <c r="H770" s="493"/>
      <c r="I770" s="493"/>
      <c r="J770" s="493"/>
      <c r="K770" s="493"/>
      <c r="L770" s="493"/>
      <c r="M770" s="493"/>
      <c r="N770" s="493"/>
      <c r="O770" s="493"/>
      <c r="P770" s="493"/>
      <c r="Q770" s="493"/>
      <c r="R770" s="493"/>
      <c r="S770" s="493"/>
      <c r="T770" s="493"/>
      <c r="U770" s="493"/>
      <c r="V770" s="493"/>
      <c r="W770" s="493"/>
      <c r="X770" s="493"/>
      <c r="Y770" s="493"/>
      <c r="Z770" s="493"/>
    </row>
    <row r="771" s="434" customFormat="1" ht="16" customHeight="1" spans="1:26">
      <c r="A771" s="493"/>
      <c r="B771" s="493"/>
      <c r="C771" s="493"/>
      <c r="D771" s="493"/>
      <c r="E771" s="493"/>
      <c r="F771" s="493"/>
      <c r="G771" s="493"/>
      <c r="H771" s="493"/>
      <c r="I771" s="493"/>
      <c r="J771" s="493"/>
      <c r="K771" s="493"/>
      <c r="L771" s="493"/>
      <c r="M771" s="493"/>
      <c r="N771" s="493"/>
      <c r="O771" s="493"/>
      <c r="P771" s="493"/>
      <c r="Q771" s="493"/>
      <c r="R771" s="493"/>
      <c r="S771" s="493"/>
      <c r="T771" s="493"/>
      <c r="U771" s="493"/>
      <c r="V771" s="493"/>
      <c r="W771" s="493"/>
      <c r="X771" s="493"/>
      <c r="Y771" s="493"/>
      <c r="Z771" s="493"/>
    </row>
    <row r="772" s="434" customFormat="1" ht="16" customHeight="1" spans="1:26">
      <c r="A772" s="493"/>
      <c r="B772" s="493"/>
      <c r="C772" s="493"/>
      <c r="D772" s="493"/>
      <c r="E772" s="493"/>
      <c r="F772" s="493"/>
      <c r="G772" s="493"/>
      <c r="H772" s="493"/>
      <c r="I772" s="493"/>
      <c r="J772" s="493"/>
      <c r="K772" s="493"/>
      <c r="L772" s="493"/>
      <c r="M772" s="493"/>
      <c r="N772" s="493"/>
      <c r="O772" s="493"/>
      <c r="P772" s="493"/>
      <c r="Q772" s="493"/>
      <c r="R772" s="493"/>
      <c r="S772" s="493"/>
      <c r="T772" s="493"/>
      <c r="U772" s="493"/>
      <c r="V772" s="493"/>
      <c r="W772" s="493"/>
      <c r="X772" s="493"/>
      <c r="Y772" s="493"/>
      <c r="Z772" s="493"/>
    </row>
    <row r="773" s="434" customFormat="1" ht="16" customHeight="1" spans="1:26">
      <c r="A773" s="493"/>
      <c r="B773" s="493"/>
      <c r="C773" s="493"/>
      <c r="D773" s="493"/>
      <c r="E773" s="493"/>
      <c r="F773" s="493"/>
      <c r="G773" s="493"/>
      <c r="H773" s="493"/>
      <c r="I773" s="493"/>
      <c r="J773" s="493"/>
      <c r="K773" s="493"/>
      <c r="L773" s="493"/>
      <c r="M773" s="493"/>
      <c r="N773" s="493"/>
      <c r="O773" s="493"/>
      <c r="P773" s="493"/>
      <c r="Q773" s="493"/>
      <c r="R773" s="493"/>
      <c r="S773" s="493"/>
      <c r="T773" s="493"/>
      <c r="U773" s="493"/>
      <c r="V773" s="493"/>
      <c r="W773" s="493"/>
      <c r="X773" s="493"/>
      <c r="Y773" s="493"/>
      <c r="Z773" s="493"/>
    </row>
    <row r="774" s="434" customFormat="1" ht="16" customHeight="1" spans="1:26">
      <c r="A774" s="493"/>
      <c r="B774" s="493"/>
      <c r="C774" s="493"/>
      <c r="D774" s="493"/>
      <c r="E774" s="493"/>
      <c r="F774" s="493"/>
      <c r="G774" s="493"/>
      <c r="H774" s="493"/>
      <c r="I774" s="493"/>
      <c r="J774" s="493"/>
      <c r="K774" s="493"/>
      <c r="L774" s="493"/>
      <c r="M774" s="493"/>
      <c r="N774" s="493"/>
      <c r="O774" s="493"/>
      <c r="P774" s="493"/>
      <c r="Q774" s="493"/>
      <c r="R774" s="493"/>
      <c r="S774" s="493"/>
      <c r="T774" s="493"/>
      <c r="U774" s="493"/>
      <c r="V774" s="493"/>
      <c r="W774" s="493"/>
      <c r="X774" s="493"/>
      <c r="Y774" s="493"/>
      <c r="Z774" s="493"/>
    </row>
    <row r="775" s="434" customFormat="1" ht="16" customHeight="1" spans="1:26">
      <c r="A775" s="493"/>
      <c r="B775" s="493"/>
      <c r="C775" s="493"/>
      <c r="D775" s="493"/>
      <c r="E775" s="493"/>
      <c r="F775" s="493"/>
      <c r="G775" s="493"/>
      <c r="H775" s="493"/>
      <c r="I775" s="493"/>
      <c r="J775" s="493"/>
      <c r="K775" s="493"/>
      <c r="L775" s="493"/>
      <c r="M775" s="493"/>
      <c r="N775" s="493"/>
      <c r="O775" s="493"/>
      <c r="P775" s="493"/>
      <c r="Q775" s="493"/>
      <c r="R775" s="493"/>
      <c r="S775" s="493"/>
      <c r="T775" s="493"/>
      <c r="U775" s="493"/>
      <c r="V775" s="493"/>
      <c r="W775" s="493"/>
      <c r="X775" s="493"/>
      <c r="Y775" s="493"/>
      <c r="Z775" s="493"/>
    </row>
    <row r="776" s="434" customFormat="1" ht="16" customHeight="1" spans="1:26">
      <c r="A776" s="493"/>
      <c r="B776" s="493"/>
      <c r="C776" s="493"/>
      <c r="D776" s="493"/>
      <c r="E776" s="493"/>
      <c r="F776" s="493"/>
      <c r="G776" s="493"/>
      <c r="H776" s="493"/>
      <c r="I776" s="493"/>
      <c r="J776" s="493"/>
      <c r="K776" s="493"/>
      <c r="L776" s="493"/>
      <c r="M776" s="493"/>
      <c r="N776" s="493"/>
      <c r="O776" s="493"/>
      <c r="P776" s="493"/>
      <c r="Q776" s="493"/>
      <c r="R776" s="493"/>
      <c r="S776" s="493"/>
      <c r="T776" s="493"/>
      <c r="U776" s="493"/>
      <c r="V776" s="493"/>
      <c r="W776" s="493"/>
      <c r="X776" s="493"/>
      <c r="Y776" s="493"/>
      <c r="Z776" s="493"/>
    </row>
    <row r="777" s="434" customFormat="1" ht="16" customHeight="1" spans="1:26">
      <c r="A777" s="493"/>
      <c r="B777" s="493"/>
      <c r="C777" s="493"/>
      <c r="D777" s="493"/>
      <c r="E777" s="493"/>
      <c r="F777" s="493"/>
      <c r="G777" s="493"/>
      <c r="H777" s="493"/>
      <c r="I777" s="493"/>
      <c r="J777" s="493"/>
      <c r="K777" s="493"/>
      <c r="L777" s="493"/>
      <c r="M777" s="493"/>
      <c r="N777" s="493"/>
      <c r="O777" s="493"/>
      <c r="P777" s="493"/>
      <c r="Q777" s="493"/>
      <c r="R777" s="493"/>
      <c r="S777" s="493"/>
      <c r="T777" s="493"/>
      <c r="U777" s="493"/>
      <c r="V777" s="493"/>
      <c r="W777" s="493"/>
      <c r="X777" s="493"/>
      <c r="Y777" s="493"/>
      <c r="Z777" s="493"/>
    </row>
    <row r="778" s="434" customFormat="1" ht="16" customHeight="1" spans="1:26">
      <c r="A778" s="493"/>
      <c r="B778" s="493"/>
      <c r="C778" s="493"/>
      <c r="D778" s="493"/>
      <c r="E778" s="493"/>
      <c r="F778" s="493"/>
      <c r="G778" s="493"/>
      <c r="H778" s="493"/>
      <c r="I778" s="493"/>
      <c r="J778" s="493"/>
      <c r="K778" s="493"/>
      <c r="L778" s="493"/>
      <c r="M778" s="493"/>
      <c r="N778" s="493"/>
      <c r="O778" s="493"/>
      <c r="P778" s="493"/>
      <c r="Q778" s="493"/>
      <c r="R778" s="493"/>
      <c r="S778" s="493"/>
      <c r="T778" s="493"/>
      <c r="U778" s="493"/>
      <c r="V778" s="493"/>
      <c r="W778" s="493"/>
      <c r="X778" s="493"/>
      <c r="Y778" s="493"/>
      <c r="Z778" s="493"/>
    </row>
    <row r="779" s="434" customFormat="1" ht="16" customHeight="1" spans="1:26">
      <c r="A779" s="493"/>
      <c r="B779" s="493"/>
      <c r="C779" s="493"/>
      <c r="D779" s="493"/>
      <c r="E779" s="493"/>
      <c r="F779" s="493"/>
      <c r="G779" s="493"/>
      <c r="H779" s="493"/>
      <c r="I779" s="493"/>
      <c r="J779" s="493"/>
      <c r="K779" s="493"/>
      <c r="L779" s="493"/>
      <c r="M779" s="493"/>
      <c r="N779" s="493"/>
      <c r="O779" s="493"/>
      <c r="P779" s="493"/>
      <c r="Q779" s="493"/>
      <c r="R779" s="493"/>
      <c r="S779" s="493"/>
      <c r="T779" s="493"/>
      <c r="U779" s="493"/>
      <c r="V779" s="493"/>
      <c r="W779" s="493"/>
      <c r="X779" s="493"/>
      <c r="Y779" s="493"/>
      <c r="Z779" s="493"/>
    </row>
    <row r="780" s="434" customFormat="1" ht="16" customHeight="1" spans="1:26">
      <c r="A780" s="493"/>
      <c r="B780" s="493"/>
      <c r="C780" s="493"/>
      <c r="D780" s="493"/>
      <c r="E780" s="493"/>
      <c r="F780" s="493"/>
      <c r="G780" s="493"/>
      <c r="H780" s="493"/>
      <c r="I780" s="493"/>
      <c r="J780" s="493"/>
      <c r="K780" s="493"/>
      <c r="L780" s="493"/>
      <c r="M780" s="493"/>
      <c r="N780" s="493"/>
      <c r="O780" s="493"/>
      <c r="P780" s="493"/>
      <c r="Q780" s="493"/>
      <c r="R780" s="493"/>
      <c r="S780" s="493"/>
      <c r="T780" s="493"/>
      <c r="U780" s="493"/>
      <c r="V780" s="493"/>
      <c r="W780" s="493"/>
      <c r="X780" s="493"/>
      <c r="Y780" s="493"/>
      <c r="Z780" s="493"/>
    </row>
    <row r="781" s="434" customFormat="1" ht="16" customHeight="1" spans="1:26">
      <c r="A781" s="493"/>
      <c r="B781" s="493"/>
      <c r="C781" s="493"/>
      <c r="D781" s="493"/>
      <c r="E781" s="493"/>
      <c r="F781" s="493"/>
      <c r="G781" s="493"/>
      <c r="H781" s="493"/>
      <c r="I781" s="493"/>
      <c r="J781" s="493"/>
      <c r="K781" s="493"/>
      <c r="L781" s="493"/>
      <c r="M781" s="493"/>
      <c r="N781" s="493"/>
      <c r="O781" s="493"/>
      <c r="P781" s="493"/>
      <c r="Q781" s="493"/>
      <c r="R781" s="493"/>
      <c r="S781" s="493"/>
      <c r="T781" s="493"/>
      <c r="U781" s="493"/>
      <c r="V781" s="493"/>
      <c r="W781" s="493"/>
      <c r="X781" s="493"/>
      <c r="Y781" s="493"/>
      <c r="Z781" s="493"/>
    </row>
    <row r="782" s="434" customFormat="1" ht="16" customHeight="1" spans="1:26">
      <c r="A782" s="493"/>
      <c r="B782" s="493"/>
      <c r="C782" s="493"/>
      <c r="D782" s="493"/>
      <c r="E782" s="493"/>
      <c r="F782" s="493"/>
      <c r="G782" s="493"/>
      <c r="H782" s="493"/>
      <c r="I782" s="493"/>
      <c r="J782" s="493"/>
      <c r="K782" s="493"/>
      <c r="L782" s="493"/>
      <c r="M782" s="493"/>
      <c r="N782" s="493"/>
      <c r="O782" s="493"/>
      <c r="P782" s="493"/>
      <c r="Q782" s="493"/>
      <c r="R782" s="493"/>
      <c r="S782" s="493"/>
      <c r="T782" s="493"/>
      <c r="U782" s="493"/>
      <c r="V782" s="493"/>
      <c r="W782" s="493"/>
      <c r="X782" s="493"/>
      <c r="Y782" s="493"/>
      <c r="Z782" s="493"/>
    </row>
    <row r="783" s="434" customFormat="1" ht="16" customHeight="1" spans="1:26">
      <c r="A783" s="493"/>
      <c r="B783" s="493"/>
      <c r="C783" s="493"/>
      <c r="D783" s="493"/>
      <c r="E783" s="493"/>
      <c r="F783" s="493"/>
      <c r="G783" s="493"/>
      <c r="H783" s="493"/>
      <c r="I783" s="493"/>
      <c r="J783" s="493"/>
      <c r="K783" s="493"/>
      <c r="L783" s="493"/>
      <c r="M783" s="493"/>
      <c r="N783" s="493"/>
      <c r="O783" s="493"/>
      <c r="P783" s="493"/>
      <c r="Q783" s="493"/>
      <c r="R783" s="493"/>
      <c r="S783" s="493"/>
      <c r="T783" s="493"/>
      <c r="U783" s="493"/>
      <c r="V783" s="493"/>
      <c r="W783" s="493"/>
      <c r="X783" s="493"/>
      <c r="Y783" s="493"/>
      <c r="Z783" s="493"/>
    </row>
    <row r="784" s="434" customFormat="1" ht="16" customHeight="1" spans="1:26">
      <c r="A784" s="493"/>
      <c r="B784" s="493"/>
      <c r="C784" s="493"/>
      <c r="D784" s="493"/>
      <c r="E784" s="493"/>
      <c r="F784" s="493"/>
      <c r="G784" s="493"/>
      <c r="H784" s="493"/>
      <c r="I784" s="493"/>
      <c r="J784" s="493"/>
      <c r="K784" s="493"/>
      <c r="L784" s="493"/>
      <c r="M784" s="493"/>
      <c r="N784" s="493"/>
      <c r="O784" s="493"/>
      <c r="P784" s="493"/>
      <c r="Q784" s="493"/>
      <c r="R784" s="493"/>
      <c r="S784" s="493"/>
      <c r="T784" s="493"/>
      <c r="U784" s="493"/>
      <c r="V784" s="493"/>
      <c r="W784" s="493"/>
      <c r="X784" s="493"/>
      <c r="Y784" s="493"/>
      <c r="Z784" s="493"/>
    </row>
    <row r="785" s="434" customFormat="1" ht="16" customHeight="1" spans="1:26">
      <c r="A785" s="493"/>
      <c r="B785" s="493"/>
      <c r="C785" s="493"/>
      <c r="D785" s="493"/>
      <c r="E785" s="493"/>
      <c r="F785" s="493"/>
      <c r="G785" s="493"/>
      <c r="H785" s="493"/>
      <c r="I785" s="493"/>
      <c r="J785" s="493"/>
      <c r="K785" s="493"/>
      <c r="L785" s="493"/>
      <c r="M785" s="493"/>
      <c r="N785" s="493"/>
      <c r="O785" s="493"/>
      <c r="P785" s="493"/>
      <c r="Q785" s="493"/>
      <c r="R785" s="493"/>
      <c r="S785" s="493"/>
      <c r="T785" s="493"/>
      <c r="U785" s="493"/>
      <c r="V785" s="493"/>
      <c r="W785" s="493"/>
      <c r="X785" s="493"/>
      <c r="Y785" s="493"/>
      <c r="Z785" s="493"/>
    </row>
    <row r="786" s="434" customFormat="1" ht="16" customHeight="1" spans="1:26">
      <c r="A786" s="493"/>
      <c r="B786" s="493"/>
      <c r="C786" s="493"/>
      <c r="D786" s="493"/>
      <c r="E786" s="493"/>
      <c r="F786" s="493"/>
      <c r="G786" s="493"/>
      <c r="H786" s="493"/>
      <c r="I786" s="493"/>
      <c r="J786" s="493"/>
      <c r="K786" s="493"/>
      <c r="L786" s="493"/>
      <c r="M786" s="493"/>
      <c r="N786" s="493"/>
      <c r="O786" s="493"/>
      <c r="P786" s="493"/>
      <c r="Q786" s="493"/>
      <c r="R786" s="493"/>
      <c r="S786" s="493"/>
      <c r="T786" s="493"/>
      <c r="U786" s="493"/>
      <c r="V786" s="493"/>
      <c r="W786" s="493"/>
      <c r="X786" s="493"/>
      <c r="Y786" s="493"/>
      <c r="Z786" s="493"/>
    </row>
    <row r="787" s="434" customFormat="1" ht="16" customHeight="1" spans="1:26">
      <c r="A787" s="493"/>
      <c r="B787" s="493"/>
      <c r="C787" s="493"/>
      <c r="D787" s="493"/>
      <c r="E787" s="493"/>
      <c r="F787" s="493"/>
      <c r="G787" s="493"/>
      <c r="H787" s="493"/>
      <c r="I787" s="493"/>
      <c r="J787" s="493"/>
      <c r="K787" s="493"/>
      <c r="L787" s="493"/>
      <c r="M787" s="493"/>
      <c r="N787" s="493"/>
      <c r="O787" s="493"/>
      <c r="P787" s="493"/>
      <c r="Q787" s="493"/>
      <c r="R787" s="493"/>
      <c r="S787" s="493"/>
      <c r="T787" s="493"/>
      <c r="U787" s="493"/>
      <c r="V787" s="493"/>
      <c r="W787" s="493"/>
      <c r="X787" s="493"/>
      <c r="Y787" s="493"/>
      <c r="Z787" s="493"/>
    </row>
    <row r="788" s="434" customFormat="1" ht="16" customHeight="1" spans="1:26">
      <c r="A788" s="493"/>
      <c r="B788" s="493"/>
      <c r="C788" s="493"/>
      <c r="D788" s="493"/>
      <c r="E788" s="493"/>
      <c r="F788" s="493"/>
      <c r="G788" s="493"/>
      <c r="H788" s="493"/>
      <c r="I788" s="493"/>
      <c r="J788" s="493"/>
      <c r="K788" s="493"/>
      <c r="L788" s="493"/>
      <c r="M788" s="493"/>
      <c r="N788" s="493"/>
      <c r="O788" s="493"/>
      <c r="P788" s="493"/>
      <c r="Q788" s="493"/>
      <c r="R788" s="493"/>
      <c r="S788" s="493"/>
      <c r="T788" s="493"/>
      <c r="U788" s="493"/>
      <c r="V788" s="493"/>
      <c r="W788" s="493"/>
      <c r="X788" s="493"/>
      <c r="Y788" s="493"/>
      <c r="Z788" s="493"/>
    </row>
    <row r="789" s="434" customFormat="1" ht="16" customHeight="1" spans="1:26">
      <c r="A789" s="493"/>
      <c r="B789" s="493"/>
      <c r="C789" s="493"/>
      <c r="D789" s="493"/>
      <c r="E789" s="493"/>
      <c r="F789" s="493"/>
      <c r="G789" s="493"/>
      <c r="H789" s="493"/>
      <c r="I789" s="493"/>
      <c r="J789" s="493"/>
      <c r="K789" s="493"/>
      <c r="L789" s="493"/>
      <c r="M789" s="493"/>
      <c r="N789" s="493"/>
      <c r="O789" s="493"/>
      <c r="P789" s="493"/>
      <c r="Q789" s="493"/>
      <c r="R789" s="493"/>
      <c r="S789" s="493"/>
      <c r="T789" s="493"/>
      <c r="U789" s="493"/>
      <c r="V789" s="493"/>
      <c r="W789" s="493"/>
      <c r="X789" s="493"/>
      <c r="Y789" s="493"/>
      <c r="Z789" s="493"/>
    </row>
    <row r="790" s="434" customFormat="1" ht="16" customHeight="1" spans="1:26">
      <c r="A790" s="493"/>
      <c r="B790" s="493"/>
      <c r="C790" s="493"/>
      <c r="D790" s="493"/>
      <c r="E790" s="493"/>
      <c r="F790" s="493"/>
      <c r="G790" s="493"/>
      <c r="H790" s="493"/>
      <c r="I790" s="493"/>
      <c r="J790" s="493"/>
      <c r="K790" s="493"/>
      <c r="L790" s="493"/>
      <c r="M790" s="493"/>
      <c r="N790" s="493"/>
      <c r="O790" s="493"/>
      <c r="P790" s="493"/>
      <c r="Q790" s="493"/>
      <c r="R790" s="493"/>
      <c r="S790" s="493"/>
      <c r="T790" s="493"/>
      <c r="U790" s="493"/>
      <c r="V790" s="493"/>
      <c r="W790" s="493"/>
      <c r="X790" s="493"/>
      <c r="Y790" s="493"/>
      <c r="Z790" s="493"/>
    </row>
    <row r="791" s="434" customFormat="1" ht="16" customHeight="1" spans="1:26">
      <c r="A791" s="493"/>
      <c r="B791" s="493"/>
      <c r="C791" s="493"/>
      <c r="D791" s="493"/>
      <c r="E791" s="493"/>
      <c r="F791" s="493"/>
      <c r="G791" s="493"/>
      <c r="H791" s="493"/>
      <c r="I791" s="493"/>
      <c r="J791" s="493"/>
      <c r="K791" s="493"/>
      <c r="L791" s="493"/>
      <c r="M791" s="493"/>
      <c r="N791" s="493"/>
      <c r="O791" s="493"/>
      <c r="P791" s="493"/>
      <c r="Q791" s="493"/>
      <c r="R791" s="493"/>
      <c r="S791" s="493"/>
      <c r="T791" s="493"/>
      <c r="U791" s="493"/>
      <c r="V791" s="493"/>
      <c r="W791" s="493"/>
      <c r="X791" s="493"/>
      <c r="Y791" s="493"/>
      <c r="Z791" s="493"/>
    </row>
    <row r="792" s="434" customFormat="1" ht="16" customHeight="1" spans="1:26">
      <c r="A792" s="493"/>
      <c r="B792" s="493"/>
      <c r="C792" s="493"/>
      <c r="D792" s="493"/>
      <c r="E792" s="493"/>
      <c r="F792" s="493"/>
      <c r="G792" s="493"/>
      <c r="H792" s="493"/>
      <c r="I792" s="493"/>
      <c r="J792" s="493"/>
      <c r="K792" s="493"/>
      <c r="L792" s="493"/>
      <c r="M792" s="493"/>
      <c r="N792" s="493"/>
      <c r="O792" s="493"/>
      <c r="P792" s="493"/>
      <c r="Q792" s="493"/>
      <c r="R792" s="493"/>
      <c r="S792" s="493"/>
      <c r="T792" s="493"/>
      <c r="U792" s="493"/>
      <c r="V792" s="493"/>
      <c r="W792" s="493"/>
      <c r="X792" s="493"/>
      <c r="Y792" s="493"/>
      <c r="Z792" s="493"/>
    </row>
    <row r="793" s="434" customFormat="1" ht="16" customHeight="1" spans="1:26">
      <c r="A793" s="493"/>
      <c r="B793" s="493"/>
      <c r="C793" s="493"/>
      <c r="D793" s="493"/>
      <c r="E793" s="493"/>
      <c r="F793" s="493"/>
      <c r="G793" s="493"/>
      <c r="H793" s="493"/>
      <c r="I793" s="493"/>
      <c r="J793" s="493"/>
      <c r="K793" s="493"/>
      <c r="L793" s="493"/>
      <c r="M793" s="493"/>
      <c r="N793" s="493"/>
      <c r="O793" s="493"/>
      <c r="P793" s="493"/>
      <c r="Q793" s="493"/>
      <c r="R793" s="493"/>
      <c r="S793" s="493"/>
      <c r="T793" s="493"/>
      <c r="U793" s="493"/>
      <c r="V793" s="493"/>
      <c r="W793" s="493"/>
      <c r="X793" s="493"/>
      <c r="Y793" s="493"/>
      <c r="Z793" s="493"/>
    </row>
    <row r="794" s="434" customFormat="1" ht="16" customHeight="1" spans="1:26">
      <c r="A794" s="493"/>
      <c r="B794" s="493"/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  <c r="Z794" s="493"/>
    </row>
    <row r="795" s="434" customFormat="1" ht="16" customHeight="1" spans="1:26">
      <c r="A795" s="493"/>
      <c r="B795" s="493"/>
      <c r="C795" s="493"/>
      <c r="D795" s="493"/>
      <c r="E795" s="493"/>
      <c r="F795" s="493"/>
      <c r="G795" s="493"/>
      <c r="H795" s="493"/>
      <c r="I795" s="493"/>
      <c r="J795" s="493"/>
      <c r="K795" s="493"/>
      <c r="L795" s="493"/>
      <c r="M795" s="493"/>
      <c r="N795" s="493"/>
      <c r="O795" s="493"/>
      <c r="P795" s="493"/>
      <c r="Q795" s="493"/>
      <c r="R795" s="493"/>
      <c r="S795" s="493"/>
      <c r="T795" s="493"/>
      <c r="U795" s="493"/>
      <c r="V795" s="493"/>
      <c r="W795" s="493"/>
      <c r="X795" s="493"/>
      <c r="Y795" s="493"/>
      <c r="Z795" s="493"/>
    </row>
    <row r="796" s="434" customFormat="1" ht="16" customHeight="1" spans="1:26">
      <c r="A796" s="493"/>
      <c r="B796" s="493"/>
      <c r="C796" s="493"/>
      <c r="D796" s="493"/>
      <c r="E796" s="493"/>
      <c r="F796" s="493"/>
      <c r="G796" s="493"/>
      <c r="H796" s="493"/>
      <c r="I796" s="493"/>
      <c r="J796" s="493"/>
      <c r="K796" s="493"/>
      <c r="L796" s="493"/>
      <c r="M796" s="493"/>
      <c r="N796" s="493"/>
      <c r="O796" s="493"/>
      <c r="P796" s="493"/>
      <c r="Q796" s="493"/>
      <c r="R796" s="493"/>
      <c r="S796" s="493"/>
      <c r="T796" s="493"/>
      <c r="U796" s="493"/>
      <c r="V796" s="493"/>
      <c r="W796" s="493"/>
      <c r="X796" s="493"/>
      <c r="Y796" s="493"/>
      <c r="Z796" s="493"/>
    </row>
    <row r="797" s="434" customFormat="1" ht="16" customHeight="1" spans="1:26">
      <c r="A797" s="493"/>
      <c r="B797" s="493"/>
      <c r="C797" s="493"/>
      <c r="D797" s="493"/>
      <c r="E797" s="493"/>
      <c r="F797" s="493"/>
      <c r="G797" s="493"/>
      <c r="H797" s="493"/>
      <c r="I797" s="493"/>
      <c r="J797" s="493"/>
      <c r="K797" s="493"/>
      <c r="L797" s="493"/>
      <c r="M797" s="493"/>
      <c r="N797" s="493"/>
      <c r="O797" s="493"/>
      <c r="P797" s="493"/>
      <c r="Q797" s="493"/>
      <c r="R797" s="493"/>
      <c r="S797" s="493"/>
      <c r="T797" s="493"/>
      <c r="U797" s="493"/>
      <c r="V797" s="493"/>
      <c r="W797" s="493"/>
      <c r="X797" s="493"/>
      <c r="Y797" s="493"/>
      <c r="Z797" s="493"/>
    </row>
    <row r="798" s="434" customFormat="1" ht="16" customHeight="1" spans="1:26">
      <c r="A798" s="493"/>
      <c r="B798" s="493"/>
      <c r="C798" s="493"/>
      <c r="D798" s="493"/>
      <c r="E798" s="493"/>
      <c r="F798" s="493"/>
      <c r="G798" s="493"/>
      <c r="H798" s="493"/>
      <c r="I798" s="493"/>
      <c r="J798" s="493"/>
      <c r="K798" s="493"/>
      <c r="L798" s="493"/>
      <c r="M798" s="493"/>
      <c r="N798" s="493"/>
      <c r="O798" s="493"/>
      <c r="P798" s="493"/>
      <c r="Q798" s="493"/>
      <c r="R798" s="493"/>
      <c r="S798" s="493"/>
      <c r="T798" s="493"/>
      <c r="U798" s="493"/>
      <c r="V798" s="493"/>
      <c r="W798" s="493"/>
      <c r="X798" s="493"/>
      <c r="Y798" s="493"/>
      <c r="Z798" s="493"/>
    </row>
    <row r="799" s="434" customFormat="1" ht="16" customHeight="1" spans="1:26">
      <c r="A799" s="493"/>
      <c r="B799" s="493"/>
      <c r="C799" s="493"/>
      <c r="D799" s="493"/>
      <c r="E799" s="493"/>
      <c r="F799" s="493"/>
      <c r="G799" s="493"/>
      <c r="H799" s="493"/>
      <c r="I799" s="493"/>
      <c r="J799" s="493"/>
      <c r="K799" s="493"/>
      <c r="L799" s="493"/>
      <c r="M799" s="493"/>
      <c r="N799" s="493"/>
      <c r="O799" s="493"/>
      <c r="P799" s="493"/>
      <c r="Q799" s="493"/>
      <c r="R799" s="493"/>
      <c r="S799" s="493"/>
      <c r="T799" s="493"/>
      <c r="U799" s="493"/>
      <c r="V799" s="493"/>
      <c r="W799" s="493"/>
      <c r="X799" s="493"/>
      <c r="Y799" s="493"/>
      <c r="Z799" s="493"/>
    </row>
    <row r="800" s="434" customFormat="1" ht="16" customHeight="1" spans="1:26">
      <c r="A800" s="493"/>
      <c r="B800" s="493"/>
      <c r="C800" s="493"/>
      <c r="D800" s="493"/>
      <c r="E800" s="493"/>
      <c r="F800" s="493"/>
      <c r="G800" s="493"/>
      <c r="H800" s="493"/>
      <c r="I800" s="493"/>
      <c r="J800" s="493"/>
      <c r="K800" s="493"/>
      <c r="L800" s="493"/>
      <c r="M800" s="493"/>
      <c r="N800" s="493"/>
      <c r="O800" s="493"/>
      <c r="P800" s="493"/>
      <c r="Q800" s="493"/>
      <c r="R800" s="493"/>
      <c r="S800" s="493"/>
      <c r="T800" s="493"/>
      <c r="U800" s="493"/>
      <c r="V800" s="493"/>
      <c r="W800" s="493"/>
      <c r="X800" s="493"/>
      <c r="Y800" s="493"/>
      <c r="Z800" s="493"/>
    </row>
    <row r="801" s="434" customFormat="1" ht="16" customHeight="1" spans="1:26">
      <c r="A801" s="493"/>
      <c r="B801" s="493"/>
      <c r="C801" s="493"/>
      <c r="D801" s="493"/>
      <c r="E801" s="493"/>
      <c r="F801" s="493"/>
      <c r="G801" s="493"/>
      <c r="H801" s="493"/>
      <c r="I801" s="493"/>
      <c r="J801" s="493"/>
      <c r="K801" s="493"/>
      <c r="L801" s="493"/>
      <c r="M801" s="493"/>
      <c r="N801" s="493"/>
      <c r="O801" s="493"/>
      <c r="P801" s="493"/>
      <c r="Q801" s="493"/>
      <c r="R801" s="493"/>
      <c r="S801" s="493"/>
      <c r="T801" s="493"/>
      <c r="U801" s="493"/>
      <c r="V801" s="493"/>
      <c r="W801" s="493"/>
      <c r="X801" s="493"/>
      <c r="Y801" s="493"/>
      <c r="Z801" s="493"/>
    </row>
    <row r="802" s="434" customFormat="1" ht="16" customHeight="1" spans="1:26">
      <c r="A802" s="493"/>
      <c r="B802" s="493"/>
      <c r="C802" s="493"/>
      <c r="D802" s="493"/>
      <c r="E802" s="493"/>
      <c r="F802" s="493"/>
      <c r="G802" s="493"/>
      <c r="H802" s="493"/>
      <c r="I802" s="493"/>
      <c r="J802" s="493"/>
      <c r="K802" s="493"/>
      <c r="L802" s="493"/>
      <c r="M802" s="493"/>
      <c r="N802" s="493"/>
      <c r="O802" s="493"/>
      <c r="P802" s="493"/>
      <c r="Q802" s="493"/>
      <c r="R802" s="493"/>
      <c r="S802" s="493"/>
      <c r="T802" s="493"/>
      <c r="U802" s="493"/>
      <c r="V802" s="493"/>
      <c r="W802" s="493"/>
      <c r="X802" s="493"/>
      <c r="Y802" s="493"/>
      <c r="Z802" s="493"/>
    </row>
    <row r="803" s="434" customFormat="1" ht="16" customHeight="1" spans="1:26">
      <c r="A803" s="493"/>
      <c r="B803" s="493"/>
      <c r="C803" s="493"/>
      <c r="D803" s="493"/>
      <c r="E803" s="493"/>
      <c r="F803" s="493"/>
      <c r="G803" s="493"/>
      <c r="H803" s="493"/>
      <c r="I803" s="493"/>
      <c r="J803" s="493"/>
      <c r="K803" s="493"/>
      <c r="L803" s="493"/>
      <c r="M803" s="493"/>
      <c r="N803" s="493"/>
      <c r="O803" s="493"/>
      <c r="P803" s="493"/>
      <c r="Q803" s="493"/>
      <c r="R803" s="493"/>
      <c r="S803" s="493"/>
      <c r="T803" s="493"/>
      <c r="U803" s="493"/>
      <c r="V803" s="493"/>
      <c r="W803" s="493"/>
      <c r="X803" s="493"/>
      <c r="Y803" s="493"/>
      <c r="Z803" s="493"/>
    </row>
    <row r="804" s="434" customFormat="1" ht="16" customHeight="1" spans="1:26">
      <c r="A804" s="493"/>
      <c r="B804" s="493"/>
      <c r="C804" s="493"/>
      <c r="D804" s="493"/>
      <c r="E804" s="493"/>
      <c r="F804" s="493"/>
      <c r="G804" s="493"/>
      <c r="H804" s="493"/>
      <c r="I804" s="493"/>
      <c r="J804" s="493"/>
      <c r="K804" s="493"/>
      <c r="L804" s="493"/>
      <c r="M804" s="493"/>
      <c r="N804" s="493"/>
      <c r="O804" s="493"/>
      <c r="P804" s="493"/>
      <c r="Q804" s="493"/>
      <c r="R804" s="493"/>
      <c r="S804" s="493"/>
      <c r="T804" s="493"/>
      <c r="U804" s="493"/>
      <c r="V804" s="493"/>
      <c r="W804" s="493"/>
      <c r="X804" s="493"/>
      <c r="Y804" s="493"/>
      <c r="Z804" s="493"/>
    </row>
    <row r="805" s="434" customFormat="1" ht="16" customHeight="1" spans="1:26">
      <c r="A805" s="493"/>
      <c r="B805" s="493"/>
      <c r="C805" s="493"/>
      <c r="D805" s="493"/>
      <c r="E805" s="493"/>
      <c r="F805" s="493"/>
      <c r="G805" s="493"/>
      <c r="H805" s="493"/>
      <c r="I805" s="493"/>
      <c r="J805" s="493"/>
      <c r="K805" s="493"/>
      <c r="L805" s="493"/>
      <c r="M805" s="493"/>
      <c r="N805" s="493"/>
      <c r="O805" s="493"/>
      <c r="P805" s="493"/>
      <c r="Q805" s="493"/>
      <c r="R805" s="493"/>
      <c r="S805" s="493"/>
      <c r="T805" s="493"/>
      <c r="U805" s="493"/>
      <c r="V805" s="493"/>
      <c r="W805" s="493"/>
      <c r="X805" s="493"/>
      <c r="Y805" s="493"/>
      <c r="Z805" s="493"/>
    </row>
    <row r="806" s="434" customFormat="1" ht="16" customHeight="1" spans="1:26">
      <c r="A806" s="493"/>
      <c r="B806" s="493"/>
      <c r="C806" s="493"/>
      <c r="D806" s="493"/>
      <c r="E806" s="493"/>
      <c r="F806" s="493"/>
      <c r="G806" s="493"/>
      <c r="H806" s="493"/>
      <c r="I806" s="493"/>
      <c r="J806" s="493"/>
      <c r="K806" s="493"/>
      <c r="L806" s="493"/>
      <c r="M806" s="493"/>
      <c r="N806" s="493"/>
      <c r="O806" s="493"/>
      <c r="P806" s="493"/>
      <c r="Q806" s="493"/>
      <c r="R806" s="493"/>
      <c r="S806" s="493"/>
      <c r="T806" s="493"/>
      <c r="U806" s="493"/>
      <c r="V806" s="493"/>
      <c r="W806" s="493"/>
      <c r="X806" s="493"/>
      <c r="Y806" s="493"/>
      <c r="Z806" s="493"/>
    </row>
    <row r="807" s="434" customFormat="1" ht="16" customHeight="1" spans="1:26">
      <c r="A807" s="493"/>
      <c r="B807" s="493"/>
      <c r="C807" s="493"/>
      <c r="D807" s="493"/>
      <c r="E807" s="493"/>
      <c r="F807" s="493"/>
      <c r="G807" s="493"/>
      <c r="H807" s="493"/>
      <c r="I807" s="493"/>
      <c r="J807" s="493"/>
      <c r="K807" s="493"/>
      <c r="L807" s="493"/>
      <c r="M807" s="493"/>
      <c r="N807" s="493"/>
      <c r="O807" s="493"/>
      <c r="P807" s="493"/>
      <c r="Q807" s="493"/>
      <c r="R807" s="493"/>
      <c r="S807" s="493"/>
      <c r="T807" s="493"/>
      <c r="U807" s="493"/>
      <c r="V807" s="493"/>
      <c r="W807" s="493"/>
      <c r="X807" s="493"/>
      <c r="Y807" s="493"/>
      <c r="Z807" s="493"/>
    </row>
    <row r="808" s="434" customFormat="1" ht="16" customHeight="1" spans="1:26">
      <c r="A808" s="493"/>
      <c r="B808" s="493"/>
      <c r="C808" s="493"/>
      <c r="D808" s="493"/>
      <c r="E808" s="493"/>
      <c r="F808" s="493"/>
      <c r="G808" s="493"/>
      <c r="H808" s="493"/>
      <c r="I808" s="493"/>
      <c r="J808" s="493"/>
      <c r="K808" s="493"/>
      <c r="L808" s="493"/>
      <c r="M808" s="493"/>
      <c r="N808" s="493"/>
      <c r="O808" s="493"/>
      <c r="P808" s="493"/>
      <c r="Q808" s="493"/>
      <c r="R808" s="493"/>
      <c r="S808" s="493"/>
      <c r="T808" s="493"/>
      <c r="U808" s="493"/>
      <c r="V808" s="493"/>
      <c r="W808" s="493"/>
      <c r="X808" s="493"/>
      <c r="Y808" s="493"/>
      <c r="Z808" s="493"/>
    </row>
    <row r="809" s="434" customFormat="1" ht="16" customHeight="1" spans="1:26">
      <c r="A809" s="493"/>
      <c r="B809" s="493"/>
      <c r="C809" s="493"/>
      <c r="D809" s="493"/>
      <c r="E809" s="493"/>
      <c r="F809" s="493"/>
      <c r="G809" s="493"/>
      <c r="H809" s="493"/>
      <c r="I809" s="493"/>
      <c r="J809" s="493"/>
      <c r="K809" s="493"/>
      <c r="L809" s="493"/>
      <c r="M809" s="493"/>
      <c r="N809" s="493"/>
      <c r="O809" s="493"/>
      <c r="P809" s="493"/>
      <c r="Q809" s="493"/>
      <c r="R809" s="493"/>
      <c r="S809" s="493"/>
      <c r="T809" s="493"/>
      <c r="U809" s="493"/>
      <c r="V809" s="493"/>
      <c r="W809" s="493"/>
      <c r="X809" s="493"/>
      <c r="Y809" s="493"/>
      <c r="Z809" s="493"/>
    </row>
    <row r="810" s="434" customFormat="1" ht="16" customHeight="1" spans="1:26">
      <c r="A810" s="493"/>
      <c r="B810" s="493"/>
      <c r="C810" s="493"/>
      <c r="D810" s="493"/>
      <c r="E810" s="493"/>
      <c r="F810" s="493"/>
      <c r="G810" s="493"/>
      <c r="H810" s="493"/>
      <c r="I810" s="493"/>
      <c r="J810" s="493"/>
      <c r="K810" s="493"/>
      <c r="L810" s="493"/>
      <c r="M810" s="493"/>
      <c r="N810" s="493"/>
      <c r="O810" s="493"/>
      <c r="P810" s="493"/>
      <c r="Q810" s="493"/>
      <c r="R810" s="493"/>
      <c r="S810" s="493"/>
      <c r="T810" s="493"/>
      <c r="U810" s="493"/>
      <c r="V810" s="493"/>
      <c r="W810" s="493"/>
      <c r="X810" s="493"/>
      <c r="Y810" s="493"/>
      <c r="Z810" s="493"/>
    </row>
    <row r="811" s="434" customFormat="1" ht="16" customHeight="1" spans="1:26">
      <c r="A811" s="493"/>
      <c r="B811" s="493"/>
      <c r="C811" s="493"/>
      <c r="D811" s="493"/>
      <c r="E811" s="493"/>
      <c r="F811" s="493"/>
      <c r="G811" s="493"/>
      <c r="H811" s="493"/>
      <c r="I811" s="493"/>
      <c r="J811" s="493"/>
      <c r="K811" s="493"/>
      <c r="L811" s="493"/>
      <c r="M811" s="493"/>
      <c r="N811" s="493"/>
      <c r="O811" s="493"/>
      <c r="P811" s="493"/>
      <c r="Q811" s="493"/>
      <c r="R811" s="493"/>
      <c r="S811" s="493"/>
      <c r="T811" s="493"/>
      <c r="U811" s="493"/>
      <c r="V811" s="493"/>
      <c r="W811" s="493"/>
      <c r="X811" s="493"/>
      <c r="Y811" s="493"/>
      <c r="Z811" s="493"/>
    </row>
    <row r="812" s="434" customFormat="1" ht="16" customHeight="1" spans="1:26">
      <c r="A812" s="493"/>
      <c r="B812" s="493"/>
      <c r="C812" s="493"/>
      <c r="D812" s="493"/>
      <c r="E812" s="493"/>
      <c r="F812" s="493"/>
      <c r="G812" s="493"/>
      <c r="H812" s="493"/>
      <c r="I812" s="493"/>
      <c r="J812" s="493"/>
      <c r="K812" s="493"/>
      <c r="L812" s="493"/>
      <c r="M812" s="493"/>
      <c r="N812" s="493"/>
      <c r="O812" s="493"/>
      <c r="P812" s="493"/>
      <c r="Q812" s="493"/>
      <c r="R812" s="493"/>
      <c r="S812" s="493"/>
      <c r="T812" s="493"/>
      <c r="U812" s="493"/>
      <c r="V812" s="493"/>
      <c r="W812" s="493"/>
      <c r="X812" s="493"/>
      <c r="Y812" s="493"/>
      <c r="Z812" s="493"/>
    </row>
    <row r="813" s="434" customFormat="1" ht="16" customHeight="1" spans="1:26">
      <c r="A813" s="493"/>
      <c r="B813" s="493"/>
      <c r="C813" s="493"/>
      <c r="D813" s="493"/>
      <c r="E813" s="493"/>
      <c r="F813" s="493"/>
      <c r="G813" s="493"/>
      <c r="H813" s="493"/>
      <c r="I813" s="493"/>
      <c r="J813" s="493"/>
      <c r="K813" s="493"/>
      <c r="L813" s="493"/>
      <c r="M813" s="493"/>
      <c r="N813" s="493"/>
      <c r="O813" s="493"/>
      <c r="P813" s="493"/>
      <c r="Q813" s="493"/>
      <c r="R813" s="493"/>
      <c r="S813" s="493"/>
      <c r="T813" s="493"/>
      <c r="U813" s="493"/>
      <c r="V813" s="493"/>
      <c r="W813" s="493"/>
      <c r="X813" s="493"/>
      <c r="Y813" s="493"/>
      <c r="Z813" s="493"/>
    </row>
    <row r="814" s="434" customFormat="1" ht="16" customHeight="1" spans="1:26">
      <c r="A814" s="493"/>
      <c r="B814" s="493"/>
      <c r="C814" s="493"/>
      <c r="D814" s="493"/>
      <c r="E814" s="493"/>
      <c r="F814" s="493"/>
      <c r="G814" s="493"/>
      <c r="H814" s="493"/>
      <c r="I814" s="493"/>
      <c r="J814" s="493"/>
      <c r="K814" s="493"/>
      <c r="L814" s="493"/>
      <c r="M814" s="493"/>
      <c r="N814" s="493"/>
      <c r="O814" s="493"/>
      <c r="P814" s="493"/>
      <c r="Q814" s="493"/>
      <c r="R814" s="493"/>
      <c r="S814" s="493"/>
      <c r="T814" s="493"/>
      <c r="U814" s="493"/>
      <c r="V814" s="493"/>
      <c r="W814" s="493"/>
      <c r="X814" s="493"/>
      <c r="Y814" s="493"/>
      <c r="Z814" s="493"/>
    </row>
    <row r="815" s="434" customFormat="1" ht="16" customHeight="1" spans="1:26">
      <c r="A815" s="493"/>
      <c r="B815" s="493"/>
      <c r="C815" s="493"/>
      <c r="D815" s="493"/>
      <c r="E815" s="493"/>
      <c r="F815" s="493"/>
      <c r="G815" s="493"/>
      <c r="H815" s="493"/>
      <c r="I815" s="493"/>
      <c r="J815" s="493"/>
      <c r="K815" s="493"/>
      <c r="L815" s="493"/>
      <c r="M815" s="493"/>
      <c r="N815" s="493"/>
      <c r="O815" s="493"/>
      <c r="P815" s="493"/>
      <c r="Q815" s="493"/>
      <c r="R815" s="493"/>
      <c r="S815" s="493"/>
      <c r="T815" s="493"/>
      <c r="U815" s="493"/>
      <c r="V815" s="493"/>
      <c r="W815" s="493"/>
      <c r="X815" s="493"/>
      <c r="Y815" s="493"/>
      <c r="Z815" s="493"/>
    </row>
    <row r="816" s="434" customFormat="1" ht="16" customHeight="1" spans="1:26">
      <c r="A816" s="493"/>
      <c r="B816" s="493"/>
      <c r="C816" s="493"/>
      <c r="D816" s="493"/>
      <c r="E816" s="493"/>
      <c r="F816" s="493"/>
      <c r="G816" s="493"/>
      <c r="H816" s="493"/>
      <c r="I816" s="493"/>
      <c r="J816" s="493"/>
      <c r="K816" s="493"/>
      <c r="L816" s="493"/>
      <c r="M816" s="493"/>
      <c r="N816" s="493"/>
      <c r="O816" s="493"/>
      <c r="P816" s="493"/>
      <c r="Q816" s="493"/>
      <c r="R816" s="493"/>
      <c r="S816" s="493"/>
      <c r="T816" s="493"/>
      <c r="U816" s="493"/>
      <c r="V816" s="493"/>
      <c r="W816" s="493"/>
      <c r="X816" s="493"/>
      <c r="Y816" s="493"/>
      <c r="Z816" s="493"/>
    </row>
    <row r="817" s="434" customFormat="1" ht="16" customHeight="1" spans="1:26">
      <c r="A817" s="493"/>
      <c r="B817" s="493"/>
      <c r="C817" s="493"/>
      <c r="D817" s="493"/>
      <c r="E817" s="493"/>
      <c r="F817" s="493"/>
      <c r="G817" s="493"/>
      <c r="H817" s="493"/>
      <c r="I817" s="493"/>
      <c r="J817" s="493"/>
      <c r="K817" s="493"/>
      <c r="L817" s="493"/>
      <c r="M817" s="493"/>
      <c r="N817" s="493"/>
      <c r="O817" s="493"/>
      <c r="P817" s="493"/>
      <c r="Q817" s="493"/>
      <c r="R817" s="493"/>
      <c r="S817" s="493"/>
      <c r="T817" s="493"/>
      <c r="U817" s="493"/>
      <c r="V817" s="493"/>
      <c r="W817" s="493"/>
      <c r="X817" s="493"/>
      <c r="Y817" s="493"/>
      <c r="Z817" s="493"/>
    </row>
    <row r="818" s="434" customFormat="1" ht="16" customHeight="1" spans="1:26">
      <c r="A818" s="493"/>
      <c r="B818" s="493"/>
      <c r="C818" s="493"/>
      <c r="D818" s="493"/>
      <c r="E818" s="493"/>
      <c r="F818" s="493"/>
      <c r="G818" s="493"/>
      <c r="H818" s="493"/>
      <c r="I818" s="493"/>
      <c r="J818" s="493"/>
      <c r="K818" s="493"/>
      <c r="L818" s="493"/>
      <c r="M818" s="493"/>
      <c r="N818" s="493"/>
      <c r="O818" s="493"/>
      <c r="P818" s="493"/>
      <c r="Q818" s="493"/>
      <c r="R818" s="493"/>
      <c r="S818" s="493"/>
      <c r="T818" s="493"/>
      <c r="U818" s="493"/>
      <c r="V818" s="493"/>
      <c r="W818" s="493"/>
      <c r="X818" s="493"/>
      <c r="Y818" s="493"/>
      <c r="Z818" s="493"/>
    </row>
    <row r="819" s="434" customFormat="1" ht="16" customHeight="1" spans="1:26">
      <c r="A819" s="493"/>
      <c r="B819" s="493"/>
      <c r="C819" s="493"/>
      <c r="D819" s="493"/>
      <c r="E819" s="493"/>
      <c r="F819" s="493"/>
      <c r="G819" s="493"/>
      <c r="H819" s="493"/>
      <c r="I819" s="493"/>
      <c r="J819" s="493"/>
      <c r="K819" s="493"/>
      <c r="L819" s="493"/>
      <c r="M819" s="493"/>
      <c r="N819" s="493"/>
      <c r="O819" s="493"/>
      <c r="P819" s="493"/>
      <c r="Q819" s="493"/>
      <c r="R819" s="493"/>
      <c r="S819" s="493"/>
      <c r="T819" s="493"/>
      <c r="U819" s="493"/>
      <c r="V819" s="493"/>
      <c r="W819" s="493"/>
      <c r="X819" s="493"/>
      <c r="Y819" s="493"/>
      <c r="Z819" s="493"/>
    </row>
    <row r="820" s="434" customFormat="1" ht="16" customHeight="1" spans="1:26">
      <c r="A820" s="493"/>
      <c r="B820" s="493"/>
      <c r="C820" s="493"/>
      <c r="D820" s="493"/>
      <c r="E820" s="493"/>
      <c r="F820" s="493"/>
      <c r="G820" s="493"/>
      <c r="H820" s="493"/>
      <c r="I820" s="493"/>
      <c r="J820" s="493"/>
      <c r="K820" s="493"/>
      <c r="L820" s="493"/>
      <c r="M820" s="493"/>
      <c r="N820" s="493"/>
      <c r="O820" s="493"/>
      <c r="P820" s="493"/>
      <c r="Q820" s="493"/>
      <c r="R820" s="493"/>
      <c r="S820" s="493"/>
      <c r="T820" s="493"/>
      <c r="U820" s="493"/>
      <c r="V820" s="493"/>
      <c r="W820" s="493"/>
      <c r="X820" s="493"/>
      <c r="Y820" s="493"/>
      <c r="Z820" s="493"/>
    </row>
    <row r="821" s="434" customFormat="1" ht="16" customHeight="1" spans="1:26">
      <c r="A821" s="493"/>
      <c r="B821" s="493"/>
      <c r="C821" s="493"/>
      <c r="D821" s="493"/>
      <c r="E821" s="493"/>
      <c r="F821" s="493"/>
      <c r="G821" s="493"/>
      <c r="H821" s="493"/>
      <c r="I821" s="493"/>
      <c r="J821" s="493"/>
      <c r="K821" s="493"/>
      <c r="L821" s="493"/>
      <c r="M821" s="493"/>
      <c r="N821" s="493"/>
      <c r="O821" s="493"/>
      <c r="P821" s="493"/>
      <c r="Q821" s="493"/>
      <c r="R821" s="493"/>
      <c r="S821" s="493"/>
      <c r="T821" s="493"/>
      <c r="U821" s="493"/>
      <c r="V821" s="493"/>
      <c r="W821" s="493"/>
      <c r="X821" s="493"/>
      <c r="Y821" s="493"/>
      <c r="Z821" s="493"/>
    </row>
    <row r="822" s="434" customFormat="1" ht="16" customHeight="1" spans="1:26">
      <c r="A822" s="493"/>
      <c r="B822" s="493"/>
      <c r="C822" s="493"/>
      <c r="D822" s="493"/>
      <c r="E822" s="493"/>
      <c r="F822" s="493"/>
      <c r="G822" s="493"/>
      <c r="H822" s="493"/>
      <c r="I822" s="493"/>
      <c r="J822" s="493"/>
      <c r="K822" s="493"/>
      <c r="L822" s="493"/>
      <c r="M822" s="493"/>
      <c r="N822" s="493"/>
      <c r="O822" s="493"/>
      <c r="P822" s="493"/>
      <c r="Q822" s="493"/>
      <c r="R822" s="493"/>
      <c r="S822" s="493"/>
      <c r="T822" s="493"/>
      <c r="U822" s="493"/>
      <c r="V822" s="493"/>
      <c r="W822" s="493"/>
      <c r="X822" s="493"/>
      <c r="Y822" s="493"/>
      <c r="Z822" s="493"/>
    </row>
    <row r="823" s="434" customFormat="1" ht="16" customHeight="1" spans="1:26">
      <c r="A823" s="493"/>
      <c r="B823" s="493"/>
      <c r="C823" s="493"/>
      <c r="D823" s="493"/>
      <c r="E823" s="493"/>
      <c r="F823" s="493"/>
      <c r="G823" s="493"/>
      <c r="H823" s="493"/>
      <c r="I823" s="493"/>
      <c r="J823" s="493"/>
      <c r="K823" s="493"/>
      <c r="L823" s="493"/>
      <c r="M823" s="493"/>
      <c r="N823" s="493"/>
      <c r="O823" s="493"/>
      <c r="P823" s="493"/>
      <c r="Q823" s="493"/>
      <c r="R823" s="493"/>
      <c r="S823" s="493"/>
      <c r="T823" s="493"/>
      <c r="U823" s="493"/>
      <c r="V823" s="493"/>
      <c r="W823" s="493"/>
      <c r="X823" s="493"/>
      <c r="Y823" s="493"/>
      <c r="Z823" s="493"/>
    </row>
    <row r="824" s="434" customFormat="1" ht="16" customHeight="1" spans="1:26">
      <c r="A824" s="493"/>
      <c r="B824" s="493"/>
      <c r="C824" s="493"/>
      <c r="D824" s="493"/>
      <c r="E824" s="493"/>
      <c r="F824" s="493"/>
      <c r="G824" s="493"/>
      <c r="H824" s="493"/>
      <c r="I824" s="493"/>
      <c r="J824" s="493"/>
      <c r="K824" s="493"/>
      <c r="L824" s="493"/>
      <c r="M824" s="493"/>
      <c r="N824" s="493"/>
      <c r="O824" s="493"/>
      <c r="P824" s="493"/>
      <c r="Q824" s="493"/>
      <c r="R824" s="493"/>
      <c r="S824" s="493"/>
      <c r="T824" s="493"/>
      <c r="U824" s="493"/>
      <c r="V824" s="493"/>
      <c r="W824" s="493"/>
      <c r="X824" s="493"/>
      <c r="Y824" s="493"/>
      <c r="Z824" s="493"/>
    </row>
    <row r="825" s="434" customFormat="1" ht="16" customHeight="1" spans="1:26">
      <c r="A825" s="493"/>
      <c r="B825" s="493"/>
      <c r="C825" s="493"/>
      <c r="D825" s="493"/>
      <c r="E825" s="493"/>
      <c r="F825" s="493"/>
      <c r="G825" s="493"/>
      <c r="H825" s="493"/>
      <c r="I825" s="493"/>
      <c r="J825" s="493"/>
      <c r="K825" s="493"/>
      <c r="L825" s="493"/>
      <c r="M825" s="493"/>
      <c r="N825" s="493"/>
      <c r="O825" s="493"/>
      <c r="P825" s="493"/>
      <c r="Q825" s="493"/>
      <c r="R825" s="493"/>
      <c r="S825" s="493"/>
      <c r="T825" s="493"/>
      <c r="U825" s="493"/>
      <c r="V825" s="493"/>
      <c r="W825" s="493"/>
      <c r="X825" s="493"/>
      <c r="Y825" s="493"/>
      <c r="Z825" s="493"/>
    </row>
    <row r="826" s="434" customFormat="1" ht="16" customHeight="1" spans="1:26">
      <c r="A826" s="493"/>
      <c r="B826" s="493"/>
      <c r="C826" s="493"/>
      <c r="D826" s="493"/>
      <c r="E826" s="493"/>
      <c r="F826" s="493"/>
      <c r="G826" s="493"/>
      <c r="H826" s="493"/>
      <c r="I826" s="493"/>
      <c r="J826" s="493"/>
      <c r="K826" s="493"/>
      <c r="L826" s="493"/>
      <c r="M826" s="493"/>
      <c r="N826" s="493"/>
      <c r="O826" s="493"/>
      <c r="P826" s="493"/>
      <c r="Q826" s="493"/>
      <c r="R826" s="493"/>
      <c r="S826" s="493"/>
      <c r="T826" s="493"/>
      <c r="U826" s="493"/>
      <c r="V826" s="493"/>
      <c r="W826" s="493"/>
      <c r="X826" s="493"/>
      <c r="Y826" s="493"/>
      <c r="Z826" s="493"/>
    </row>
    <row r="827" s="434" customFormat="1" ht="16" customHeight="1" spans="1:26">
      <c r="A827" s="493"/>
      <c r="B827" s="493"/>
      <c r="C827" s="493"/>
      <c r="D827" s="493"/>
      <c r="E827" s="493"/>
      <c r="F827" s="493"/>
      <c r="G827" s="493"/>
      <c r="H827" s="493"/>
      <c r="I827" s="493"/>
      <c r="J827" s="493"/>
      <c r="K827" s="493"/>
      <c r="L827" s="493"/>
      <c r="M827" s="493"/>
      <c r="N827" s="493"/>
      <c r="O827" s="493"/>
      <c r="P827" s="493"/>
      <c r="Q827" s="493"/>
      <c r="R827" s="493"/>
      <c r="S827" s="493"/>
      <c r="T827" s="493"/>
      <c r="U827" s="493"/>
      <c r="V827" s="493"/>
      <c r="W827" s="493"/>
      <c r="X827" s="493"/>
      <c r="Y827" s="493"/>
      <c r="Z827" s="493"/>
    </row>
    <row r="828" s="434" customFormat="1" ht="16" customHeight="1" spans="1:26">
      <c r="A828" s="493"/>
      <c r="B828" s="493"/>
      <c r="C828" s="493"/>
      <c r="D828" s="493"/>
      <c r="E828" s="493"/>
      <c r="F828" s="493"/>
      <c r="G828" s="493"/>
      <c r="H828" s="493"/>
      <c r="I828" s="493"/>
      <c r="J828" s="493"/>
      <c r="K828" s="493"/>
      <c r="L828" s="493"/>
      <c r="M828" s="493"/>
      <c r="N828" s="493"/>
      <c r="O828" s="493"/>
      <c r="P828" s="493"/>
      <c r="Q828" s="493"/>
      <c r="R828" s="493"/>
      <c r="S828" s="493"/>
      <c r="T828" s="493"/>
      <c r="U828" s="493"/>
      <c r="V828" s="493"/>
      <c r="W828" s="493"/>
      <c r="X828" s="493"/>
      <c r="Y828" s="493"/>
      <c r="Z828" s="493"/>
    </row>
    <row r="829" s="434" customFormat="1" ht="16" customHeight="1" spans="1:26">
      <c r="A829" s="493"/>
      <c r="B829" s="493"/>
      <c r="C829" s="493"/>
      <c r="D829" s="493"/>
      <c r="E829" s="493"/>
      <c r="F829" s="493"/>
      <c r="G829" s="493"/>
      <c r="H829" s="493"/>
      <c r="I829" s="493"/>
      <c r="J829" s="493"/>
      <c r="K829" s="493"/>
      <c r="L829" s="493"/>
      <c r="M829" s="493"/>
      <c r="N829" s="493"/>
      <c r="O829" s="493"/>
      <c r="P829" s="493"/>
      <c r="Q829" s="493"/>
      <c r="R829" s="493"/>
      <c r="S829" s="493"/>
      <c r="T829" s="493"/>
      <c r="U829" s="493"/>
      <c r="V829" s="493"/>
      <c r="W829" s="493"/>
      <c r="X829" s="493"/>
      <c r="Y829" s="493"/>
      <c r="Z829" s="493"/>
    </row>
    <row r="830" s="434" customFormat="1" ht="16" customHeight="1" spans="1:26">
      <c r="A830" s="493"/>
      <c r="B830" s="493"/>
      <c r="C830" s="493"/>
      <c r="D830" s="493"/>
      <c r="E830" s="493"/>
      <c r="F830" s="493"/>
      <c r="G830" s="493"/>
      <c r="H830" s="493"/>
      <c r="I830" s="493"/>
      <c r="J830" s="493"/>
      <c r="K830" s="493"/>
      <c r="L830" s="493"/>
      <c r="M830" s="493"/>
      <c r="N830" s="493"/>
      <c r="O830" s="493"/>
      <c r="P830" s="493"/>
      <c r="Q830" s="493"/>
      <c r="R830" s="493"/>
      <c r="S830" s="493"/>
      <c r="T830" s="493"/>
      <c r="U830" s="493"/>
      <c r="V830" s="493"/>
      <c r="W830" s="493"/>
      <c r="X830" s="493"/>
      <c r="Y830" s="493"/>
      <c r="Z830" s="493"/>
    </row>
    <row r="831" s="434" customFormat="1" ht="16" customHeight="1" spans="1:26">
      <c r="A831" s="493"/>
      <c r="B831" s="493"/>
      <c r="C831" s="493"/>
      <c r="D831" s="493"/>
      <c r="E831" s="493"/>
      <c r="F831" s="493"/>
      <c r="G831" s="493"/>
      <c r="H831" s="493"/>
      <c r="I831" s="493"/>
      <c r="J831" s="493"/>
      <c r="K831" s="493"/>
      <c r="L831" s="493"/>
      <c r="M831" s="493"/>
      <c r="N831" s="493"/>
      <c r="O831" s="493"/>
      <c r="P831" s="493"/>
      <c r="Q831" s="493"/>
      <c r="R831" s="493"/>
      <c r="S831" s="493"/>
      <c r="T831" s="493"/>
      <c r="U831" s="493"/>
      <c r="V831" s="493"/>
      <c r="W831" s="493"/>
      <c r="X831" s="493"/>
      <c r="Y831" s="493"/>
      <c r="Z831" s="493"/>
    </row>
    <row r="832" s="434" customFormat="1" ht="16" customHeight="1" spans="1:26">
      <c r="A832" s="493"/>
      <c r="B832" s="493"/>
      <c r="C832" s="493"/>
      <c r="D832" s="493"/>
      <c r="E832" s="493"/>
      <c r="F832" s="493"/>
      <c r="G832" s="493"/>
      <c r="H832" s="493"/>
      <c r="I832" s="493"/>
      <c r="J832" s="493"/>
      <c r="K832" s="493"/>
      <c r="L832" s="493"/>
      <c r="M832" s="493"/>
      <c r="N832" s="493"/>
      <c r="O832" s="493"/>
      <c r="P832" s="493"/>
      <c r="Q832" s="493"/>
      <c r="R832" s="493"/>
      <c r="S832" s="493"/>
      <c r="T832" s="493"/>
      <c r="U832" s="493"/>
      <c r="V832" s="493"/>
      <c r="W832" s="493"/>
      <c r="X832" s="493"/>
      <c r="Y832" s="493"/>
      <c r="Z832" s="493"/>
    </row>
    <row r="833" s="434" customFormat="1" ht="16" customHeight="1" spans="1:26">
      <c r="A833" s="493"/>
      <c r="B833" s="493"/>
      <c r="C833" s="493"/>
      <c r="D833" s="493"/>
      <c r="E833" s="493"/>
      <c r="F833" s="493"/>
      <c r="G833" s="493"/>
      <c r="H833" s="493"/>
      <c r="I833" s="493"/>
      <c r="J833" s="493"/>
      <c r="K833" s="493"/>
      <c r="L833" s="493"/>
      <c r="M833" s="493"/>
      <c r="N833" s="493"/>
      <c r="O833" s="493"/>
      <c r="P833" s="493"/>
      <c r="Q833" s="493"/>
      <c r="R833" s="493"/>
      <c r="S833" s="493"/>
      <c r="T833" s="493"/>
      <c r="U833" s="493"/>
      <c r="V833" s="493"/>
      <c r="W833" s="493"/>
      <c r="X833" s="493"/>
      <c r="Y833" s="493"/>
      <c r="Z833" s="493"/>
    </row>
    <row r="834" s="434" customFormat="1" ht="16" customHeight="1" spans="1:26">
      <c r="A834" s="493"/>
      <c r="B834" s="493"/>
      <c r="C834" s="493"/>
      <c r="D834" s="493"/>
      <c r="E834" s="493"/>
      <c r="F834" s="493"/>
      <c r="G834" s="493"/>
      <c r="H834" s="493"/>
      <c r="I834" s="493"/>
      <c r="J834" s="493"/>
      <c r="K834" s="493"/>
      <c r="L834" s="493"/>
      <c r="M834" s="493"/>
      <c r="N834" s="493"/>
      <c r="O834" s="493"/>
      <c r="P834" s="493"/>
      <c r="Q834" s="493"/>
      <c r="R834" s="493"/>
      <c r="S834" s="493"/>
      <c r="T834" s="493"/>
      <c r="U834" s="493"/>
      <c r="V834" s="493"/>
      <c r="W834" s="493"/>
      <c r="X834" s="493"/>
      <c r="Y834" s="493"/>
      <c r="Z834" s="493"/>
    </row>
    <row r="835" s="434" customFormat="1" ht="16" customHeight="1" spans="1:26">
      <c r="A835" s="493"/>
      <c r="B835" s="493"/>
      <c r="C835" s="493"/>
      <c r="D835" s="493"/>
      <c r="E835" s="493"/>
      <c r="F835" s="493"/>
      <c r="G835" s="493"/>
      <c r="H835" s="493"/>
      <c r="I835" s="493"/>
      <c r="J835" s="493"/>
      <c r="K835" s="493"/>
      <c r="L835" s="493"/>
      <c r="M835" s="493"/>
      <c r="N835" s="493"/>
      <c r="O835" s="493"/>
      <c r="P835" s="493"/>
      <c r="Q835" s="493"/>
      <c r="R835" s="493"/>
      <c r="S835" s="493"/>
      <c r="T835" s="493"/>
      <c r="U835" s="493"/>
      <c r="V835" s="493"/>
      <c r="W835" s="493"/>
      <c r="X835" s="493"/>
      <c r="Y835" s="493"/>
      <c r="Z835" s="493"/>
    </row>
    <row r="836" s="434" customFormat="1" ht="16" customHeight="1" spans="1:26">
      <c r="A836" s="493"/>
      <c r="B836" s="493"/>
      <c r="C836" s="493"/>
      <c r="D836" s="493"/>
      <c r="E836" s="493"/>
      <c r="F836" s="493"/>
      <c r="G836" s="493"/>
      <c r="H836" s="493"/>
      <c r="I836" s="493"/>
      <c r="J836" s="493"/>
      <c r="K836" s="493"/>
      <c r="L836" s="493"/>
      <c r="M836" s="493"/>
      <c r="N836" s="493"/>
      <c r="O836" s="493"/>
      <c r="P836" s="493"/>
      <c r="Q836" s="493"/>
      <c r="R836" s="493"/>
      <c r="S836" s="493"/>
      <c r="T836" s="493"/>
      <c r="U836" s="493"/>
      <c r="V836" s="493"/>
      <c r="W836" s="493"/>
      <c r="X836" s="493"/>
      <c r="Y836" s="493"/>
      <c r="Z836" s="493"/>
    </row>
    <row r="837" s="434" customFormat="1" ht="16" customHeight="1" spans="1:26">
      <c r="A837" s="493"/>
      <c r="B837" s="493"/>
      <c r="C837" s="493"/>
      <c r="D837" s="493"/>
      <c r="E837" s="493"/>
      <c r="F837" s="493"/>
      <c r="G837" s="493"/>
      <c r="H837" s="493"/>
      <c r="I837" s="493"/>
      <c r="J837" s="493"/>
      <c r="K837" s="493"/>
      <c r="L837" s="493"/>
      <c r="M837" s="493"/>
      <c r="N837" s="493"/>
      <c r="O837" s="493"/>
      <c r="P837" s="493"/>
      <c r="Q837" s="493"/>
      <c r="R837" s="493"/>
      <c r="S837" s="493"/>
      <c r="T837" s="493"/>
      <c r="U837" s="493"/>
      <c r="V837" s="493"/>
      <c r="W837" s="493"/>
      <c r="X837" s="493"/>
      <c r="Y837" s="493"/>
      <c r="Z837" s="493"/>
    </row>
    <row r="838" s="434" customFormat="1" ht="16" customHeight="1" spans="1:26">
      <c r="A838" s="493"/>
      <c r="B838" s="493"/>
      <c r="C838" s="493"/>
      <c r="D838" s="493"/>
      <c r="E838" s="493"/>
      <c r="F838" s="493"/>
      <c r="G838" s="493"/>
      <c r="H838" s="493"/>
      <c r="I838" s="493"/>
      <c r="J838" s="493"/>
      <c r="K838" s="493"/>
      <c r="L838" s="493"/>
      <c r="M838" s="493"/>
      <c r="N838" s="493"/>
      <c r="O838" s="493"/>
      <c r="P838" s="493"/>
      <c r="Q838" s="493"/>
      <c r="R838" s="493"/>
      <c r="S838" s="493"/>
      <c r="T838" s="493"/>
      <c r="U838" s="493"/>
      <c r="V838" s="493"/>
      <c r="W838" s="493"/>
      <c r="X838" s="493"/>
      <c r="Y838" s="493"/>
      <c r="Z838" s="493"/>
    </row>
    <row r="839" s="434" customFormat="1" ht="16" customHeight="1" spans="1:26">
      <c r="A839" s="493"/>
      <c r="B839" s="493"/>
      <c r="C839" s="493"/>
      <c r="D839" s="493"/>
      <c r="E839" s="493"/>
      <c r="F839" s="493"/>
      <c r="G839" s="493"/>
      <c r="H839" s="493"/>
      <c r="I839" s="493"/>
      <c r="J839" s="493"/>
      <c r="K839" s="493"/>
      <c r="L839" s="493"/>
      <c r="M839" s="493"/>
      <c r="N839" s="493"/>
      <c r="O839" s="493"/>
      <c r="P839" s="493"/>
      <c r="Q839" s="493"/>
      <c r="R839" s="493"/>
      <c r="S839" s="493"/>
      <c r="T839" s="493"/>
      <c r="U839" s="493"/>
      <c r="V839" s="493"/>
      <c r="W839" s="493"/>
      <c r="X839" s="493"/>
      <c r="Y839" s="493"/>
      <c r="Z839" s="493"/>
    </row>
    <row r="840" s="434" customFormat="1" ht="16" customHeight="1" spans="1:26">
      <c r="A840" s="493"/>
      <c r="B840" s="493"/>
      <c r="C840" s="493"/>
      <c r="D840" s="493"/>
      <c r="E840" s="493"/>
      <c r="F840" s="493"/>
      <c r="G840" s="493"/>
      <c r="H840" s="493"/>
      <c r="I840" s="493"/>
      <c r="J840" s="493"/>
      <c r="K840" s="493"/>
      <c r="L840" s="493"/>
      <c r="M840" s="493"/>
      <c r="N840" s="493"/>
      <c r="O840" s="493"/>
      <c r="P840" s="493"/>
      <c r="Q840" s="493"/>
      <c r="R840" s="493"/>
      <c r="S840" s="493"/>
      <c r="T840" s="493"/>
      <c r="U840" s="493"/>
      <c r="V840" s="493"/>
      <c r="W840" s="493"/>
      <c r="X840" s="493"/>
      <c r="Y840" s="493"/>
      <c r="Z840" s="493"/>
    </row>
    <row r="841" s="434" customFormat="1" ht="16" customHeight="1" spans="1:26">
      <c r="A841" s="493"/>
      <c r="B841" s="493"/>
      <c r="C841" s="493"/>
      <c r="D841" s="493"/>
      <c r="E841" s="493"/>
      <c r="F841" s="493"/>
      <c r="G841" s="493"/>
      <c r="H841" s="493"/>
      <c r="I841" s="493"/>
      <c r="J841" s="493"/>
      <c r="K841" s="493"/>
      <c r="L841" s="493"/>
      <c r="M841" s="493"/>
      <c r="N841" s="493"/>
      <c r="O841" s="493"/>
      <c r="P841" s="493"/>
      <c r="Q841" s="493"/>
      <c r="R841" s="493"/>
      <c r="S841" s="493"/>
      <c r="T841" s="493"/>
      <c r="U841" s="493"/>
      <c r="V841" s="493"/>
      <c r="W841" s="493"/>
      <c r="X841" s="493"/>
      <c r="Y841" s="493"/>
      <c r="Z841" s="493"/>
    </row>
    <row r="842" s="434" customFormat="1" ht="16" customHeight="1" spans="1:26">
      <c r="A842" s="493"/>
      <c r="B842" s="493"/>
      <c r="C842" s="493"/>
      <c r="D842" s="493"/>
      <c r="E842" s="493"/>
      <c r="F842" s="493"/>
      <c r="G842" s="493"/>
      <c r="H842" s="493"/>
      <c r="I842" s="493"/>
      <c r="J842" s="493"/>
      <c r="K842" s="493"/>
      <c r="L842" s="493"/>
      <c r="M842" s="493"/>
      <c r="N842" s="493"/>
      <c r="O842" s="493"/>
      <c r="P842" s="493"/>
      <c r="Q842" s="493"/>
      <c r="R842" s="493"/>
      <c r="S842" s="493"/>
      <c r="T842" s="493"/>
      <c r="U842" s="493"/>
      <c r="V842" s="493"/>
      <c r="W842" s="493"/>
      <c r="X842" s="493"/>
      <c r="Y842" s="493"/>
      <c r="Z842" s="493"/>
    </row>
    <row r="843" s="434" customFormat="1" ht="16" customHeight="1" spans="1:26">
      <c r="A843" s="493"/>
      <c r="B843" s="493"/>
      <c r="C843" s="493"/>
      <c r="D843" s="493"/>
      <c r="E843" s="493"/>
      <c r="F843" s="493"/>
      <c r="G843" s="493"/>
      <c r="H843" s="493"/>
      <c r="I843" s="493"/>
      <c r="J843" s="493"/>
      <c r="K843" s="493"/>
      <c r="L843" s="493"/>
      <c r="M843" s="493"/>
      <c r="N843" s="493"/>
      <c r="O843" s="493"/>
      <c r="P843" s="493"/>
      <c r="Q843" s="493"/>
      <c r="R843" s="493"/>
      <c r="S843" s="493"/>
      <c r="T843" s="493"/>
      <c r="U843" s="493"/>
      <c r="V843" s="493"/>
      <c r="W843" s="493"/>
      <c r="X843" s="493"/>
      <c r="Y843" s="493"/>
      <c r="Z843" s="493"/>
    </row>
    <row r="844" s="434" customFormat="1" ht="16" customHeight="1" spans="1:26">
      <c r="A844" s="493"/>
      <c r="B844" s="493"/>
      <c r="C844" s="493"/>
      <c r="D844" s="493"/>
      <c r="E844" s="493"/>
      <c r="F844" s="493"/>
      <c r="G844" s="493"/>
      <c r="H844" s="493"/>
      <c r="I844" s="493"/>
      <c r="J844" s="493"/>
      <c r="K844" s="493"/>
      <c r="L844" s="493"/>
      <c r="M844" s="493"/>
      <c r="N844" s="493"/>
      <c r="O844" s="493"/>
      <c r="P844" s="493"/>
      <c r="Q844" s="493"/>
      <c r="R844" s="493"/>
      <c r="S844" s="493"/>
      <c r="T844" s="493"/>
      <c r="U844" s="493"/>
      <c r="V844" s="493"/>
      <c r="W844" s="493"/>
      <c r="X844" s="493"/>
      <c r="Y844" s="493"/>
      <c r="Z844" s="493"/>
    </row>
    <row r="845" s="434" customFormat="1" ht="16" customHeight="1" spans="1:26">
      <c r="A845" s="493"/>
      <c r="B845" s="493"/>
      <c r="C845" s="493"/>
      <c r="D845" s="493"/>
      <c r="E845" s="493"/>
      <c r="F845" s="493"/>
      <c r="G845" s="493"/>
      <c r="H845" s="493"/>
      <c r="I845" s="493"/>
      <c r="J845" s="493"/>
      <c r="K845" s="493"/>
      <c r="L845" s="493"/>
      <c r="M845" s="493"/>
      <c r="N845" s="493"/>
      <c r="O845" s="493"/>
      <c r="P845" s="493"/>
      <c r="Q845" s="493"/>
      <c r="R845" s="493"/>
      <c r="S845" s="493"/>
      <c r="T845" s="493"/>
      <c r="U845" s="493"/>
      <c r="V845" s="493"/>
      <c r="W845" s="493"/>
      <c r="X845" s="493"/>
      <c r="Y845" s="493"/>
      <c r="Z845" s="493"/>
    </row>
    <row r="846" s="434" customFormat="1" ht="16" customHeight="1" spans="1:26">
      <c r="A846" s="493"/>
      <c r="B846" s="493"/>
      <c r="C846" s="493"/>
      <c r="D846" s="493"/>
      <c r="E846" s="493"/>
      <c r="F846" s="493"/>
      <c r="G846" s="493"/>
      <c r="H846" s="493"/>
      <c r="I846" s="493"/>
      <c r="J846" s="493"/>
      <c r="K846" s="493"/>
      <c r="L846" s="493"/>
      <c r="M846" s="493"/>
      <c r="N846" s="493"/>
      <c r="O846" s="493"/>
      <c r="P846" s="493"/>
      <c r="Q846" s="493"/>
      <c r="R846" s="493"/>
      <c r="S846" s="493"/>
      <c r="T846" s="493"/>
      <c r="U846" s="493"/>
      <c r="V846" s="493"/>
      <c r="W846" s="493"/>
      <c r="X846" s="493"/>
      <c r="Y846" s="493"/>
      <c r="Z846" s="493"/>
    </row>
    <row r="847" s="434" customFormat="1" ht="16" customHeight="1" spans="1:26">
      <c r="A847" s="493"/>
      <c r="B847" s="493"/>
      <c r="C847" s="493"/>
      <c r="D847" s="493"/>
      <c r="E847" s="493"/>
      <c r="F847" s="493"/>
      <c r="G847" s="493"/>
      <c r="H847" s="493"/>
      <c r="I847" s="493"/>
      <c r="J847" s="493"/>
      <c r="K847" s="493"/>
      <c r="L847" s="493"/>
      <c r="M847" s="493"/>
      <c r="N847" s="493"/>
      <c r="O847" s="493"/>
      <c r="P847" s="493"/>
      <c r="Q847" s="493"/>
      <c r="R847" s="493"/>
      <c r="S847" s="493"/>
      <c r="T847" s="493"/>
      <c r="U847" s="493"/>
      <c r="V847" s="493"/>
      <c r="W847" s="493"/>
      <c r="X847" s="493"/>
      <c r="Y847" s="493"/>
      <c r="Z847" s="493"/>
    </row>
    <row r="848" s="434" customFormat="1" ht="16" customHeight="1" spans="1:26">
      <c r="A848" s="493"/>
      <c r="B848" s="493"/>
      <c r="C848" s="493"/>
      <c r="D848" s="493"/>
      <c r="E848" s="493"/>
      <c r="F848" s="493"/>
      <c r="G848" s="493"/>
      <c r="H848" s="493"/>
      <c r="I848" s="493"/>
      <c r="J848" s="493"/>
      <c r="K848" s="493"/>
      <c r="L848" s="493"/>
      <c r="M848" s="493"/>
      <c r="N848" s="493"/>
      <c r="O848" s="493"/>
      <c r="P848" s="493"/>
      <c r="Q848" s="493"/>
      <c r="R848" s="493"/>
      <c r="S848" s="493"/>
      <c r="T848" s="493"/>
      <c r="U848" s="493"/>
      <c r="V848" s="493"/>
      <c r="W848" s="493"/>
      <c r="X848" s="493"/>
      <c r="Y848" s="493"/>
      <c r="Z848" s="493"/>
    </row>
    <row r="849" s="434" customFormat="1" ht="16" customHeight="1" spans="1:26">
      <c r="A849" s="493"/>
      <c r="B849" s="493"/>
      <c r="C849" s="493"/>
      <c r="D849" s="493"/>
      <c r="E849" s="493"/>
      <c r="F849" s="493"/>
      <c r="G849" s="493"/>
      <c r="H849" s="493"/>
      <c r="I849" s="493"/>
      <c r="J849" s="493"/>
      <c r="K849" s="493"/>
      <c r="L849" s="493"/>
      <c r="M849" s="493"/>
      <c r="N849" s="493"/>
      <c r="O849" s="493"/>
      <c r="P849" s="493"/>
      <c r="Q849" s="493"/>
      <c r="R849" s="493"/>
      <c r="S849" s="493"/>
      <c r="T849" s="493"/>
      <c r="U849" s="493"/>
      <c r="V849" s="493"/>
      <c r="W849" s="493"/>
      <c r="X849" s="493"/>
      <c r="Y849" s="493"/>
      <c r="Z849" s="493"/>
    </row>
    <row r="850" s="434" customFormat="1" ht="16" customHeight="1" spans="1:26">
      <c r="A850" s="493"/>
      <c r="B850" s="493"/>
      <c r="C850" s="493"/>
      <c r="D850" s="493"/>
      <c r="E850" s="493"/>
      <c r="F850" s="493"/>
      <c r="G850" s="493"/>
      <c r="H850" s="493"/>
      <c r="I850" s="493"/>
      <c r="J850" s="493"/>
      <c r="K850" s="493"/>
      <c r="L850" s="493"/>
      <c r="M850" s="493"/>
      <c r="N850" s="493"/>
      <c r="O850" s="493"/>
      <c r="P850" s="493"/>
      <c r="Q850" s="493"/>
      <c r="R850" s="493"/>
      <c r="S850" s="493"/>
      <c r="T850" s="493"/>
      <c r="U850" s="493"/>
      <c r="V850" s="493"/>
      <c r="W850" s="493"/>
      <c r="X850" s="493"/>
      <c r="Y850" s="493"/>
      <c r="Z850" s="493"/>
    </row>
    <row r="851" s="434" customFormat="1" ht="16" customHeight="1" spans="1:26">
      <c r="A851" s="493"/>
      <c r="B851" s="493"/>
      <c r="C851" s="493"/>
      <c r="D851" s="493"/>
      <c r="E851" s="493"/>
      <c r="F851" s="493"/>
      <c r="G851" s="493"/>
      <c r="H851" s="493"/>
      <c r="I851" s="493"/>
      <c r="J851" s="493"/>
      <c r="K851" s="493"/>
      <c r="L851" s="493"/>
      <c r="M851" s="493"/>
      <c r="N851" s="493"/>
      <c r="O851" s="493"/>
      <c r="P851" s="493"/>
      <c r="Q851" s="493"/>
      <c r="R851" s="493"/>
      <c r="S851" s="493"/>
      <c r="T851" s="493"/>
      <c r="U851" s="493"/>
      <c r="V851" s="493"/>
      <c r="W851" s="493"/>
      <c r="X851" s="493"/>
      <c r="Y851" s="493"/>
      <c r="Z851" s="493"/>
    </row>
    <row r="852" s="434" customFormat="1" ht="16" customHeight="1" spans="1:26">
      <c r="A852" s="493"/>
      <c r="B852" s="493"/>
      <c r="C852" s="493"/>
      <c r="D852" s="493"/>
      <c r="E852" s="493"/>
      <c r="F852" s="493"/>
      <c r="G852" s="493"/>
      <c r="H852" s="493"/>
      <c r="I852" s="493"/>
      <c r="J852" s="493"/>
      <c r="K852" s="493"/>
      <c r="L852" s="493"/>
      <c r="M852" s="493"/>
      <c r="N852" s="493"/>
      <c r="O852" s="493"/>
      <c r="P852" s="493"/>
      <c r="Q852" s="493"/>
      <c r="R852" s="493"/>
      <c r="S852" s="493"/>
      <c r="T852" s="493"/>
      <c r="U852" s="493"/>
      <c r="V852" s="493"/>
      <c r="W852" s="493"/>
      <c r="X852" s="493"/>
      <c r="Y852" s="493"/>
      <c r="Z852" s="493"/>
    </row>
    <row r="853" s="434" customFormat="1" ht="16" customHeight="1" spans="1:26">
      <c r="A853" s="493"/>
      <c r="B853" s="493"/>
      <c r="C853" s="493"/>
      <c r="D853" s="493"/>
      <c r="E853" s="493"/>
      <c r="F853" s="493"/>
      <c r="G853" s="493"/>
      <c r="H853" s="493"/>
      <c r="I853" s="493"/>
      <c r="J853" s="493"/>
      <c r="K853" s="493"/>
      <c r="L853" s="493"/>
      <c r="M853" s="493"/>
      <c r="N853" s="493"/>
      <c r="O853" s="493"/>
      <c r="P853" s="493"/>
      <c r="Q853" s="493"/>
      <c r="R853" s="493"/>
      <c r="S853" s="493"/>
      <c r="T853" s="493"/>
      <c r="U853" s="493"/>
      <c r="V853" s="493"/>
      <c r="W853" s="493"/>
      <c r="X853" s="493"/>
      <c r="Y853" s="493"/>
      <c r="Z853" s="493"/>
    </row>
    <row r="854" s="434" customFormat="1" ht="16" customHeight="1" spans="1:26">
      <c r="A854" s="493"/>
      <c r="B854" s="493"/>
      <c r="C854" s="493"/>
      <c r="D854" s="493"/>
      <c r="E854" s="493"/>
      <c r="F854" s="493"/>
      <c r="G854" s="493"/>
      <c r="H854" s="493"/>
      <c r="I854" s="493"/>
      <c r="J854" s="493"/>
      <c r="K854" s="493"/>
      <c r="L854" s="493"/>
      <c r="M854" s="493"/>
      <c r="N854" s="493"/>
      <c r="O854" s="493"/>
      <c r="P854" s="493"/>
      <c r="Q854" s="493"/>
      <c r="R854" s="493"/>
      <c r="S854" s="493"/>
      <c r="T854" s="493"/>
      <c r="U854" s="493"/>
      <c r="V854" s="493"/>
      <c r="W854" s="493"/>
      <c r="X854" s="493"/>
      <c r="Y854" s="493"/>
      <c r="Z854" s="493"/>
    </row>
    <row r="855" s="434" customFormat="1" ht="16" customHeight="1" spans="1:26">
      <c r="A855" s="493"/>
      <c r="B855" s="493"/>
      <c r="C855" s="493"/>
      <c r="D855" s="493"/>
      <c r="E855" s="493"/>
      <c r="F855" s="493"/>
      <c r="G855" s="493"/>
      <c r="H855" s="493"/>
      <c r="I855" s="493"/>
      <c r="J855" s="493"/>
      <c r="K855" s="493"/>
      <c r="L855" s="493"/>
      <c r="M855" s="493"/>
      <c r="N855" s="493"/>
      <c r="O855" s="493"/>
      <c r="P855" s="493"/>
      <c r="Q855" s="493"/>
      <c r="R855" s="493"/>
      <c r="S855" s="493"/>
      <c r="T855" s="493"/>
      <c r="U855" s="493"/>
      <c r="V855" s="493"/>
      <c r="W855" s="493"/>
      <c r="X855" s="493"/>
      <c r="Y855" s="493"/>
      <c r="Z855" s="493"/>
    </row>
    <row r="856" s="434" customFormat="1" ht="16" customHeight="1" spans="1:26">
      <c r="A856" s="493"/>
      <c r="B856" s="493"/>
      <c r="C856" s="493"/>
      <c r="D856" s="493"/>
      <c r="E856" s="493"/>
      <c r="F856" s="493"/>
      <c r="G856" s="493"/>
      <c r="H856" s="493"/>
      <c r="I856" s="493"/>
      <c r="J856" s="493"/>
      <c r="K856" s="493"/>
      <c r="L856" s="493"/>
      <c r="M856" s="493"/>
      <c r="N856" s="493"/>
      <c r="O856" s="493"/>
      <c r="P856" s="493"/>
      <c r="Q856" s="493"/>
      <c r="R856" s="493"/>
      <c r="S856" s="493"/>
      <c r="T856" s="493"/>
      <c r="U856" s="493"/>
      <c r="V856" s="493"/>
      <c r="W856" s="493"/>
      <c r="X856" s="493"/>
      <c r="Y856" s="493"/>
      <c r="Z856" s="493"/>
    </row>
    <row r="857" s="434" customFormat="1" ht="16" customHeight="1" spans="1:26">
      <c r="A857" s="493"/>
      <c r="B857" s="493"/>
      <c r="C857" s="493"/>
      <c r="D857" s="493"/>
      <c r="E857" s="493"/>
      <c r="F857" s="493"/>
      <c r="G857" s="493"/>
      <c r="H857" s="493"/>
      <c r="I857" s="493"/>
      <c r="J857" s="493"/>
      <c r="K857" s="493"/>
      <c r="L857" s="493"/>
      <c r="M857" s="493"/>
      <c r="N857" s="493"/>
      <c r="O857" s="493"/>
      <c r="P857" s="493"/>
      <c r="Q857" s="493"/>
      <c r="R857" s="493"/>
      <c r="S857" s="493"/>
      <c r="T857" s="493"/>
      <c r="U857" s="493"/>
      <c r="V857" s="493"/>
      <c r="W857" s="493"/>
      <c r="X857" s="493"/>
      <c r="Y857" s="493"/>
      <c r="Z857" s="493"/>
    </row>
    <row r="858" s="434" customFormat="1" ht="16" customHeight="1" spans="1:26">
      <c r="A858" s="493"/>
      <c r="B858" s="493"/>
      <c r="C858" s="493"/>
      <c r="D858" s="493"/>
      <c r="E858" s="493"/>
      <c r="F858" s="493"/>
      <c r="G858" s="493"/>
      <c r="H858" s="493"/>
      <c r="I858" s="493"/>
      <c r="J858" s="493"/>
      <c r="K858" s="493"/>
      <c r="L858" s="493"/>
      <c r="M858" s="493"/>
      <c r="N858" s="493"/>
      <c r="O858" s="493"/>
      <c r="P858" s="493"/>
      <c r="Q858" s="493"/>
      <c r="R858" s="493"/>
      <c r="S858" s="493"/>
      <c r="T858" s="493"/>
      <c r="U858" s="493"/>
      <c r="V858" s="493"/>
      <c r="W858" s="493"/>
      <c r="X858" s="493"/>
      <c r="Y858" s="493"/>
      <c r="Z858" s="493"/>
    </row>
    <row r="859" s="434" customFormat="1" ht="16" customHeight="1" spans="1:26">
      <c r="A859" s="493"/>
      <c r="B859" s="493"/>
      <c r="C859" s="493"/>
      <c r="D859" s="493"/>
      <c r="E859" s="493"/>
      <c r="F859" s="493"/>
      <c r="G859" s="493"/>
      <c r="H859" s="493"/>
      <c r="I859" s="493"/>
      <c r="J859" s="493"/>
      <c r="K859" s="493"/>
      <c r="L859" s="493"/>
      <c r="M859" s="493"/>
      <c r="N859" s="493"/>
      <c r="O859" s="493"/>
      <c r="P859" s="493"/>
      <c r="Q859" s="493"/>
      <c r="R859" s="493"/>
      <c r="S859" s="493"/>
      <c r="T859" s="493"/>
      <c r="U859" s="493"/>
      <c r="V859" s="493"/>
      <c r="W859" s="493"/>
      <c r="X859" s="493"/>
      <c r="Y859" s="493"/>
      <c r="Z859" s="493"/>
    </row>
    <row r="860" s="434" customFormat="1" ht="16" customHeight="1" spans="1:26">
      <c r="A860" s="493"/>
      <c r="B860" s="493"/>
      <c r="C860" s="493"/>
      <c r="D860" s="493"/>
      <c r="E860" s="493"/>
      <c r="F860" s="493"/>
      <c r="G860" s="493"/>
      <c r="H860" s="493"/>
      <c r="I860" s="493"/>
      <c r="J860" s="493"/>
      <c r="K860" s="493"/>
      <c r="L860" s="493"/>
      <c r="M860" s="493"/>
      <c r="N860" s="493"/>
      <c r="O860" s="493"/>
      <c r="P860" s="493"/>
      <c r="Q860" s="493"/>
      <c r="R860" s="493"/>
      <c r="S860" s="493"/>
      <c r="T860" s="493"/>
      <c r="U860" s="493"/>
      <c r="V860" s="493"/>
      <c r="W860" s="493"/>
      <c r="X860" s="493"/>
      <c r="Y860" s="493"/>
      <c r="Z860" s="493"/>
    </row>
    <row r="861" s="434" customFormat="1" ht="16" customHeight="1" spans="1:26">
      <c r="A861" s="493"/>
      <c r="B861" s="493"/>
      <c r="C861" s="493"/>
      <c r="D861" s="493"/>
      <c r="E861" s="493"/>
      <c r="F861" s="493"/>
      <c r="G861" s="493"/>
      <c r="H861" s="493"/>
      <c r="I861" s="493"/>
      <c r="J861" s="493"/>
      <c r="K861" s="493"/>
      <c r="L861" s="493"/>
      <c r="M861" s="493"/>
      <c r="N861" s="493"/>
      <c r="O861" s="493"/>
      <c r="P861" s="493"/>
      <c r="Q861" s="493"/>
      <c r="R861" s="493"/>
      <c r="S861" s="493"/>
      <c r="T861" s="493"/>
      <c r="U861" s="493"/>
      <c r="V861" s="493"/>
      <c r="W861" s="493"/>
      <c r="X861" s="493"/>
      <c r="Y861" s="493"/>
      <c r="Z861" s="493"/>
    </row>
    <row r="862" s="434" customFormat="1" ht="16" customHeight="1" spans="1:26">
      <c r="A862" s="493"/>
      <c r="B862" s="493"/>
      <c r="C862" s="493"/>
      <c r="D862" s="493"/>
      <c r="E862" s="493"/>
      <c r="F862" s="493"/>
      <c r="G862" s="493"/>
      <c r="H862" s="493"/>
      <c r="I862" s="493"/>
      <c r="J862" s="493"/>
      <c r="K862" s="493"/>
      <c r="L862" s="493"/>
      <c r="M862" s="493"/>
      <c r="N862" s="493"/>
      <c r="O862" s="493"/>
      <c r="P862" s="493"/>
      <c r="Q862" s="493"/>
      <c r="R862" s="493"/>
      <c r="S862" s="493"/>
      <c r="T862" s="493"/>
      <c r="U862" s="493"/>
      <c r="V862" s="493"/>
      <c r="W862" s="493"/>
      <c r="X862" s="493"/>
      <c r="Y862" s="493"/>
      <c r="Z862" s="493"/>
    </row>
    <row r="863" s="434" customFormat="1" ht="16" customHeight="1" spans="1:26">
      <c r="A863" s="493"/>
      <c r="B863" s="493"/>
      <c r="C863" s="493"/>
      <c r="D863" s="493"/>
      <c r="E863" s="493"/>
      <c r="F863" s="493"/>
      <c r="G863" s="493"/>
      <c r="H863" s="493"/>
      <c r="I863" s="493"/>
      <c r="J863" s="493"/>
      <c r="K863" s="493"/>
      <c r="L863" s="493"/>
      <c r="M863" s="493"/>
      <c r="N863" s="493"/>
      <c r="O863" s="493"/>
      <c r="P863" s="493"/>
      <c r="Q863" s="493"/>
      <c r="R863" s="493"/>
      <c r="S863" s="493"/>
      <c r="T863" s="493"/>
      <c r="U863" s="493"/>
      <c r="V863" s="493"/>
      <c r="W863" s="493"/>
      <c r="X863" s="493"/>
      <c r="Y863" s="493"/>
      <c r="Z863" s="493"/>
    </row>
    <row r="864" s="434" customFormat="1" ht="16" customHeight="1" spans="1:26">
      <c r="A864" s="493"/>
      <c r="B864" s="493"/>
      <c r="C864" s="493"/>
      <c r="D864" s="493"/>
      <c r="E864" s="493"/>
      <c r="F864" s="493"/>
      <c r="G864" s="493"/>
      <c r="H864" s="493"/>
      <c r="I864" s="493"/>
      <c r="J864" s="493"/>
      <c r="K864" s="493"/>
      <c r="L864" s="493"/>
      <c r="M864" s="493"/>
      <c r="N864" s="493"/>
      <c r="O864" s="493"/>
      <c r="P864" s="493"/>
      <c r="Q864" s="493"/>
      <c r="R864" s="493"/>
      <c r="S864" s="493"/>
      <c r="T864" s="493"/>
      <c r="U864" s="493"/>
      <c r="V864" s="493"/>
      <c r="W864" s="493"/>
      <c r="X864" s="493"/>
      <c r="Y864" s="493"/>
      <c r="Z864" s="493"/>
    </row>
    <row r="865" s="434" customFormat="1" ht="16" customHeight="1" spans="1:26">
      <c r="A865" s="493"/>
      <c r="B865" s="493"/>
      <c r="C865" s="493"/>
      <c r="D865" s="493"/>
      <c r="E865" s="493"/>
      <c r="F865" s="493"/>
      <c r="G865" s="493"/>
      <c r="H865" s="493"/>
      <c r="I865" s="493"/>
      <c r="J865" s="493"/>
      <c r="K865" s="493"/>
      <c r="L865" s="493"/>
      <c r="M865" s="493"/>
      <c r="N865" s="493"/>
      <c r="O865" s="493"/>
      <c r="P865" s="493"/>
      <c r="Q865" s="493"/>
      <c r="R865" s="493"/>
      <c r="S865" s="493"/>
      <c r="T865" s="493"/>
      <c r="U865" s="493"/>
      <c r="V865" s="493"/>
      <c r="W865" s="493"/>
      <c r="X865" s="493"/>
      <c r="Y865" s="493"/>
      <c r="Z865" s="493"/>
    </row>
    <row r="866" s="434" customFormat="1" ht="16" customHeight="1" spans="1:26">
      <c r="A866" s="493"/>
      <c r="B866" s="493"/>
      <c r="C866" s="493"/>
      <c r="D866" s="493"/>
      <c r="E866" s="493"/>
      <c r="F866" s="493"/>
      <c r="G866" s="493"/>
      <c r="H866" s="493"/>
      <c r="I866" s="493"/>
      <c r="J866" s="493"/>
      <c r="K866" s="493"/>
      <c r="L866" s="493"/>
      <c r="M866" s="493"/>
      <c r="N866" s="493"/>
      <c r="O866" s="493"/>
      <c r="P866" s="493"/>
      <c r="Q866" s="493"/>
      <c r="R866" s="493"/>
      <c r="S866" s="493"/>
      <c r="T866" s="493"/>
      <c r="U866" s="493"/>
      <c r="V866" s="493"/>
      <c r="W866" s="493"/>
      <c r="X866" s="493"/>
      <c r="Y866" s="493"/>
      <c r="Z866" s="493"/>
    </row>
    <row r="867" s="434" customFormat="1" ht="16" customHeight="1" spans="1:26">
      <c r="A867" s="493"/>
      <c r="B867" s="493"/>
      <c r="C867" s="493"/>
      <c r="D867" s="493"/>
      <c r="E867" s="493"/>
      <c r="F867" s="493"/>
      <c r="G867" s="493"/>
      <c r="H867" s="493"/>
      <c r="I867" s="493"/>
      <c r="J867" s="493"/>
      <c r="K867" s="493"/>
      <c r="L867" s="493"/>
      <c r="M867" s="493"/>
      <c r="N867" s="493"/>
      <c r="O867" s="493"/>
      <c r="P867" s="493"/>
      <c r="Q867" s="493"/>
      <c r="R867" s="493"/>
      <c r="S867" s="493"/>
      <c r="T867" s="493"/>
      <c r="U867" s="493"/>
      <c r="V867" s="493"/>
      <c r="W867" s="493"/>
      <c r="X867" s="493"/>
      <c r="Y867" s="493"/>
      <c r="Z867" s="493"/>
    </row>
    <row r="868" s="434" customFormat="1" ht="16" customHeight="1" spans="1:26">
      <c r="A868" s="493"/>
      <c r="B868" s="493"/>
      <c r="C868" s="493"/>
      <c r="D868" s="493"/>
      <c r="E868" s="493"/>
      <c r="F868" s="493"/>
      <c r="G868" s="493"/>
      <c r="H868" s="493"/>
      <c r="I868" s="493"/>
      <c r="J868" s="493"/>
      <c r="K868" s="493"/>
      <c r="L868" s="493"/>
      <c r="M868" s="493"/>
      <c r="N868" s="493"/>
      <c r="O868" s="493"/>
      <c r="P868" s="493"/>
      <c r="Q868" s="493"/>
      <c r="R868" s="493"/>
      <c r="S868" s="493"/>
      <c r="T868" s="493"/>
      <c r="U868" s="493"/>
      <c r="V868" s="493"/>
      <c r="W868" s="493"/>
      <c r="X868" s="493"/>
      <c r="Y868" s="493"/>
      <c r="Z868" s="493"/>
    </row>
    <row r="869" s="434" customFormat="1" ht="16" customHeight="1" spans="1:26">
      <c r="A869" s="493"/>
      <c r="B869" s="493"/>
      <c r="C869" s="493"/>
      <c r="D869" s="493"/>
      <c r="E869" s="493"/>
      <c r="F869" s="493"/>
      <c r="G869" s="493"/>
      <c r="H869" s="493"/>
      <c r="I869" s="493"/>
      <c r="J869" s="493"/>
      <c r="K869" s="493"/>
      <c r="L869" s="493"/>
      <c r="M869" s="493"/>
      <c r="N869" s="493"/>
      <c r="O869" s="493"/>
      <c r="P869" s="493"/>
      <c r="Q869" s="493"/>
      <c r="R869" s="493"/>
      <c r="S869" s="493"/>
      <c r="T869" s="493"/>
      <c r="U869" s="493"/>
      <c r="V869" s="493"/>
      <c r="W869" s="493"/>
      <c r="X869" s="493"/>
      <c r="Y869" s="493"/>
      <c r="Z869" s="493"/>
    </row>
    <row r="870" s="434" customFormat="1" ht="16" customHeight="1" spans="1:26">
      <c r="A870" s="493"/>
      <c r="B870" s="493"/>
      <c r="C870" s="493"/>
      <c r="D870" s="493"/>
      <c r="E870" s="493"/>
      <c r="F870" s="493"/>
      <c r="G870" s="493"/>
      <c r="H870" s="493"/>
      <c r="I870" s="493"/>
      <c r="J870" s="493"/>
      <c r="K870" s="493"/>
      <c r="L870" s="493"/>
      <c r="M870" s="493"/>
      <c r="N870" s="493"/>
      <c r="O870" s="493"/>
      <c r="P870" s="493"/>
      <c r="Q870" s="493"/>
      <c r="R870" s="493"/>
      <c r="S870" s="493"/>
      <c r="T870" s="493"/>
      <c r="U870" s="493"/>
      <c r="V870" s="493"/>
      <c r="W870" s="493"/>
      <c r="X870" s="493"/>
      <c r="Y870" s="493"/>
      <c r="Z870" s="493"/>
    </row>
    <row r="871" s="434" customFormat="1" ht="16" customHeight="1" spans="1:26">
      <c r="A871" s="493"/>
      <c r="B871" s="493"/>
      <c r="C871" s="493"/>
      <c r="D871" s="493"/>
      <c r="E871" s="493"/>
      <c r="F871" s="493"/>
      <c r="G871" s="493"/>
      <c r="H871" s="493"/>
      <c r="I871" s="493"/>
      <c r="J871" s="493"/>
      <c r="K871" s="493"/>
      <c r="L871" s="493"/>
      <c r="M871" s="493"/>
      <c r="N871" s="493"/>
      <c r="O871" s="493"/>
      <c r="P871" s="493"/>
      <c r="Q871" s="493"/>
      <c r="R871" s="493"/>
      <c r="S871" s="493"/>
      <c r="T871" s="493"/>
      <c r="U871" s="493"/>
      <c r="V871" s="493"/>
      <c r="W871" s="493"/>
      <c r="X871" s="493"/>
      <c r="Y871" s="493"/>
      <c r="Z871" s="493"/>
    </row>
    <row r="872" s="434" customFormat="1" ht="16" customHeight="1" spans="1:26">
      <c r="A872" s="493"/>
      <c r="B872" s="493"/>
      <c r="C872" s="493"/>
      <c r="D872" s="493"/>
      <c r="E872" s="493"/>
      <c r="F872" s="493"/>
      <c r="G872" s="493"/>
      <c r="H872" s="493"/>
      <c r="I872" s="493"/>
      <c r="J872" s="493"/>
      <c r="K872" s="493"/>
      <c r="L872" s="493"/>
      <c r="M872" s="493"/>
      <c r="N872" s="493"/>
      <c r="O872" s="493"/>
      <c r="P872" s="493"/>
      <c r="Q872" s="493"/>
      <c r="R872" s="493"/>
      <c r="S872" s="493"/>
      <c r="T872" s="493"/>
      <c r="U872" s="493"/>
      <c r="V872" s="493"/>
      <c r="W872" s="493"/>
      <c r="X872" s="493"/>
      <c r="Y872" s="493"/>
      <c r="Z872" s="493"/>
    </row>
    <row r="873" s="434" customFormat="1" ht="16" customHeight="1" spans="1:26">
      <c r="A873" s="493"/>
      <c r="B873" s="493"/>
      <c r="C873" s="493"/>
      <c r="D873" s="493"/>
      <c r="E873" s="493"/>
      <c r="F873" s="493"/>
      <c r="G873" s="493"/>
      <c r="H873" s="493"/>
      <c r="I873" s="493"/>
      <c r="J873" s="493"/>
      <c r="K873" s="493"/>
      <c r="L873" s="493"/>
      <c r="M873" s="493"/>
      <c r="N873" s="493"/>
      <c r="O873" s="493"/>
      <c r="P873" s="493"/>
      <c r="Q873" s="493"/>
      <c r="R873" s="493"/>
      <c r="S873" s="493"/>
      <c r="T873" s="493"/>
      <c r="U873" s="493"/>
      <c r="V873" s="493"/>
      <c r="W873" s="493"/>
      <c r="X873" s="493"/>
      <c r="Y873" s="493"/>
      <c r="Z873" s="493"/>
    </row>
    <row r="874" s="434" customFormat="1" ht="16" customHeight="1" spans="1:26">
      <c r="A874" s="493"/>
      <c r="B874" s="493"/>
      <c r="C874" s="493"/>
      <c r="D874" s="493"/>
      <c r="E874" s="493"/>
      <c r="F874" s="493"/>
      <c r="G874" s="493"/>
      <c r="H874" s="493"/>
      <c r="I874" s="493"/>
      <c r="J874" s="493"/>
      <c r="K874" s="493"/>
      <c r="L874" s="493"/>
      <c r="M874" s="493"/>
      <c r="N874" s="493"/>
      <c r="O874" s="493"/>
      <c r="P874" s="493"/>
      <c r="Q874" s="493"/>
      <c r="R874" s="493"/>
      <c r="S874" s="493"/>
      <c r="T874" s="493"/>
      <c r="U874" s="493"/>
      <c r="V874" s="493"/>
      <c r="W874" s="493"/>
      <c r="X874" s="493"/>
      <c r="Y874" s="493"/>
      <c r="Z874" s="493"/>
    </row>
    <row r="875" s="434" customFormat="1" ht="16" customHeight="1" spans="1:26">
      <c r="A875" s="493"/>
      <c r="B875" s="493"/>
      <c r="C875" s="493"/>
      <c r="D875" s="493"/>
      <c r="E875" s="493"/>
      <c r="F875" s="493"/>
      <c r="G875" s="493"/>
      <c r="H875" s="493"/>
      <c r="I875" s="493"/>
      <c r="J875" s="493"/>
      <c r="K875" s="493"/>
      <c r="L875" s="493"/>
      <c r="M875" s="493"/>
      <c r="N875" s="493"/>
      <c r="O875" s="493"/>
      <c r="P875" s="493"/>
      <c r="Q875" s="493"/>
      <c r="R875" s="493"/>
      <c r="S875" s="493"/>
      <c r="T875" s="493"/>
      <c r="U875" s="493"/>
      <c r="V875" s="493"/>
      <c r="W875" s="493"/>
      <c r="X875" s="493"/>
      <c r="Y875" s="493"/>
      <c r="Z875" s="493"/>
    </row>
    <row r="876" s="434" customFormat="1" ht="16" customHeight="1" spans="1:26">
      <c r="A876" s="493"/>
      <c r="B876" s="493"/>
      <c r="C876" s="493"/>
      <c r="D876" s="493"/>
      <c r="E876" s="493"/>
      <c r="F876" s="493"/>
      <c r="G876" s="493"/>
      <c r="H876" s="493"/>
      <c r="I876" s="493"/>
      <c r="J876" s="493"/>
      <c r="K876" s="493"/>
      <c r="L876" s="493"/>
      <c r="M876" s="493"/>
      <c r="N876" s="493"/>
      <c r="O876" s="493"/>
      <c r="P876" s="493"/>
      <c r="Q876" s="493"/>
      <c r="R876" s="493"/>
      <c r="S876" s="493"/>
      <c r="T876" s="493"/>
      <c r="U876" s="493"/>
      <c r="V876" s="493"/>
      <c r="W876" s="493"/>
      <c r="X876" s="493"/>
      <c r="Y876" s="493"/>
      <c r="Z876" s="493"/>
    </row>
    <row r="877" s="434" customFormat="1" ht="16" customHeight="1" spans="1:26">
      <c r="A877" s="493"/>
      <c r="B877" s="493"/>
      <c r="C877" s="493"/>
      <c r="D877" s="493"/>
      <c r="E877" s="493"/>
      <c r="F877" s="493"/>
      <c r="G877" s="493"/>
      <c r="H877" s="493"/>
      <c r="I877" s="493"/>
      <c r="J877" s="493"/>
      <c r="K877" s="493"/>
      <c r="L877" s="493"/>
      <c r="M877" s="493"/>
      <c r="N877" s="493"/>
      <c r="O877" s="493"/>
      <c r="P877" s="493"/>
      <c r="Q877" s="493"/>
      <c r="R877" s="493"/>
      <c r="S877" s="493"/>
      <c r="T877" s="493"/>
      <c r="U877" s="493"/>
      <c r="V877" s="493"/>
      <c r="W877" s="493"/>
      <c r="X877" s="493"/>
      <c r="Y877" s="493"/>
      <c r="Z877" s="493"/>
    </row>
    <row r="878" s="434" customFormat="1" ht="16" customHeight="1" spans="1:26">
      <c r="A878" s="493"/>
      <c r="B878" s="493"/>
      <c r="C878" s="493"/>
      <c r="D878" s="493"/>
      <c r="E878" s="493"/>
      <c r="F878" s="493"/>
      <c r="G878" s="493"/>
      <c r="H878" s="493"/>
      <c r="I878" s="493"/>
      <c r="J878" s="493"/>
      <c r="K878" s="493"/>
      <c r="L878" s="493"/>
      <c r="M878" s="493"/>
      <c r="N878" s="493"/>
      <c r="O878" s="493"/>
      <c r="P878" s="493"/>
      <c r="Q878" s="493"/>
      <c r="R878" s="493"/>
      <c r="S878" s="493"/>
      <c r="T878" s="493"/>
      <c r="U878" s="493"/>
      <c r="V878" s="493"/>
      <c r="W878" s="493"/>
      <c r="X878" s="493"/>
      <c r="Y878" s="493"/>
      <c r="Z878" s="493"/>
    </row>
    <row r="879" s="434" customFormat="1" ht="16" customHeight="1" spans="1:26">
      <c r="A879" s="493"/>
      <c r="B879" s="493"/>
      <c r="C879" s="493"/>
      <c r="D879" s="493"/>
      <c r="E879" s="493"/>
      <c r="F879" s="493"/>
      <c r="G879" s="493"/>
      <c r="H879" s="493"/>
      <c r="I879" s="493"/>
      <c r="J879" s="493"/>
      <c r="K879" s="493"/>
      <c r="L879" s="493"/>
      <c r="M879" s="493"/>
      <c r="N879" s="493"/>
      <c r="O879" s="493"/>
      <c r="P879" s="493"/>
      <c r="Q879" s="493"/>
      <c r="R879" s="493"/>
      <c r="S879" s="493"/>
      <c r="T879" s="493"/>
      <c r="U879" s="493"/>
      <c r="V879" s="493"/>
      <c r="W879" s="493"/>
      <c r="X879" s="493"/>
      <c r="Y879" s="493"/>
      <c r="Z879" s="493"/>
    </row>
    <row r="880" s="434" customFormat="1" ht="16" customHeight="1" spans="1:26">
      <c r="A880" s="493"/>
      <c r="B880" s="493"/>
      <c r="C880" s="493"/>
      <c r="D880" s="493"/>
      <c r="E880" s="493"/>
      <c r="F880" s="493"/>
      <c r="G880" s="493"/>
      <c r="H880" s="493"/>
      <c r="I880" s="493"/>
      <c r="J880" s="493"/>
      <c r="K880" s="493"/>
      <c r="L880" s="493"/>
      <c r="M880" s="493"/>
      <c r="N880" s="493"/>
      <c r="O880" s="493"/>
      <c r="P880" s="493"/>
      <c r="Q880" s="493"/>
      <c r="R880" s="493"/>
      <c r="S880" s="493"/>
      <c r="T880" s="493"/>
      <c r="U880" s="493"/>
      <c r="V880" s="493"/>
      <c r="W880" s="493"/>
      <c r="X880" s="493"/>
      <c r="Y880" s="493"/>
      <c r="Z880" s="493"/>
    </row>
    <row r="881" s="434" customFormat="1" ht="16" customHeight="1" spans="1:26">
      <c r="A881" s="493"/>
      <c r="B881" s="493"/>
      <c r="C881" s="493"/>
      <c r="D881" s="493"/>
      <c r="E881" s="493"/>
      <c r="F881" s="493"/>
      <c r="G881" s="493"/>
      <c r="H881" s="493"/>
      <c r="I881" s="493"/>
      <c r="J881" s="493"/>
      <c r="K881" s="493"/>
      <c r="L881" s="493"/>
      <c r="M881" s="493"/>
      <c r="N881" s="493"/>
      <c r="O881" s="493"/>
      <c r="P881" s="493"/>
      <c r="Q881" s="493"/>
      <c r="R881" s="493"/>
      <c r="S881" s="493"/>
      <c r="T881" s="493"/>
      <c r="U881" s="493"/>
      <c r="V881" s="493"/>
      <c r="W881" s="493"/>
      <c r="X881" s="493"/>
      <c r="Y881" s="493"/>
      <c r="Z881" s="493"/>
    </row>
    <row r="882" s="434" customFormat="1" ht="16" customHeight="1" spans="1:26">
      <c r="A882" s="493"/>
      <c r="B882" s="493"/>
      <c r="C882" s="493"/>
      <c r="D882" s="493"/>
      <c r="E882" s="493"/>
      <c r="F882" s="493"/>
      <c r="G882" s="493"/>
      <c r="H882" s="493"/>
      <c r="I882" s="493"/>
      <c r="J882" s="493"/>
      <c r="K882" s="493"/>
      <c r="L882" s="493"/>
      <c r="M882" s="493"/>
      <c r="N882" s="493"/>
      <c r="O882" s="493"/>
      <c r="P882" s="493"/>
      <c r="Q882" s="493"/>
      <c r="R882" s="493"/>
      <c r="S882" s="493"/>
      <c r="T882" s="493"/>
      <c r="U882" s="493"/>
      <c r="V882" s="493"/>
      <c r="W882" s="493"/>
      <c r="X882" s="493"/>
      <c r="Y882" s="493"/>
      <c r="Z882" s="493"/>
    </row>
    <row r="883" s="434" customFormat="1" ht="16" customHeight="1" spans="1:26">
      <c r="A883" s="493"/>
      <c r="B883" s="493"/>
      <c r="C883" s="493"/>
      <c r="D883" s="493"/>
      <c r="E883" s="493"/>
      <c r="F883" s="493"/>
      <c r="G883" s="493"/>
      <c r="H883" s="493"/>
      <c r="I883" s="493"/>
      <c r="J883" s="493"/>
      <c r="K883" s="493"/>
      <c r="L883" s="493"/>
      <c r="M883" s="493"/>
      <c r="N883" s="493"/>
      <c r="O883" s="493"/>
      <c r="P883" s="493"/>
      <c r="Q883" s="493"/>
      <c r="R883" s="493"/>
      <c r="S883" s="493"/>
      <c r="T883" s="493"/>
      <c r="U883" s="493"/>
      <c r="V883" s="493"/>
      <c r="W883" s="493"/>
      <c r="X883" s="493"/>
      <c r="Y883" s="493"/>
      <c r="Z883" s="493"/>
    </row>
    <row r="884" s="434" customFormat="1" ht="16" customHeight="1" spans="1:26">
      <c r="A884" s="493"/>
      <c r="B884" s="493"/>
      <c r="C884" s="493"/>
      <c r="D884" s="493"/>
      <c r="E884" s="493"/>
      <c r="F884" s="493"/>
      <c r="G884" s="493"/>
      <c r="H884" s="493"/>
      <c r="I884" s="493"/>
      <c r="J884" s="493"/>
      <c r="K884" s="493"/>
      <c r="L884" s="493"/>
      <c r="M884" s="493"/>
      <c r="N884" s="493"/>
      <c r="O884" s="493"/>
      <c r="P884" s="493"/>
      <c r="Q884" s="493"/>
      <c r="R884" s="493"/>
      <c r="S884" s="493"/>
      <c r="T884" s="493"/>
      <c r="U884" s="493"/>
      <c r="V884" s="493"/>
      <c r="W884" s="493"/>
      <c r="X884" s="493"/>
      <c r="Y884" s="493"/>
      <c r="Z884" s="493"/>
    </row>
    <row r="885" s="434" customFormat="1" ht="16" customHeight="1" spans="1:26">
      <c r="A885" s="493"/>
      <c r="B885" s="493"/>
      <c r="C885" s="493"/>
      <c r="D885" s="493"/>
      <c r="E885" s="493"/>
      <c r="F885" s="493"/>
      <c r="G885" s="493"/>
      <c r="H885" s="493"/>
      <c r="I885" s="493"/>
      <c r="J885" s="493"/>
      <c r="K885" s="493"/>
      <c r="L885" s="493"/>
      <c r="M885" s="493"/>
      <c r="N885" s="493"/>
      <c r="O885" s="493"/>
      <c r="P885" s="493"/>
      <c r="Q885" s="493"/>
      <c r="R885" s="493"/>
      <c r="S885" s="493"/>
      <c r="T885" s="493"/>
      <c r="U885" s="493"/>
      <c r="V885" s="493"/>
      <c r="W885" s="493"/>
      <c r="X885" s="493"/>
      <c r="Y885" s="493"/>
      <c r="Z885" s="493"/>
    </row>
    <row r="886" s="434" customFormat="1" ht="16" customHeight="1" spans="1:26">
      <c r="A886" s="493"/>
      <c r="B886" s="493"/>
      <c r="C886" s="493"/>
      <c r="D886" s="493"/>
      <c r="E886" s="493"/>
      <c r="F886" s="493"/>
      <c r="G886" s="493"/>
      <c r="H886" s="493"/>
      <c r="I886" s="493"/>
      <c r="J886" s="493"/>
      <c r="K886" s="493"/>
      <c r="L886" s="493"/>
      <c r="M886" s="493"/>
      <c r="N886" s="493"/>
      <c r="O886" s="493"/>
      <c r="P886" s="493"/>
      <c r="Q886" s="493"/>
      <c r="R886" s="493"/>
      <c r="S886" s="493"/>
      <c r="T886" s="493"/>
      <c r="U886" s="493"/>
      <c r="V886" s="493"/>
      <c r="W886" s="493"/>
      <c r="X886" s="493"/>
      <c r="Y886" s="493"/>
      <c r="Z886" s="493"/>
    </row>
    <row r="887" s="434" customFormat="1" ht="16" customHeight="1" spans="1:26">
      <c r="A887" s="493"/>
      <c r="B887" s="493"/>
      <c r="C887" s="493"/>
      <c r="D887" s="493"/>
      <c r="E887" s="493"/>
      <c r="F887" s="493"/>
      <c r="G887" s="493"/>
      <c r="H887" s="493"/>
      <c r="I887" s="493"/>
      <c r="J887" s="493"/>
      <c r="K887" s="493"/>
      <c r="L887" s="493"/>
      <c r="M887" s="493"/>
      <c r="N887" s="493"/>
      <c r="O887" s="493"/>
      <c r="P887" s="493"/>
      <c r="Q887" s="493"/>
      <c r="R887" s="493"/>
      <c r="S887" s="493"/>
      <c r="T887" s="493"/>
      <c r="U887" s="493"/>
      <c r="V887" s="493"/>
      <c r="W887" s="493"/>
      <c r="X887" s="493"/>
      <c r="Y887" s="493"/>
      <c r="Z887" s="493"/>
    </row>
    <row r="888" s="434" customFormat="1" ht="16" customHeight="1" spans="1:26">
      <c r="A888" s="493"/>
      <c r="B888" s="493"/>
      <c r="C888" s="493"/>
      <c r="D888" s="493"/>
      <c r="E888" s="493"/>
      <c r="F888" s="493"/>
      <c r="G888" s="493"/>
      <c r="H888" s="493"/>
      <c r="I888" s="493"/>
      <c r="J888" s="493"/>
      <c r="K888" s="493"/>
      <c r="L888" s="493"/>
      <c r="M888" s="493"/>
      <c r="N888" s="493"/>
      <c r="O888" s="493"/>
      <c r="P888" s="493"/>
      <c r="Q888" s="493"/>
      <c r="R888" s="493"/>
      <c r="S888" s="493"/>
      <c r="T888" s="493"/>
      <c r="U888" s="493"/>
      <c r="V888" s="493"/>
      <c r="W888" s="493"/>
      <c r="X888" s="493"/>
      <c r="Y888" s="493"/>
      <c r="Z888" s="493"/>
    </row>
    <row r="889" s="434" customFormat="1" ht="16" customHeight="1" spans="1:26">
      <c r="A889" s="493"/>
      <c r="B889" s="493"/>
      <c r="C889" s="493"/>
      <c r="D889" s="493"/>
      <c r="E889" s="493"/>
      <c r="F889" s="493"/>
      <c r="G889" s="493"/>
      <c r="H889" s="493"/>
      <c r="I889" s="493"/>
      <c r="J889" s="493"/>
      <c r="K889" s="493"/>
      <c r="L889" s="493"/>
      <c r="M889" s="493"/>
      <c r="N889" s="493"/>
      <c r="O889" s="493"/>
      <c r="P889" s="493"/>
      <c r="Q889" s="493"/>
      <c r="R889" s="493"/>
      <c r="S889" s="493"/>
      <c r="T889" s="493"/>
      <c r="U889" s="493"/>
      <c r="V889" s="493"/>
      <c r="W889" s="493"/>
      <c r="X889" s="493"/>
      <c r="Y889" s="493"/>
      <c r="Z889" s="493"/>
    </row>
    <row r="890" s="434" customFormat="1" ht="16" customHeight="1" spans="1:26">
      <c r="A890" s="493"/>
      <c r="B890" s="493"/>
      <c r="C890" s="493"/>
      <c r="D890" s="493"/>
      <c r="E890" s="493"/>
      <c r="F890" s="493"/>
      <c r="G890" s="493"/>
      <c r="H890" s="493"/>
      <c r="I890" s="493"/>
      <c r="J890" s="493"/>
      <c r="K890" s="493"/>
      <c r="L890" s="493"/>
      <c r="M890" s="493"/>
      <c r="N890" s="493"/>
      <c r="O890" s="493"/>
      <c r="P890" s="493"/>
      <c r="Q890" s="493"/>
      <c r="R890" s="493"/>
      <c r="S890" s="493"/>
      <c r="T890" s="493"/>
      <c r="U890" s="493"/>
      <c r="V890" s="493"/>
      <c r="W890" s="493"/>
      <c r="X890" s="493"/>
      <c r="Y890" s="493"/>
      <c r="Z890" s="493"/>
    </row>
    <row r="891" s="434" customFormat="1" ht="16" customHeight="1" spans="1:26">
      <c r="A891" s="493"/>
      <c r="B891" s="493"/>
      <c r="C891" s="493"/>
      <c r="D891" s="493"/>
      <c r="E891" s="493"/>
      <c r="F891" s="493"/>
      <c r="G891" s="493"/>
      <c r="H891" s="493"/>
      <c r="I891" s="493"/>
      <c r="J891" s="493"/>
      <c r="K891" s="493"/>
      <c r="L891" s="493"/>
      <c r="M891" s="493"/>
      <c r="N891" s="493"/>
      <c r="O891" s="493"/>
      <c r="P891" s="493"/>
      <c r="Q891" s="493"/>
      <c r="R891" s="493"/>
      <c r="S891" s="493"/>
      <c r="T891" s="493"/>
      <c r="U891" s="493"/>
      <c r="V891" s="493"/>
      <c r="W891" s="493"/>
      <c r="X891" s="493"/>
      <c r="Y891" s="493"/>
      <c r="Z891" s="493"/>
    </row>
    <row r="892" s="434" customFormat="1" ht="16" customHeight="1" spans="1:26">
      <c r="A892" s="493"/>
      <c r="B892" s="493"/>
      <c r="C892" s="493"/>
      <c r="D892" s="493"/>
      <c r="E892" s="493"/>
      <c r="F892" s="493"/>
      <c r="G892" s="493"/>
      <c r="H892" s="493"/>
      <c r="I892" s="493"/>
      <c r="J892" s="493"/>
      <c r="K892" s="493"/>
      <c r="L892" s="493"/>
      <c r="M892" s="493"/>
      <c r="N892" s="493"/>
      <c r="O892" s="493"/>
      <c r="P892" s="493"/>
      <c r="Q892" s="493"/>
      <c r="R892" s="493"/>
      <c r="S892" s="493"/>
      <c r="T892" s="493"/>
      <c r="U892" s="493"/>
      <c r="V892" s="493"/>
      <c r="W892" s="493"/>
      <c r="X892" s="493"/>
      <c r="Y892" s="493"/>
      <c r="Z892" s="493"/>
    </row>
    <row r="893" s="434" customFormat="1" ht="16" customHeight="1" spans="1:26">
      <c r="A893" s="493"/>
      <c r="B893" s="493"/>
      <c r="C893" s="493"/>
      <c r="D893" s="493"/>
      <c r="E893" s="493"/>
      <c r="F893" s="493"/>
      <c r="G893" s="493"/>
      <c r="H893" s="493"/>
      <c r="I893" s="493"/>
      <c r="J893" s="493"/>
      <c r="K893" s="493"/>
      <c r="L893" s="493"/>
      <c r="M893" s="493"/>
      <c r="N893" s="493"/>
      <c r="O893" s="493"/>
      <c r="P893" s="493"/>
      <c r="Q893" s="493"/>
      <c r="R893" s="493"/>
      <c r="S893" s="493"/>
      <c r="T893" s="493"/>
      <c r="U893" s="493"/>
      <c r="V893" s="493"/>
      <c r="W893" s="493"/>
      <c r="X893" s="493"/>
      <c r="Y893" s="493"/>
      <c r="Z893" s="493"/>
    </row>
    <row r="894" s="434" customFormat="1" ht="16" customHeight="1" spans="1:26">
      <c r="A894" s="493"/>
      <c r="B894" s="493"/>
      <c r="C894" s="493"/>
      <c r="D894" s="493"/>
      <c r="E894" s="493"/>
      <c r="F894" s="493"/>
      <c r="G894" s="493"/>
      <c r="H894" s="493"/>
      <c r="I894" s="493"/>
      <c r="J894" s="493"/>
      <c r="K894" s="493"/>
      <c r="L894" s="493"/>
      <c r="M894" s="493"/>
      <c r="N894" s="493"/>
      <c r="O894" s="493"/>
      <c r="P894" s="493"/>
      <c r="Q894" s="493"/>
      <c r="R894" s="493"/>
      <c r="S894" s="493"/>
      <c r="T894" s="493"/>
      <c r="U894" s="493"/>
      <c r="V894" s="493"/>
      <c r="W894" s="493"/>
      <c r="X894" s="493"/>
      <c r="Y894" s="493"/>
      <c r="Z894" s="493"/>
    </row>
    <row r="895" s="434" customFormat="1" ht="16" customHeight="1" spans="1:26">
      <c r="A895" s="493"/>
      <c r="B895" s="493"/>
      <c r="C895" s="493"/>
      <c r="D895" s="493"/>
      <c r="E895" s="493"/>
      <c r="F895" s="493"/>
      <c r="G895" s="493"/>
      <c r="H895" s="493"/>
      <c r="I895" s="493"/>
      <c r="J895" s="493"/>
      <c r="K895" s="493"/>
      <c r="L895" s="493"/>
      <c r="M895" s="493"/>
      <c r="N895" s="493"/>
      <c r="O895" s="493"/>
      <c r="P895" s="493"/>
      <c r="Q895" s="493"/>
      <c r="R895" s="493"/>
      <c r="S895" s="493"/>
      <c r="T895" s="493"/>
      <c r="U895" s="493"/>
      <c r="V895" s="493"/>
      <c r="W895" s="493"/>
      <c r="X895" s="493"/>
      <c r="Y895" s="493"/>
      <c r="Z895" s="493"/>
    </row>
    <row r="896" s="434" customFormat="1" ht="16" customHeight="1" spans="1:26">
      <c r="A896" s="493"/>
      <c r="B896" s="493"/>
      <c r="C896" s="493"/>
      <c r="D896" s="493"/>
      <c r="E896" s="493"/>
      <c r="F896" s="493"/>
      <c r="G896" s="493"/>
      <c r="H896" s="493"/>
      <c r="I896" s="493"/>
      <c r="J896" s="493"/>
      <c r="K896" s="493"/>
      <c r="L896" s="493"/>
      <c r="M896" s="493"/>
      <c r="N896" s="493"/>
      <c r="O896" s="493"/>
      <c r="P896" s="493"/>
      <c r="Q896" s="493"/>
      <c r="R896" s="493"/>
      <c r="S896" s="493"/>
      <c r="T896" s="493"/>
      <c r="U896" s="493"/>
      <c r="V896" s="493"/>
      <c r="W896" s="493"/>
      <c r="X896" s="493"/>
      <c r="Y896" s="493"/>
      <c r="Z896" s="493"/>
    </row>
    <row r="897" s="434" customFormat="1" ht="16" customHeight="1" spans="1:26">
      <c r="A897" s="493"/>
      <c r="B897" s="493"/>
      <c r="C897" s="493"/>
      <c r="D897" s="493"/>
      <c r="E897" s="493"/>
      <c r="F897" s="493"/>
      <c r="G897" s="493"/>
      <c r="H897" s="493"/>
      <c r="I897" s="493"/>
      <c r="J897" s="493"/>
      <c r="K897" s="493"/>
      <c r="L897" s="493"/>
      <c r="M897" s="493"/>
      <c r="N897" s="493"/>
      <c r="O897" s="493"/>
      <c r="P897" s="493"/>
      <c r="Q897" s="493"/>
      <c r="R897" s="493"/>
      <c r="S897" s="493"/>
      <c r="T897" s="493"/>
      <c r="U897" s="493"/>
      <c r="V897" s="493"/>
      <c r="W897" s="493"/>
      <c r="X897" s="493"/>
      <c r="Y897" s="493"/>
      <c r="Z897" s="493"/>
    </row>
    <row r="898" s="434" customFormat="1" ht="16" customHeight="1" spans="1:26">
      <c r="A898" s="493"/>
      <c r="B898" s="493"/>
      <c r="C898" s="493"/>
      <c r="D898" s="493"/>
      <c r="E898" s="493"/>
      <c r="F898" s="493"/>
      <c r="G898" s="493"/>
      <c r="H898" s="493"/>
      <c r="I898" s="493"/>
      <c r="J898" s="493"/>
      <c r="K898" s="493"/>
      <c r="L898" s="493"/>
      <c r="M898" s="493"/>
      <c r="N898" s="493"/>
      <c r="O898" s="493"/>
      <c r="P898" s="493"/>
      <c r="Q898" s="493"/>
      <c r="R898" s="493"/>
      <c r="S898" s="493"/>
      <c r="T898" s="493"/>
      <c r="U898" s="493"/>
      <c r="V898" s="493"/>
      <c r="W898" s="493"/>
      <c r="X898" s="493"/>
      <c r="Y898" s="493"/>
      <c r="Z898" s="493"/>
    </row>
    <row r="899" s="434" customFormat="1" ht="16" customHeight="1" spans="1:26">
      <c r="A899" s="493"/>
      <c r="B899" s="493"/>
      <c r="C899" s="493"/>
      <c r="D899" s="493"/>
      <c r="E899" s="493"/>
      <c r="F899" s="493"/>
      <c r="G899" s="493"/>
      <c r="H899" s="493"/>
      <c r="I899" s="493"/>
      <c r="J899" s="493"/>
      <c r="K899" s="493"/>
      <c r="L899" s="493"/>
      <c r="M899" s="493"/>
      <c r="N899" s="493"/>
      <c r="O899" s="493"/>
      <c r="P899" s="493"/>
      <c r="Q899" s="493"/>
      <c r="R899" s="493"/>
      <c r="S899" s="493"/>
      <c r="T899" s="493"/>
      <c r="U899" s="493"/>
      <c r="V899" s="493"/>
      <c r="W899" s="493"/>
      <c r="X899" s="493"/>
      <c r="Y899" s="493"/>
      <c r="Z899" s="493"/>
    </row>
    <row r="900" s="434" customFormat="1" ht="16" customHeight="1" spans="1:26">
      <c r="A900" s="493"/>
      <c r="B900" s="493"/>
      <c r="C900" s="493"/>
      <c r="D900" s="493"/>
      <c r="E900" s="493"/>
      <c r="F900" s="493"/>
      <c r="G900" s="493"/>
      <c r="H900" s="493"/>
      <c r="I900" s="493"/>
      <c r="J900" s="493"/>
      <c r="K900" s="493"/>
      <c r="L900" s="493"/>
      <c r="M900" s="493"/>
      <c r="N900" s="493"/>
      <c r="O900" s="493"/>
      <c r="P900" s="493"/>
      <c r="Q900" s="493"/>
      <c r="R900" s="493"/>
      <c r="S900" s="493"/>
      <c r="T900" s="493"/>
      <c r="U900" s="493"/>
      <c r="V900" s="493"/>
      <c r="W900" s="493"/>
      <c r="X900" s="493"/>
      <c r="Y900" s="493"/>
      <c r="Z900" s="493"/>
    </row>
    <row r="901" s="434" customFormat="1" ht="16" customHeight="1" spans="1:26">
      <c r="A901" s="493"/>
      <c r="B901" s="493"/>
      <c r="C901" s="493"/>
      <c r="D901" s="493"/>
      <c r="E901" s="493"/>
      <c r="F901" s="493"/>
      <c r="G901" s="493"/>
      <c r="H901" s="493"/>
      <c r="I901" s="493"/>
      <c r="J901" s="493"/>
      <c r="K901" s="493"/>
      <c r="L901" s="493"/>
      <c r="M901" s="493"/>
      <c r="N901" s="493"/>
      <c r="O901" s="493"/>
      <c r="P901" s="493"/>
      <c r="Q901" s="493"/>
      <c r="R901" s="493"/>
      <c r="S901" s="493"/>
      <c r="T901" s="493"/>
      <c r="U901" s="493"/>
      <c r="V901" s="493"/>
      <c r="W901" s="493"/>
      <c r="X901" s="493"/>
      <c r="Y901" s="493"/>
      <c r="Z901" s="493"/>
    </row>
    <row r="902" s="434" customFormat="1" ht="16" customHeight="1" spans="1:26">
      <c r="A902" s="493"/>
      <c r="B902" s="493"/>
      <c r="C902" s="493"/>
      <c r="D902" s="493"/>
      <c r="E902" s="493"/>
      <c r="F902" s="493"/>
      <c r="G902" s="493"/>
      <c r="H902" s="493"/>
      <c r="I902" s="493"/>
      <c r="J902" s="493"/>
      <c r="K902" s="493"/>
      <c r="L902" s="493"/>
      <c r="M902" s="493"/>
      <c r="N902" s="493"/>
      <c r="O902" s="493"/>
      <c r="P902" s="493"/>
      <c r="Q902" s="493"/>
      <c r="R902" s="493"/>
      <c r="S902" s="493"/>
      <c r="T902" s="493"/>
      <c r="U902" s="493"/>
      <c r="V902" s="493"/>
      <c r="W902" s="493"/>
      <c r="X902" s="493"/>
      <c r="Y902" s="493"/>
      <c r="Z902" s="493"/>
    </row>
    <row r="903" s="434" customFormat="1" ht="16" customHeight="1" spans="1:26">
      <c r="A903" s="493"/>
      <c r="B903" s="493"/>
      <c r="C903" s="493"/>
      <c r="D903" s="493"/>
      <c r="E903" s="493"/>
      <c r="F903" s="493"/>
      <c r="G903" s="493"/>
      <c r="H903" s="493"/>
      <c r="I903" s="493"/>
      <c r="J903" s="493"/>
      <c r="K903" s="493"/>
      <c r="L903" s="493"/>
      <c r="M903" s="493"/>
      <c r="N903" s="493"/>
      <c r="O903" s="493"/>
      <c r="P903" s="493"/>
      <c r="Q903" s="493"/>
      <c r="R903" s="493"/>
      <c r="S903" s="493"/>
      <c r="T903" s="493"/>
      <c r="U903" s="493"/>
      <c r="V903" s="493"/>
      <c r="W903" s="493"/>
      <c r="X903" s="493"/>
      <c r="Y903" s="493"/>
      <c r="Z903" s="493"/>
    </row>
    <row r="904" s="434" customFormat="1" ht="16" customHeight="1" spans="1:26">
      <c r="A904" s="493"/>
      <c r="B904" s="493"/>
      <c r="C904" s="493"/>
      <c r="D904" s="493"/>
      <c r="E904" s="493"/>
      <c r="F904" s="493"/>
      <c r="G904" s="493"/>
      <c r="H904" s="493"/>
      <c r="I904" s="493"/>
      <c r="J904" s="493"/>
      <c r="K904" s="493"/>
      <c r="L904" s="493"/>
      <c r="M904" s="493"/>
      <c r="N904" s="493"/>
      <c r="O904" s="493"/>
      <c r="P904" s="493"/>
      <c r="Q904" s="493"/>
      <c r="R904" s="493"/>
      <c r="S904" s="493"/>
      <c r="T904" s="493"/>
      <c r="U904" s="493"/>
      <c r="V904" s="493"/>
      <c r="W904" s="493"/>
      <c r="X904" s="493"/>
      <c r="Y904" s="493"/>
      <c r="Z904" s="493"/>
    </row>
    <row r="905" s="434" customFormat="1" ht="16" customHeight="1" spans="1:26">
      <c r="A905" s="493"/>
      <c r="B905" s="493"/>
      <c r="C905" s="493"/>
      <c r="D905" s="493"/>
      <c r="E905" s="493"/>
      <c r="F905" s="493"/>
      <c r="G905" s="493"/>
      <c r="H905" s="493"/>
      <c r="I905" s="493"/>
      <c r="J905" s="493"/>
      <c r="K905" s="493"/>
      <c r="L905" s="493"/>
      <c r="M905" s="493"/>
      <c r="N905" s="493"/>
      <c r="O905" s="493"/>
      <c r="P905" s="493"/>
      <c r="Q905" s="493"/>
      <c r="R905" s="493"/>
      <c r="S905" s="493"/>
      <c r="T905" s="493"/>
      <c r="U905" s="493"/>
      <c r="V905" s="493"/>
      <c r="W905" s="493"/>
      <c r="X905" s="493"/>
      <c r="Y905" s="493"/>
      <c r="Z905" s="493"/>
    </row>
    <row r="906" s="434" customFormat="1" ht="16" customHeight="1" spans="1:26">
      <c r="A906" s="493"/>
      <c r="B906" s="493"/>
      <c r="C906" s="493"/>
      <c r="D906" s="493"/>
      <c r="E906" s="493"/>
      <c r="F906" s="493"/>
      <c r="G906" s="493"/>
      <c r="H906" s="493"/>
      <c r="I906" s="493"/>
      <c r="J906" s="493"/>
      <c r="K906" s="493"/>
      <c r="L906" s="493"/>
      <c r="M906" s="493"/>
      <c r="N906" s="493"/>
      <c r="O906" s="493"/>
      <c r="P906" s="493"/>
      <c r="Q906" s="493"/>
      <c r="R906" s="493"/>
      <c r="S906" s="493"/>
      <c r="T906" s="493"/>
      <c r="U906" s="493"/>
      <c r="V906" s="493"/>
      <c r="W906" s="493"/>
      <c r="X906" s="493"/>
      <c r="Y906" s="493"/>
      <c r="Z906" s="493"/>
    </row>
    <row r="907" s="434" customFormat="1" ht="16" customHeight="1" spans="1:26">
      <c r="A907" s="493"/>
      <c r="B907" s="493"/>
      <c r="C907" s="493"/>
      <c r="D907" s="493"/>
      <c r="E907" s="493"/>
      <c r="F907" s="493"/>
      <c r="G907" s="493"/>
      <c r="H907" s="493"/>
      <c r="I907" s="493"/>
      <c r="J907" s="493"/>
      <c r="K907" s="493"/>
      <c r="L907" s="493"/>
      <c r="M907" s="493"/>
      <c r="N907" s="493"/>
      <c r="O907" s="493"/>
      <c r="P907" s="493"/>
      <c r="Q907" s="493"/>
      <c r="R907" s="493"/>
      <c r="S907" s="493"/>
      <c r="T907" s="493"/>
      <c r="U907" s="493"/>
      <c r="V907" s="493"/>
      <c r="W907" s="493"/>
      <c r="X907" s="493"/>
      <c r="Y907" s="493"/>
      <c r="Z907" s="493"/>
    </row>
    <row r="908" s="434" customFormat="1" ht="16" customHeight="1" spans="1:26">
      <c r="A908" s="493"/>
      <c r="B908" s="493"/>
      <c r="C908" s="493"/>
      <c r="D908" s="493"/>
      <c r="E908" s="493"/>
      <c r="F908" s="493"/>
      <c r="G908" s="493"/>
      <c r="H908" s="493"/>
      <c r="I908" s="493"/>
      <c r="J908" s="493"/>
      <c r="K908" s="493"/>
      <c r="L908" s="493"/>
      <c r="M908" s="493"/>
      <c r="N908" s="493"/>
      <c r="O908" s="493"/>
      <c r="P908" s="493"/>
      <c r="Q908" s="493"/>
      <c r="R908" s="493"/>
      <c r="S908" s="493"/>
      <c r="T908" s="493"/>
      <c r="U908" s="493"/>
      <c r="V908" s="493"/>
      <c r="W908" s="493"/>
      <c r="X908" s="493"/>
      <c r="Y908" s="493"/>
      <c r="Z908" s="493"/>
    </row>
    <row r="909" s="434" customFormat="1" ht="16" customHeight="1" spans="1:26">
      <c r="A909" s="493"/>
      <c r="B909" s="493"/>
      <c r="C909" s="493"/>
      <c r="D909" s="493"/>
      <c r="E909" s="493"/>
      <c r="F909" s="493"/>
      <c r="G909" s="493"/>
      <c r="H909" s="493"/>
      <c r="I909" s="493"/>
      <c r="J909" s="493"/>
      <c r="K909" s="493"/>
      <c r="L909" s="493"/>
      <c r="M909" s="493"/>
      <c r="N909" s="493"/>
      <c r="O909" s="493"/>
      <c r="P909" s="493"/>
      <c r="Q909" s="493"/>
      <c r="R909" s="493"/>
      <c r="S909" s="493"/>
      <c r="T909" s="493"/>
      <c r="U909" s="493"/>
      <c r="V909" s="493"/>
      <c r="W909" s="493"/>
      <c r="X909" s="493"/>
      <c r="Y909" s="493"/>
      <c r="Z909" s="493"/>
    </row>
    <row r="910" s="434" customFormat="1" ht="16" customHeight="1" spans="1:26">
      <c r="A910" s="493"/>
      <c r="B910" s="493"/>
      <c r="C910" s="493"/>
      <c r="D910" s="493"/>
      <c r="E910" s="493"/>
      <c r="F910" s="493"/>
      <c r="G910" s="493"/>
      <c r="H910" s="493"/>
      <c r="I910" s="493"/>
      <c r="J910" s="493"/>
      <c r="K910" s="493"/>
      <c r="L910" s="493"/>
      <c r="M910" s="493"/>
      <c r="N910" s="493"/>
      <c r="O910" s="493"/>
      <c r="P910" s="493"/>
      <c r="Q910" s="493"/>
      <c r="R910" s="493"/>
      <c r="S910" s="493"/>
      <c r="T910" s="493"/>
      <c r="U910" s="493"/>
      <c r="V910" s="493"/>
      <c r="W910" s="493"/>
      <c r="X910" s="493"/>
      <c r="Y910" s="493"/>
      <c r="Z910" s="493"/>
    </row>
    <row r="911" s="434" customFormat="1" ht="16" customHeight="1" spans="1:26">
      <c r="A911" s="493"/>
      <c r="B911" s="493"/>
      <c r="C911" s="493"/>
      <c r="D911" s="493"/>
      <c r="E911" s="493"/>
      <c r="F911" s="493"/>
      <c r="G911" s="493"/>
      <c r="H911" s="493"/>
      <c r="I911" s="493"/>
      <c r="J911" s="493"/>
      <c r="K911" s="493"/>
      <c r="L911" s="493"/>
      <c r="M911" s="493"/>
      <c r="N911" s="493"/>
      <c r="O911" s="493"/>
      <c r="P911" s="493"/>
      <c r="Q911" s="493"/>
      <c r="R911" s="493"/>
      <c r="S911" s="493"/>
      <c r="T911" s="493"/>
      <c r="U911" s="493"/>
      <c r="V911" s="493"/>
      <c r="W911" s="493"/>
      <c r="X911" s="493"/>
      <c r="Y911" s="493"/>
      <c r="Z911" s="493"/>
    </row>
    <row r="912" s="434" customFormat="1" ht="16" customHeight="1" spans="1:26">
      <c r="A912" s="493"/>
      <c r="B912" s="493"/>
      <c r="C912" s="493"/>
      <c r="D912" s="493"/>
      <c r="E912" s="493"/>
      <c r="F912" s="493"/>
      <c r="G912" s="493"/>
      <c r="H912" s="493"/>
      <c r="I912" s="493"/>
      <c r="J912" s="493"/>
      <c r="K912" s="493"/>
      <c r="L912" s="493"/>
      <c r="M912" s="493"/>
      <c r="N912" s="493"/>
      <c r="O912" s="493"/>
      <c r="P912" s="493"/>
      <c r="Q912" s="493"/>
      <c r="R912" s="493"/>
      <c r="S912" s="493"/>
      <c r="T912" s="493"/>
      <c r="U912" s="493"/>
      <c r="V912" s="493"/>
      <c r="W912" s="493"/>
      <c r="X912" s="493"/>
      <c r="Y912" s="493"/>
      <c r="Z912" s="493"/>
    </row>
    <row r="913" s="434" customFormat="1" ht="16" customHeight="1" spans="1:26">
      <c r="A913" s="493"/>
      <c r="B913" s="493"/>
      <c r="C913" s="493"/>
      <c r="D913" s="493"/>
      <c r="E913" s="493"/>
      <c r="F913" s="493"/>
      <c r="G913" s="493"/>
      <c r="H913" s="493"/>
      <c r="I913" s="493"/>
      <c r="J913" s="493"/>
      <c r="K913" s="493"/>
      <c r="L913" s="493"/>
      <c r="M913" s="493"/>
      <c r="N913" s="493"/>
      <c r="O913" s="493"/>
      <c r="P913" s="493"/>
      <c r="Q913" s="493"/>
      <c r="R913" s="493"/>
      <c r="S913" s="493"/>
      <c r="T913" s="493"/>
      <c r="U913" s="493"/>
      <c r="V913" s="493"/>
      <c r="W913" s="493"/>
      <c r="X913" s="493"/>
      <c r="Y913" s="493"/>
      <c r="Z913" s="493"/>
    </row>
    <row r="914" s="434" customFormat="1" ht="16" customHeight="1" spans="1:26">
      <c r="A914" s="493"/>
      <c r="B914" s="493"/>
      <c r="C914" s="493"/>
      <c r="D914" s="493"/>
      <c r="E914" s="493"/>
      <c r="F914" s="493"/>
      <c r="G914" s="493"/>
      <c r="H914" s="493"/>
      <c r="I914" s="493"/>
      <c r="J914" s="493"/>
      <c r="K914" s="493"/>
      <c r="L914" s="493"/>
      <c r="M914" s="493"/>
      <c r="N914" s="493"/>
      <c r="O914" s="493"/>
      <c r="P914" s="493"/>
      <c r="Q914" s="493"/>
      <c r="R914" s="493"/>
      <c r="S914" s="493"/>
      <c r="T914" s="493"/>
      <c r="U914" s="493"/>
      <c r="V914" s="493"/>
      <c r="W914" s="493"/>
      <c r="X914" s="493"/>
      <c r="Y914" s="493"/>
      <c r="Z914" s="493"/>
    </row>
    <row r="915" s="434" customFormat="1" ht="16" customHeight="1" spans="1:26">
      <c r="A915" s="493"/>
      <c r="B915" s="493"/>
      <c r="C915" s="493"/>
      <c r="D915" s="493"/>
      <c r="E915" s="493"/>
      <c r="F915" s="493"/>
      <c r="G915" s="493"/>
      <c r="H915" s="493"/>
      <c r="I915" s="493"/>
      <c r="J915" s="493"/>
      <c r="K915" s="493"/>
      <c r="L915" s="493"/>
      <c r="M915" s="493"/>
      <c r="N915" s="493"/>
      <c r="O915" s="493"/>
      <c r="P915" s="493"/>
      <c r="Q915" s="493"/>
      <c r="R915" s="493"/>
      <c r="S915" s="493"/>
      <c r="T915" s="493"/>
      <c r="U915" s="493"/>
      <c r="V915" s="493"/>
      <c r="W915" s="493"/>
      <c r="X915" s="493"/>
      <c r="Y915" s="493"/>
      <c r="Z915" s="493"/>
    </row>
    <row r="916" s="434" customFormat="1" ht="16" customHeight="1" spans="1:26">
      <c r="A916" s="493"/>
      <c r="B916" s="493"/>
      <c r="C916" s="493"/>
      <c r="D916" s="493"/>
      <c r="E916" s="493"/>
      <c r="F916" s="493"/>
      <c r="G916" s="493"/>
      <c r="H916" s="493"/>
      <c r="I916" s="493"/>
      <c r="J916" s="493"/>
      <c r="K916" s="493"/>
      <c r="L916" s="493"/>
      <c r="M916" s="493"/>
      <c r="N916" s="493"/>
      <c r="O916" s="493"/>
      <c r="P916" s="493"/>
      <c r="Q916" s="493"/>
      <c r="R916" s="493"/>
      <c r="S916" s="493"/>
      <c r="T916" s="493"/>
      <c r="U916" s="493"/>
      <c r="V916" s="493"/>
      <c r="W916" s="493"/>
      <c r="X916" s="493"/>
      <c r="Y916" s="493"/>
      <c r="Z916" s="493"/>
    </row>
    <row r="917" s="434" customFormat="1" ht="16" customHeight="1" spans="1:26">
      <c r="A917" s="493"/>
      <c r="B917" s="493"/>
      <c r="C917" s="493"/>
      <c r="D917" s="493"/>
      <c r="E917" s="493"/>
      <c r="F917" s="493"/>
      <c r="G917" s="493"/>
      <c r="H917" s="493"/>
      <c r="I917" s="493"/>
      <c r="J917" s="493"/>
      <c r="K917" s="493"/>
      <c r="L917" s="493"/>
      <c r="M917" s="493"/>
      <c r="N917" s="493"/>
      <c r="O917" s="493"/>
      <c r="P917" s="493"/>
      <c r="Q917" s="493"/>
      <c r="R917" s="493"/>
      <c r="S917" s="493"/>
      <c r="T917" s="493"/>
      <c r="U917" s="493"/>
      <c r="V917" s="493"/>
      <c r="W917" s="493"/>
      <c r="X917" s="493"/>
      <c r="Y917" s="493"/>
      <c r="Z917" s="493"/>
    </row>
    <row r="918" s="434" customFormat="1" ht="16" customHeight="1" spans="1:26">
      <c r="A918" s="493"/>
      <c r="B918" s="493"/>
      <c r="C918" s="493"/>
      <c r="D918" s="493"/>
      <c r="E918" s="493"/>
      <c r="F918" s="493"/>
      <c r="G918" s="493"/>
      <c r="H918" s="493"/>
      <c r="I918" s="493"/>
      <c r="J918" s="493"/>
      <c r="K918" s="493"/>
      <c r="L918" s="493"/>
      <c r="M918" s="493"/>
      <c r="N918" s="493"/>
      <c r="O918" s="493"/>
      <c r="P918" s="493"/>
      <c r="Q918" s="493"/>
      <c r="R918" s="493"/>
      <c r="S918" s="493"/>
      <c r="T918" s="493"/>
      <c r="U918" s="493"/>
      <c r="V918" s="493"/>
      <c r="W918" s="493"/>
      <c r="X918" s="493"/>
      <c r="Y918" s="493"/>
      <c r="Z918" s="493"/>
    </row>
    <row r="919" s="434" customFormat="1" ht="16" customHeight="1" spans="1:26">
      <c r="A919" s="493"/>
      <c r="B919" s="493"/>
      <c r="C919" s="493"/>
      <c r="D919" s="493"/>
      <c r="E919" s="493"/>
      <c r="F919" s="493"/>
      <c r="G919" s="493"/>
      <c r="H919" s="493"/>
      <c r="I919" s="493"/>
      <c r="J919" s="493"/>
      <c r="K919" s="493"/>
      <c r="L919" s="493"/>
      <c r="M919" s="493"/>
      <c r="N919" s="493"/>
      <c r="O919" s="493"/>
      <c r="P919" s="493"/>
      <c r="Q919" s="493"/>
      <c r="R919" s="493"/>
      <c r="S919" s="493"/>
      <c r="T919" s="493"/>
      <c r="U919" s="493"/>
      <c r="V919" s="493"/>
      <c r="W919" s="493"/>
      <c r="X919" s="493"/>
      <c r="Y919" s="493"/>
      <c r="Z919" s="493"/>
    </row>
    <row r="920" s="434" customFormat="1" ht="16" customHeight="1" spans="1:26">
      <c r="A920" s="493"/>
      <c r="B920" s="493"/>
      <c r="C920" s="493"/>
      <c r="D920" s="493"/>
      <c r="E920" s="493"/>
      <c r="F920" s="493"/>
      <c r="G920" s="493"/>
      <c r="H920" s="493"/>
      <c r="I920" s="493"/>
      <c r="J920" s="493"/>
      <c r="K920" s="493"/>
      <c r="L920" s="493"/>
      <c r="M920" s="493"/>
      <c r="N920" s="493"/>
      <c r="O920" s="493"/>
      <c r="P920" s="493"/>
      <c r="Q920" s="493"/>
      <c r="R920" s="493"/>
      <c r="S920" s="493"/>
      <c r="T920" s="493"/>
      <c r="U920" s="493"/>
      <c r="V920" s="493"/>
      <c r="W920" s="493"/>
      <c r="X920" s="493"/>
      <c r="Y920" s="493"/>
      <c r="Z920" s="493"/>
    </row>
    <row r="921" s="434" customFormat="1" ht="16" customHeight="1" spans="1:26">
      <c r="A921" s="493"/>
      <c r="B921" s="493"/>
      <c r="C921" s="493"/>
      <c r="D921" s="493"/>
      <c r="E921" s="493"/>
      <c r="F921" s="493"/>
      <c r="G921" s="493"/>
      <c r="H921" s="493"/>
      <c r="I921" s="493"/>
      <c r="J921" s="493"/>
      <c r="K921" s="493"/>
      <c r="L921" s="493"/>
      <c r="M921" s="493"/>
      <c r="N921" s="493"/>
      <c r="O921" s="493"/>
      <c r="P921" s="493"/>
      <c r="Q921" s="493"/>
      <c r="R921" s="493"/>
      <c r="S921" s="493"/>
      <c r="T921" s="493"/>
      <c r="U921" s="493"/>
      <c r="V921" s="493"/>
      <c r="W921" s="493"/>
      <c r="X921" s="493"/>
      <c r="Y921" s="493"/>
      <c r="Z921" s="493"/>
    </row>
    <row r="922" s="434" customFormat="1" ht="16" customHeight="1" spans="1:26">
      <c r="A922" s="493"/>
      <c r="B922" s="493"/>
      <c r="C922" s="493"/>
      <c r="D922" s="493"/>
      <c r="E922" s="493"/>
      <c r="F922" s="493"/>
      <c r="G922" s="493"/>
      <c r="H922" s="493"/>
      <c r="I922" s="493"/>
      <c r="J922" s="493"/>
      <c r="K922" s="493"/>
      <c r="L922" s="493"/>
      <c r="M922" s="493"/>
      <c r="N922" s="493"/>
      <c r="O922" s="493"/>
      <c r="P922" s="493"/>
      <c r="Q922" s="493"/>
      <c r="R922" s="493"/>
      <c r="S922" s="493"/>
      <c r="T922" s="493"/>
      <c r="U922" s="493"/>
      <c r="V922" s="493"/>
      <c r="W922" s="493"/>
      <c r="X922" s="493"/>
      <c r="Y922" s="493"/>
      <c r="Z922" s="493"/>
    </row>
  </sheetData>
  <mergeCells count="29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pageMargins left="0.75" right="0.75" top="1" bottom="1" header="0.5" footer="0.5"/>
  <pageSetup paperSize="9" scale="63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22"/>
  <sheetViews>
    <sheetView view="pageBreakPreview" zoomScaleNormal="100" workbookViewId="0">
      <selection activeCell="L9" sqref="L9"/>
    </sheetView>
  </sheetViews>
  <sheetFormatPr defaultColWidth="8.85925925925926" defaultRowHeight="15"/>
  <cols>
    <col min="1" max="1" width="2.11111111111111" style="435" customWidth="1"/>
    <col min="2" max="2" width="13.6296296296296" style="435" customWidth="1"/>
    <col min="3" max="3" width="20.1777777777778" style="435" customWidth="1"/>
    <col min="4" max="5" width="15" style="435" customWidth="1"/>
    <col min="6" max="6" width="7.45185185185185" style="435" customWidth="1"/>
    <col min="7" max="9" width="12.6148148148148" style="435" customWidth="1"/>
    <col min="10" max="12" width="7.17777777777778" style="435" customWidth="1"/>
    <col min="13" max="13" width="4.54074074074074" style="435" customWidth="1"/>
    <col min="14" max="14" width="7.17777777777778" style="435" customWidth="1"/>
    <col min="15" max="16" width="7.08888888888889" style="435" customWidth="1"/>
    <col min="17" max="17" width="5.54074074074074" style="435" customWidth="1"/>
    <col min="18" max="18" width="8.45185185185185" style="435" customWidth="1"/>
    <col min="19" max="19" width="23.8148148148148" style="435" customWidth="1"/>
    <col min="20" max="26" width="10" style="435" customWidth="1"/>
    <col min="27" max="16384" width="9.36296296296296" style="435"/>
  </cols>
  <sheetData>
    <row r="1" s="434" customFormat="1" ht="30.05" customHeight="1" spans="1:26">
      <c r="A1" s="436" t="s">
        <v>0</v>
      </c>
      <c r="B1" s="437"/>
      <c r="C1" s="437"/>
      <c r="D1" s="438"/>
      <c r="E1" s="439" t="s">
        <v>48</v>
      </c>
      <c r="F1" s="440"/>
      <c r="G1" s="437"/>
      <c r="H1" s="437"/>
      <c r="I1" s="438"/>
      <c r="J1" s="494"/>
      <c r="K1" s="494"/>
      <c r="L1" s="494"/>
      <c r="M1" s="494"/>
      <c r="N1" s="494"/>
      <c r="O1" s="494"/>
      <c r="P1" s="494"/>
      <c r="Q1" s="494"/>
      <c r="R1" s="494"/>
      <c r="S1" s="493"/>
      <c r="T1" s="493"/>
      <c r="U1" s="493"/>
      <c r="V1" s="493"/>
      <c r="W1" s="493"/>
      <c r="X1" s="493"/>
      <c r="Y1" s="493"/>
      <c r="Z1" s="493"/>
    </row>
    <row r="2" s="434" customFormat="1" ht="16" customHeight="1" spans="1:26">
      <c r="A2" s="441" t="s">
        <v>1</v>
      </c>
      <c r="B2" s="442"/>
      <c r="C2" s="443" t="s">
        <v>2</v>
      </c>
      <c r="D2" s="444" t="s">
        <v>3</v>
      </c>
      <c r="E2" s="445" t="s">
        <v>4</v>
      </c>
      <c r="F2" s="446"/>
      <c r="G2" s="447"/>
      <c r="H2" s="448"/>
      <c r="I2" s="495"/>
      <c r="J2" s="496"/>
      <c r="K2" s="496"/>
      <c r="L2" s="496"/>
      <c r="M2" s="496"/>
      <c r="N2" s="496"/>
      <c r="O2" s="496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</row>
    <row r="3" s="434" customFormat="1" ht="16" customHeight="1" spans="1:26">
      <c r="A3" s="449" t="s">
        <v>5</v>
      </c>
      <c r="B3" s="450"/>
      <c r="C3" s="451"/>
      <c r="D3" s="452" t="s">
        <v>6</v>
      </c>
      <c r="E3" s="453"/>
      <c r="F3" s="454"/>
      <c r="G3" s="455"/>
      <c r="H3" s="456"/>
      <c r="I3" s="497"/>
      <c r="J3" s="496"/>
      <c r="K3" s="496"/>
      <c r="L3" s="496"/>
      <c r="M3" s="496"/>
      <c r="N3" s="496"/>
      <c r="O3" s="496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</row>
    <row r="4" s="434" customFormat="1" ht="16" customHeight="1" spans="1:26">
      <c r="A4" s="449" t="s">
        <v>7</v>
      </c>
      <c r="B4" s="450"/>
      <c r="C4" s="457"/>
      <c r="D4" s="452" t="s">
        <v>8</v>
      </c>
      <c r="E4" s="453" t="s">
        <v>9</v>
      </c>
      <c r="F4" s="454"/>
      <c r="G4" s="455"/>
      <c r="H4" s="456"/>
      <c r="I4" s="497"/>
      <c r="J4" s="496"/>
      <c r="K4" s="496"/>
      <c r="L4" s="496"/>
      <c r="M4" s="496"/>
      <c r="N4" s="496"/>
      <c r="O4" s="496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</row>
    <row r="5" s="434" customFormat="1" ht="16" customHeight="1" spans="1:26">
      <c r="A5" s="449" t="s">
        <v>10</v>
      </c>
      <c r="B5" s="450"/>
      <c r="C5" s="458"/>
      <c r="D5" s="452" t="s">
        <v>11</v>
      </c>
      <c r="E5" s="453" t="s">
        <v>12</v>
      </c>
      <c r="F5" s="454"/>
      <c r="G5" s="455"/>
      <c r="H5" s="456"/>
      <c r="I5" s="497"/>
      <c r="J5" s="496"/>
      <c r="K5" s="496"/>
      <c r="L5" s="496"/>
      <c r="M5" s="496"/>
      <c r="N5" s="496"/>
      <c r="O5" s="496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</row>
    <row r="6" s="434" customFormat="1" ht="16" customHeight="1" spans="1:26">
      <c r="A6" s="449" t="s">
        <v>13</v>
      </c>
      <c r="B6" s="450"/>
      <c r="C6" s="459" t="s">
        <v>49</v>
      </c>
      <c r="D6" s="452" t="s">
        <v>15</v>
      </c>
      <c r="E6" s="460" t="s">
        <v>50</v>
      </c>
      <c r="F6" s="454"/>
      <c r="G6" s="461"/>
      <c r="H6" s="462"/>
      <c r="I6" s="498"/>
      <c r="J6" s="496"/>
      <c r="K6" s="496"/>
      <c r="L6" s="496"/>
      <c r="M6" s="496"/>
      <c r="N6" s="496"/>
      <c r="O6" s="499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</row>
    <row r="7" s="434" customFormat="1" ht="16" customHeight="1" spans="1:26">
      <c r="A7" s="463"/>
      <c r="B7" s="464" t="s">
        <v>17</v>
      </c>
      <c r="C7" s="465"/>
      <c r="D7" s="465"/>
      <c r="E7" s="466"/>
      <c r="F7" s="467" t="s">
        <v>18</v>
      </c>
      <c r="G7" s="468" t="s">
        <v>50</v>
      </c>
      <c r="H7" s="469" t="s">
        <v>51</v>
      </c>
      <c r="I7" s="500" t="s">
        <v>52</v>
      </c>
      <c r="J7" s="501"/>
      <c r="K7" s="502"/>
      <c r="L7" s="501"/>
      <c r="M7" s="501"/>
      <c r="N7" s="501"/>
      <c r="O7" s="502"/>
      <c r="P7" s="501"/>
      <c r="Q7" s="501"/>
      <c r="R7" s="502"/>
      <c r="S7" s="503"/>
      <c r="T7" s="493"/>
      <c r="U7" s="493"/>
      <c r="V7" s="493"/>
      <c r="W7" s="493"/>
      <c r="X7" s="493"/>
      <c r="Y7" s="493"/>
      <c r="Z7" s="493"/>
    </row>
    <row r="8" s="434" customFormat="1" ht="15.05" customHeight="1" spans="1:26">
      <c r="A8" s="470"/>
      <c r="B8" s="471"/>
      <c r="C8" s="472"/>
      <c r="D8" s="472"/>
      <c r="E8" s="473"/>
      <c r="F8" s="474"/>
      <c r="G8" s="475"/>
      <c r="H8" s="475"/>
      <c r="I8" s="475"/>
      <c r="J8" s="503"/>
      <c r="K8" s="503"/>
      <c r="L8" s="503"/>
      <c r="M8" s="504"/>
      <c r="N8" s="503"/>
      <c r="O8" s="503"/>
      <c r="P8" s="503"/>
      <c r="Q8" s="504"/>
      <c r="R8" s="503"/>
      <c r="S8" s="503"/>
      <c r="T8" s="493"/>
      <c r="U8" s="493"/>
      <c r="V8" s="493"/>
      <c r="W8" s="493"/>
      <c r="X8" s="493"/>
      <c r="Y8" s="493"/>
      <c r="Z8" s="493"/>
    </row>
    <row r="9" s="434" customFormat="1" ht="30" customHeight="1" spans="1:26">
      <c r="A9" s="476"/>
      <c r="B9" s="477" t="s">
        <v>26</v>
      </c>
      <c r="C9" s="478"/>
      <c r="D9" s="479" t="s">
        <v>53</v>
      </c>
      <c r="E9" s="480"/>
      <c r="F9" s="481">
        <v>44930</v>
      </c>
      <c r="G9" s="482">
        <f>'1X-3X'!G9*2.54</f>
        <v>27.305</v>
      </c>
      <c r="H9" s="482">
        <f>'1X-3X'!H9*2.54</f>
        <v>27.94</v>
      </c>
      <c r="I9" s="482">
        <f>'1X-3X'!I9*2.54</f>
        <v>28.575</v>
      </c>
      <c r="J9" s="505"/>
      <c r="K9" s="505"/>
      <c r="L9" s="506"/>
      <c r="M9" s="505"/>
      <c r="N9" s="505"/>
      <c r="O9" s="505"/>
      <c r="P9" s="506"/>
      <c r="Q9" s="505"/>
      <c r="R9" s="505"/>
      <c r="S9" s="510"/>
      <c r="T9" s="493"/>
      <c r="U9" s="493"/>
      <c r="V9" s="493"/>
      <c r="W9" s="493"/>
      <c r="X9" s="493"/>
      <c r="Y9" s="493"/>
      <c r="Z9" s="493"/>
    </row>
    <row r="10" s="434" customFormat="1" ht="30" customHeight="1" spans="1:26">
      <c r="A10" s="483"/>
      <c r="B10" s="477" t="s">
        <v>28</v>
      </c>
      <c r="C10" s="478"/>
      <c r="D10" s="479" t="s">
        <v>54</v>
      </c>
      <c r="E10" s="480"/>
      <c r="F10" s="484">
        <v>44928</v>
      </c>
      <c r="G10" s="482">
        <f>'1X-3X'!G10*2.54</f>
        <v>115.57</v>
      </c>
      <c r="H10" s="482">
        <f>'1X-3X'!H10*2.54</f>
        <v>116.205</v>
      </c>
      <c r="I10" s="482">
        <f>'1X-3X'!I10*2.54</f>
        <v>116.84</v>
      </c>
      <c r="J10" s="505"/>
      <c r="K10" s="505"/>
      <c r="L10" s="506"/>
      <c r="M10" s="505"/>
      <c r="N10" s="505"/>
      <c r="O10" s="505"/>
      <c r="P10" s="506"/>
      <c r="Q10" s="505"/>
      <c r="R10" s="505"/>
      <c r="S10" s="510"/>
      <c r="T10" s="493"/>
      <c r="U10" s="493"/>
      <c r="V10" s="493"/>
      <c r="W10" s="493"/>
      <c r="X10" s="493"/>
      <c r="Y10" s="493"/>
      <c r="Z10" s="493"/>
    </row>
    <row r="11" s="434" customFormat="1" ht="30" customHeight="1" spans="1:26">
      <c r="A11" s="483"/>
      <c r="B11" s="477" t="s">
        <v>55</v>
      </c>
      <c r="C11" s="478"/>
      <c r="D11" s="479" t="s">
        <v>56</v>
      </c>
      <c r="E11" s="480"/>
      <c r="F11" s="485">
        <v>44928</v>
      </c>
      <c r="G11" s="482">
        <f>'1X-3X'!G11*2.54</f>
        <v>59.69</v>
      </c>
      <c r="H11" s="482">
        <f>'1X-3X'!H11*2.54</f>
        <v>62.865</v>
      </c>
      <c r="I11" s="482">
        <f>'1X-3X'!I11*2.54</f>
        <v>66.04</v>
      </c>
      <c r="J11" s="505"/>
      <c r="K11" s="505"/>
      <c r="L11" s="506"/>
      <c r="M11" s="505"/>
      <c r="N11" s="505"/>
      <c r="O11" s="505"/>
      <c r="P11" s="506"/>
      <c r="Q11" s="505"/>
      <c r="R11" s="505"/>
      <c r="S11" s="510"/>
      <c r="T11" s="493"/>
      <c r="U11" s="493"/>
      <c r="V11" s="493"/>
      <c r="W11" s="493"/>
      <c r="X11" s="493"/>
      <c r="Y11" s="493"/>
      <c r="Z11" s="493"/>
    </row>
    <row r="12" s="434" customFormat="1" ht="30" customHeight="1" spans="1:26">
      <c r="A12" s="483"/>
      <c r="B12" s="477" t="s">
        <v>32</v>
      </c>
      <c r="C12" s="478"/>
      <c r="D12" s="479" t="s">
        <v>33</v>
      </c>
      <c r="E12" s="480"/>
      <c r="F12" s="485">
        <v>44928</v>
      </c>
      <c r="G12" s="482">
        <f>'1X-3X'!G12*2.54</f>
        <v>92.71</v>
      </c>
      <c r="H12" s="482">
        <f>'1X-3X'!H12*2.54</f>
        <v>99.06</v>
      </c>
      <c r="I12" s="482">
        <f>'1X-3X'!I12*2.54</f>
        <v>105.41</v>
      </c>
      <c r="J12" s="505"/>
      <c r="K12" s="505"/>
      <c r="L12" s="506"/>
      <c r="M12" s="505"/>
      <c r="N12" s="505"/>
      <c r="O12" s="505"/>
      <c r="P12" s="506"/>
      <c r="Q12" s="505"/>
      <c r="R12" s="505"/>
      <c r="S12" s="510"/>
      <c r="T12" s="493"/>
      <c r="U12" s="493"/>
      <c r="V12" s="493"/>
      <c r="W12" s="493"/>
      <c r="X12" s="493"/>
      <c r="Y12" s="493"/>
      <c r="Z12" s="493"/>
    </row>
    <row r="13" s="434" customFormat="1" ht="30" customHeight="1" spans="1:26">
      <c r="A13" s="483"/>
      <c r="B13" s="477" t="s">
        <v>34</v>
      </c>
      <c r="C13" s="478"/>
      <c r="D13" s="479" t="s">
        <v>57</v>
      </c>
      <c r="E13" s="480"/>
      <c r="F13" s="485">
        <v>44928</v>
      </c>
      <c r="G13" s="482">
        <f>'1X-3X'!G13*2.54</f>
        <v>127</v>
      </c>
      <c r="H13" s="482">
        <f>'1X-3X'!H13*2.54</f>
        <v>133.35</v>
      </c>
      <c r="I13" s="482">
        <f>'1X-3X'!I13*2.54</f>
        <v>139.7</v>
      </c>
      <c r="J13" s="505"/>
      <c r="K13" s="505"/>
      <c r="L13" s="506"/>
      <c r="M13" s="505"/>
      <c r="N13" s="505"/>
      <c r="O13" s="505"/>
      <c r="P13" s="506"/>
      <c r="Q13" s="505"/>
      <c r="R13" s="505"/>
      <c r="S13" s="510"/>
      <c r="T13" s="493"/>
      <c r="U13" s="493"/>
      <c r="V13" s="493"/>
      <c r="W13" s="493"/>
      <c r="X13" s="493"/>
      <c r="Y13" s="493"/>
      <c r="Z13" s="493"/>
    </row>
    <row r="14" s="434" customFormat="1" ht="30" customHeight="1" spans="1:26">
      <c r="A14" s="483"/>
      <c r="B14" s="477" t="s">
        <v>36</v>
      </c>
      <c r="C14" s="478"/>
      <c r="D14" s="479" t="s">
        <v>58</v>
      </c>
      <c r="E14" s="480"/>
      <c r="F14" s="485">
        <v>44928</v>
      </c>
      <c r="G14" s="482">
        <f>'1X-3X'!G14*2.54</f>
        <v>276.86</v>
      </c>
      <c r="H14" s="482">
        <f>'1X-3X'!H14*2.54</f>
        <v>283.21</v>
      </c>
      <c r="I14" s="482">
        <f>'1X-3X'!I14*2.54</f>
        <v>289.56</v>
      </c>
      <c r="J14" s="505"/>
      <c r="K14" s="505"/>
      <c r="L14" s="506"/>
      <c r="M14" s="505"/>
      <c r="N14" s="505"/>
      <c r="O14" s="505"/>
      <c r="P14" s="506"/>
      <c r="Q14" s="505"/>
      <c r="R14" s="505"/>
      <c r="S14" s="510"/>
      <c r="T14" s="493"/>
      <c r="U14" s="493"/>
      <c r="V14" s="493"/>
      <c r="W14" s="493"/>
      <c r="X14" s="493"/>
      <c r="Y14" s="493"/>
      <c r="Z14" s="493"/>
    </row>
    <row r="15" s="434" customFormat="1" ht="30" customHeight="1" spans="1:26">
      <c r="A15" s="483"/>
      <c r="B15" s="477" t="s">
        <v>38</v>
      </c>
      <c r="C15" s="478"/>
      <c r="D15" s="479" t="s">
        <v>59</v>
      </c>
      <c r="E15" s="480"/>
      <c r="F15" s="485">
        <v>44928</v>
      </c>
      <c r="G15" s="482">
        <f>'1X-3X'!G15*2.54</f>
        <v>228.6</v>
      </c>
      <c r="H15" s="482">
        <f>'1X-3X'!H15*2.54</f>
        <v>234.95</v>
      </c>
      <c r="I15" s="482">
        <f>'1X-3X'!I15*2.54</f>
        <v>241.3</v>
      </c>
      <c r="J15" s="505"/>
      <c r="K15" s="505"/>
      <c r="L15" s="506"/>
      <c r="M15" s="505"/>
      <c r="N15" s="505"/>
      <c r="O15" s="505"/>
      <c r="P15" s="506"/>
      <c r="Q15" s="505"/>
      <c r="R15" s="505"/>
      <c r="S15" s="510"/>
      <c r="T15" s="493"/>
      <c r="U15" s="493"/>
      <c r="V15" s="493"/>
      <c r="W15" s="493"/>
      <c r="X15" s="493"/>
      <c r="Y15" s="493"/>
      <c r="Z15" s="493"/>
    </row>
    <row r="16" s="434" customFormat="1" ht="30" customHeight="1" spans="1:26">
      <c r="A16" s="486"/>
      <c r="B16" s="477" t="s">
        <v>40</v>
      </c>
      <c r="C16" s="478"/>
      <c r="D16" s="479" t="s">
        <v>41</v>
      </c>
      <c r="E16" s="480"/>
      <c r="F16" s="487">
        <v>0.25</v>
      </c>
      <c r="G16" s="482">
        <f>'1X-3X'!G16*2.54</f>
        <v>78.74</v>
      </c>
      <c r="H16" s="482">
        <f>'1X-3X'!H16*2.54</f>
        <v>78.74</v>
      </c>
      <c r="I16" s="482">
        <f>'1X-3X'!I16*2.54</f>
        <v>78.74</v>
      </c>
      <c r="J16" s="505"/>
      <c r="K16" s="505"/>
      <c r="L16" s="506"/>
      <c r="M16" s="505"/>
      <c r="N16" s="505"/>
      <c r="O16" s="505"/>
      <c r="P16" s="506"/>
      <c r="Q16" s="505"/>
      <c r="R16" s="505"/>
      <c r="S16" s="510"/>
      <c r="T16" s="493"/>
      <c r="U16" s="493"/>
      <c r="V16" s="493"/>
      <c r="W16" s="493"/>
      <c r="X16" s="493"/>
      <c r="Y16" s="493"/>
      <c r="Z16" s="493"/>
    </row>
    <row r="17" s="434" customFormat="1" ht="30" customHeight="1" spans="1:26">
      <c r="A17" s="486"/>
      <c r="B17" s="477" t="s">
        <v>42</v>
      </c>
      <c r="C17" s="478"/>
      <c r="D17" s="479" t="s">
        <v>43</v>
      </c>
      <c r="E17" s="480"/>
      <c r="F17" s="488">
        <v>0.125</v>
      </c>
      <c r="G17" s="482">
        <f>'1X-3X'!G17*2.54</f>
        <v>37.465</v>
      </c>
      <c r="H17" s="482">
        <f>'1X-3X'!H17*2.54</f>
        <v>38.4175</v>
      </c>
      <c r="I17" s="482">
        <f>'1X-3X'!I17*2.54</f>
        <v>39.37</v>
      </c>
      <c r="J17" s="505"/>
      <c r="K17" s="505"/>
      <c r="L17" s="506"/>
      <c r="M17" s="505"/>
      <c r="N17" s="505"/>
      <c r="O17" s="505"/>
      <c r="P17" s="506"/>
      <c r="Q17" s="505"/>
      <c r="R17" s="505"/>
      <c r="S17" s="510"/>
      <c r="T17" s="493"/>
      <c r="U17" s="493"/>
      <c r="V17" s="493"/>
      <c r="W17" s="493"/>
      <c r="X17" s="493"/>
      <c r="Y17" s="493"/>
      <c r="Z17" s="493"/>
    </row>
    <row r="18" s="434" customFormat="1" ht="30" customHeight="1" spans="1:26">
      <c r="A18" s="486"/>
      <c r="B18" s="477" t="s">
        <v>44</v>
      </c>
      <c r="C18" s="478"/>
      <c r="D18" s="479" t="s">
        <v>45</v>
      </c>
      <c r="E18" s="480"/>
      <c r="F18" s="485">
        <v>44930</v>
      </c>
      <c r="G18" s="482">
        <f>'1X-3X'!G18*2.54</f>
        <v>3.175</v>
      </c>
      <c r="H18" s="482">
        <f>'1X-3X'!H18*2.54</f>
        <v>3.175</v>
      </c>
      <c r="I18" s="482">
        <f>'1X-3X'!I18*2.54</f>
        <v>3.175</v>
      </c>
      <c r="J18" s="505"/>
      <c r="K18" s="505"/>
      <c r="L18" s="506"/>
      <c r="M18" s="505"/>
      <c r="N18" s="505"/>
      <c r="O18" s="505"/>
      <c r="P18" s="506"/>
      <c r="Q18" s="505"/>
      <c r="R18" s="505"/>
      <c r="S18" s="510"/>
      <c r="T18" s="493"/>
      <c r="U18" s="493"/>
      <c r="V18" s="493"/>
      <c r="W18" s="493"/>
      <c r="X18" s="493"/>
      <c r="Y18" s="493"/>
      <c r="Z18" s="493"/>
    </row>
    <row r="19" s="434" customFormat="1" ht="30" customHeight="1" spans="1:26">
      <c r="A19" s="486"/>
      <c r="B19" s="477" t="s">
        <v>46</v>
      </c>
      <c r="C19" s="478"/>
      <c r="D19" s="479" t="s">
        <v>47</v>
      </c>
      <c r="E19" s="480"/>
      <c r="F19" s="487">
        <v>0.25</v>
      </c>
      <c r="G19" s="482">
        <f>'1X-3X'!G19*2.54</f>
        <v>18.7325</v>
      </c>
      <c r="H19" s="482">
        <f>'1X-3X'!H19*2.54</f>
        <v>20.0025</v>
      </c>
      <c r="I19" s="482">
        <f>'1X-3X'!I19*2.54</f>
        <v>20.0025</v>
      </c>
      <c r="J19" s="505"/>
      <c r="K19" s="505"/>
      <c r="L19" s="506"/>
      <c r="M19" s="505"/>
      <c r="N19" s="505"/>
      <c r="O19" s="505"/>
      <c r="P19" s="506"/>
      <c r="Q19" s="505"/>
      <c r="R19" s="505"/>
      <c r="S19" s="510"/>
      <c r="T19" s="493"/>
      <c r="U19" s="493"/>
      <c r="V19" s="493"/>
      <c r="W19" s="493"/>
      <c r="X19" s="493"/>
      <c r="Y19" s="493"/>
      <c r="Z19" s="493"/>
    </row>
    <row r="20" s="434" customFormat="1" ht="16" hidden="1" customHeight="1" spans="1:26">
      <c r="A20" s="486"/>
      <c r="B20" s="489" t="s">
        <v>60</v>
      </c>
      <c r="C20" s="472"/>
      <c r="D20" s="472"/>
      <c r="E20" s="473"/>
      <c r="F20" s="490">
        <v>44930</v>
      </c>
      <c r="G20" s="491">
        <v>0</v>
      </c>
      <c r="H20" s="492"/>
      <c r="I20" s="507"/>
      <c r="J20" s="508"/>
      <c r="K20" s="509"/>
      <c r="L20" s="509"/>
      <c r="M20" s="509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</row>
    <row r="21" s="434" customFormat="1" ht="16" hidden="1" customHeight="1" spans="1:26">
      <c r="A21" s="486"/>
      <c r="B21" s="489" t="s">
        <v>61</v>
      </c>
      <c r="C21" s="472"/>
      <c r="D21" s="472"/>
      <c r="E21" s="473"/>
      <c r="F21" s="490">
        <v>44934</v>
      </c>
      <c r="G21" s="491">
        <v>0</v>
      </c>
      <c r="H21" s="492"/>
      <c r="I21" s="507"/>
      <c r="J21" s="508"/>
      <c r="K21" s="509"/>
      <c r="L21" s="509"/>
      <c r="M21" s="509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</row>
    <row r="22" s="434" customFormat="1" ht="16" hidden="1" customHeight="1" spans="1:26">
      <c r="A22" s="486"/>
      <c r="B22" s="489"/>
      <c r="C22" s="472"/>
      <c r="D22" s="472"/>
      <c r="E22" s="473"/>
      <c r="F22" s="490"/>
      <c r="G22" s="491">
        <v>0</v>
      </c>
      <c r="H22" s="492"/>
      <c r="I22" s="507"/>
      <c r="J22" s="508"/>
      <c r="K22" s="509"/>
      <c r="L22" s="509"/>
      <c r="M22" s="509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</row>
    <row r="23" s="434" customFormat="1" ht="16" hidden="1" customHeight="1" spans="1:26">
      <c r="A23" s="486"/>
      <c r="B23" s="489" t="s">
        <v>62</v>
      </c>
      <c r="C23" s="472"/>
      <c r="D23" s="472"/>
      <c r="E23" s="473"/>
      <c r="F23" s="490">
        <v>44934</v>
      </c>
      <c r="G23" s="491">
        <v>0</v>
      </c>
      <c r="H23" s="492"/>
      <c r="I23" s="507"/>
      <c r="J23" s="508"/>
      <c r="K23" s="509"/>
      <c r="L23" s="509"/>
      <c r="M23" s="509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</row>
    <row r="24" s="434" customFormat="1" ht="16" hidden="1" customHeight="1" spans="1:26">
      <c r="A24" s="486">
        <v>62.4</v>
      </c>
      <c r="B24" s="489" t="s">
        <v>63</v>
      </c>
      <c r="C24" s="472"/>
      <c r="D24" s="472"/>
      <c r="E24" s="473"/>
      <c r="F24" s="490">
        <v>44934</v>
      </c>
      <c r="G24" s="491">
        <v>0</v>
      </c>
      <c r="H24" s="492"/>
      <c r="I24" s="507"/>
      <c r="J24" s="508"/>
      <c r="K24" s="509"/>
      <c r="L24" s="509"/>
      <c r="M24" s="509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</row>
    <row r="25" s="434" customFormat="1" ht="16" customHeight="1" spans="1:26">
      <c r="A25" s="493"/>
      <c r="B25" s="493"/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</row>
    <row r="26" s="434" customFormat="1" ht="16" customHeight="1" spans="1:26">
      <c r="A26" s="493"/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</row>
    <row r="27" s="434" customFormat="1" ht="16" customHeight="1" spans="1:26">
      <c r="A27" s="493"/>
      <c r="B27" s="493"/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</row>
    <row r="28" s="434" customFormat="1" ht="16" customHeight="1" spans="1:26">
      <c r="A28" s="493"/>
      <c r="B28" s="493"/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</row>
    <row r="29" s="434" customFormat="1" ht="16" customHeight="1" spans="1:26">
      <c r="A29" s="493"/>
      <c r="B29" s="493"/>
      <c r="C29" s="493"/>
      <c r="D29" s="493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  <c r="Y29" s="493"/>
      <c r="Z29" s="493"/>
    </row>
    <row r="30" s="434" customFormat="1" ht="16" customHeight="1" spans="1:26">
      <c r="A30" s="493"/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  <c r="Y30" s="493"/>
      <c r="Z30" s="493"/>
    </row>
    <row r="31" s="434" customFormat="1" ht="16" customHeight="1" spans="1:26">
      <c r="A31" s="493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  <c r="Y31" s="493"/>
      <c r="Z31" s="493"/>
    </row>
    <row r="32" s="434" customFormat="1" ht="16" customHeight="1" spans="1:26">
      <c r="A32" s="493"/>
      <c r="B32" s="493"/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</row>
    <row r="33" s="434" customFormat="1" ht="16" customHeight="1" spans="1:26">
      <c r="A33" s="493"/>
      <c r="B33" s="493"/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</row>
    <row r="34" s="434" customFormat="1" ht="16" customHeight="1" spans="1:26">
      <c r="A34" s="493"/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</row>
    <row r="35" s="434" customFormat="1" ht="16" customHeight="1" spans="1:26">
      <c r="A35" s="493"/>
      <c r="B35" s="493"/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  <c r="Y35" s="493"/>
      <c r="Z35" s="493"/>
    </row>
    <row r="36" s="434" customFormat="1" ht="16" customHeight="1" spans="1:26">
      <c r="A36" s="493"/>
      <c r="B36" s="493"/>
      <c r="C36" s="493"/>
      <c r="D36" s="493"/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</row>
    <row r="37" s="434" customFormat="1" ht="16" customHeight="1" spans="1:26">
      <c r="A37" s="493"/>
      <c r="B37" s="493"/>
      <c r="C37" s="493"/>
      <c r="D37" s="493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</row>
    <row r="38" s="434" customFormat="1" ht="16" customHeight="1" spans="1:26">
      <c r="A38" s="493"/>
      <c r="B38" s="493"/>
      <c r="C38" s="493"/>
      <c r="D38" s="493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</row>
    <row r="39" s="434" customFormat="1" ht="16" customHeight="1" spans="1:26">
      <c r="A39" s="493"/>
      <c r="B39" s="493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</row>
    <row r="40" s="434" customFormat="1" ht="16" customHeight="1" spans="1:26">
      <c r="A40" s="493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</row>
    <row r="41" s="434" customFormat="1" ht="16" customHeight="1" spans="1:26">
      <c r="A41" s="493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</row>
    <row r="42" s="434" customFormat="1" ht="16" customHeight="1" spans="1:26">
      <c r="A42" s="493"/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</row>
    <row r="43" s="434" customFormat="1" ht="16" customHeight="1" spans="1:26">
      <c r="A43" s="493"/>
      <c r="B43" s="493"/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</row>
    <row r="44" s="434" customFormat="1" ht="16" customHeight="1" spans="1:26">
      <c r="A44" s="493"/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</row>
    <row r="45" s="434" customFormat="1" ht="16" customHeight="1" spans="1:26">
      <c r="A45" s="493"/>
      <c r="B45" s="493"/>
      <c r="C45" s="493"/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</row>
    <row r="46" s="434" customFormat="1" ht="16" customHeight="1" spans="1:26">
      <c r="A46" s="493"/>
      <c r="B46" s="493"/>
      <c r="C46" s="493"/>
      <c r="D46" s="493"/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</row>
    <row r="47" s="434" customFormat="1" ht="16" customHeight="1" spans="1:26">
      <c r="A47" s="493"/>
      <c r="B47" s="493"/>
      <c r="C47" s="493"/>
      <c r="D47" s="493"/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  <c r="Y47" s="493"/>
      <c r="Z47" s="493"/>
    </row>
    <row r="48" s="434" customFormat="1" ht="16" customHeight="1" spans="1:26">
      <c r="A48" s="493"/>
      <c r="B48" s="493"/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</row>
    <row r="49" s="434" customFormat="1" ht="16" customHeight="1" spans="1:26">
      <c r="A49" s="493"/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</row>
    <row r="50" s="434" customFormat="1" ht="16" customHeight="1" spans="1:26">
      <c r="A50" s="493"/>
      <c r="B50" s="493"/>
      <c r="C50" s="493"/>
      <c r="D50" s="493"/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  <c r="Y50" s="493"/>
      <c r="Z50" s="493"/>
    </row>
    <row r="51" s="434" customFormat="1" ht="16" customHeight="1" spans="1:26">
      <c r="A51" s="493"/>
      <c r="B51" s="493"/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</row>
    <row r="52" s="434" customFormat="1" ht="16" customHeight="1" spans="1:26">
      <c r="A52" s="493"/>
      <c r="B52" s="493"/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</row>
    <row r="53" s="434" customFormat="1" ht="16" customHeight="1" spans="1:26">
      <c r="A53" s="493"/>
      <c r="B53" s="493"/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</row>
    <row r="54" s="434" customFormat="1" ht="16" customHeight="1" spans="1:26">
      <c r="A54" s="493"/>
      <c r="B54" s="493"/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</row>
    <row r="55" s="434" customFormat="1" ht="16" customHeight="1" spans="1:26">
      <c r="A55" s="493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</row>
    <row r="56" s="434" customFormat="1" ht="16" customHeight="1" spans="1:26">
      <c r="A56" s="493"/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</row>
    <row r="57" s="434" customFormat="1" ht="16" customHeight="1" spans="1:26">
      <c r="A57" s="493"/>
      <c r="B57" s="493"/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</row>
    <row r="58" s="434" customFormat="1" ht="16" customHeight="1" spans="1:26">
      <c r="A58" s="493"/>
      <c r="B58" s="493"/>
      <c r="C58" s="493"/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</row>
    <row r="59" s="434" customFormat="1" ht="16" customHeight="1" spans="1:26">
      <c r="A59" s="493"/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  <c r="Y59" s="493"/>
      <c r="Z59" s="493"/>
    </row>
    <row r="60" s="434" customFormat="1" ht="16" customHeight="1" spans="1:26">
      <c r="A60" s="493"/>
      <c r="B60" s="493"/>
      <c r="C60" s="493"/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  <c r="Y60" s="493"/>
      <c r="Z60" s="493"/>
    </row>
    <row r="61" s="434" customFormat="1" ht="16" customHeight="1" spans="1:26">
      <c r="A61" s="493"/>
      <c r="B61" s="493"/>
      <c r="C61" s="493"/>
      <c r="D61" s="493"/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  <c r="Y61" s="493"/>
      <c r="Z61" s="493"/>
    </row>
    <row r="62" s="434" customFormat="1" ht="16" customHeight="1" spans="1:26">
      <c r="A62" s="493"/>
      <c r="B62" s="493"/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  <c r="Y62" s="493"/>
      <c r="Z62" s="493"/>
    </row>
    <row r="63" s="434" customFormat="1" ht="16" customHeight="1" spans="1:26">
      <c r="A63" s="493"/>
      <c r="B63" s="493"/>
      <c r="C63" s="493"/>
      <c r="D63" s="493"/>
      <c r="E63" s="493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</row>
    <row r="64" s="434" customFormat="1" ht="16" customHeight="1" spans="1:26">
      <c r="A64" s="493"/>
      <c r="B64" s="493"/>
      <c r="C64" s="493"/>
      <c r="D64" s="493"/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</row>
    <row r="65" s="434" customFormat="1" ht="16" customHeight="1" spans="1:26">
      <c r="A65" s="493"/>
      <c r="B65" s="493"/>
      <c r="C65" s="493"/>
      <c r="D65" s="493"/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  <c r="Y65" s="493"/>
      <c r="Z65" s="493"/>
    </row>
    <row r="66" s="434" customFormat="1" ht="16" customHeight="1" spans="1:26">
      <c r="A66" s="493"/>
      <c r="B66" s="493"/>
      <c r="C66" s="493"/>
      <c r="D66" s="493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  <c r="Y66" s="493"/>
      <c r="Z66" s="493"/>
    </row>
    <row r="67" s="434" customFormat="1" ht="16" customHeight="1" spans="1:26">
      <c r="A67" s="493"/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  <c r="Y67" s="493"/>
      <c r="Z67" s="493"/>
    </row>
    <row r="68" s="434" customFormat="1" ht="16" customHeight="1" spans="1:26">
      <c r="A68" s="493"/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</row>
    <row r="69" s="434" customFormat="1" ht="16" customHeight="1" spans="1:26">
      <c r="A69" s="493"/>
      <c r="B69" s="493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  <c r="Y69" s="493"/>
      <c r="Z69" s="493"/>
    </row>
    <row r="70" s="434" customFormat="1" ht="16" customHeight="1" spans="1:26">
      <c r="A70" s="493"/>
      <c r="B70" s="493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  <c r="Y70" s="493"/>
      <c r="Z70" s="493"/>
    </row>
    <row r="71" s="434" customFormat="1" ht="16" customHeight="1" spans="1:26">
      <c r="A71" s="493"/>
      <c r="B71" s="493"/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</row>
    <row r="72" s="434" customFormat="1" ht="16" customHeight="1" spans="1:26">
      <c r="A72" s="493"/>
      <c r="B72" s="493"/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</row>
    <row r="73" s="434" customFormat="1" ht="16" customHeight="1" spans="1:26">
      <c r="A73" s="493"/>
      <c r="B73" s="493"/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</row>
    <row r="74" s="434" customFormat="1" ht="16" customHeight="1" spans="1:26">
      <c r="A74" s="493"/>
      <c r="B74" s="493"/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</row>
    <row r="75" s="434" customFormat="1" ht="16" customHeight="1" spans="1:26">
      <c r="A75" s="493"/>
      <c r="B75" s="493"/>
      <c r="C75" s="493"/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</row>
    <row r="76" s="434" customFormat="1" ht="16" customHeight="1" spans="1:26">
      <c r="A76" s="493"/>
      <c r="B76" s="493"/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</row>
    <row r="77" s="434" customFormat="1" ht="16" customHeight="1" spans="1:26">
      <c r="A77" s="493"/>
      <c r="B77" s="493"/>
      <c r="C77" s="493"/>
      <c r="D77" s="493"/>
      <c r="E77" s="493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</row>
    <row r="78" s="434" customFormat="1" ht="16" customHeight="1" spans="1:26">
      <c r="A78" s="493"/>
      <c r="B78" s="493"/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</row>
    <row r="79" s="434" customFormat="1" ht="16" customHeight="1" spans="1:26">
      <c r="A79" s="493"/>
      <c r="B79" s="493"/>
      <c r="C79" s="493"/>
      <c r="D79" s="493"/>
      <c r="E79" s="493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</row>
    <row r="80" s="434" customFormat="1" ht="16" customHeight="1" spans="1:26">
      <c r="A80" s="493"/>
      <c r="B80" s="493"/>
      <c r="C80" s="493"/>
      <c r="D80" s="493"/>
      <c r="E80" s="493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</row>
    <row r="81" s="434" customFormat="1" ht="16" customHeight="1" spans="1:26">
      <c r="A81" s="493"/>
      <c r="B81" s="493"/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</row>
    <row r="82" s="434" customFormat="1" ht="16" customHeight="1" spans="1:26">
      <c r="A82" s="493"/>
      <c r="B82" s="493"/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</row>
    <row r="83" s="434" customFormat="1" ht="16" customHeight="1" spans="1:26">
      <c r="A83" s="493"/>
      <c r="B83" s="493"/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</row>
    <row r="84" s="434" customFormat="1" ht="16" customHeight="1" spans="1:26">
      <c r="A84" s="493"/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</row>
    <row r="85" s="434" customFormat="1" ht="16" customHeight="1" spans="1:26">
      <c r="A85" s="493"/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</row>
    <row r="86" s="434" customFormat="1" ht="16" customHeight="1" spans="1:26">
      <c r="A86" s="493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</row>
    <row r="87" s="434" customFormat="1" ht="16" customHeight="1" spans="1:26">
      <c r="A87" s="493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</row>
    <row r="88" s="434" customFormat="1" ht="16" customHeight="1" spans="1:26">
      <c r="A88" s="493"/>
      <c r="B88" s="493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</row>
    <row r="89" s="434" customFormat="1" ht="16" customHeight="1" spans="1:26">
      <c r="A89" s="493"/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</row>
    <row r="90" s="434" customFormat="1" ht="16" customHeight="1" spans="1:26">
      <c r="A90" s="493"/>
      <c r="B90" s="493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</row>
    <row r="91" s="434" customFormat="1" ht="16" customHeight="1" spans="1:26">
      <c r="A91" s="493"/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</row>
    <row r="92" s="434" customFormat="1" ht="16" customHeight="1" spans="1:26">
      <c r="A92" s="493"/>
      <c r="B92" s="493"/>
      <c r="C92" s="493"/>
      <c r="D92" s="493"/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</row>
    <row r="93" s="434" customFormat="1" ht="16" customHeight="1" spans="1:26">
      <c r="A93" s="493"/>
      <c r="B93" s="493"/>
      <c r="C93" s="493"/>
      <c r="D93" s="493"/>
      <c r="E93" s="493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  <c r="Y93" s="493"/>
      <c r="Z93" s="493"/>
    </row>
    <row r="94" s="434" customFormat="1" ht="16" customHeight="1" spans="1:26">
      <c r="A94" s="493"/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  <c r="Y94" s="493"/>
      <c r="Z94" s="493"/>
    </row>
    <row r="95" s="434" customFormat="1" ht="16" customHeight="1" spans="1:26">
      <c r="A95" s="493"/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</row>
    <row r="96" s="434" customFormat="1" ht="16" customHeight="1" spans="1:26">
      <c r="A96" s="493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</row>
    <row r="97" s="434" customFormat="1" ht="16" customHeight="1" spans="1:26">
      <c r="A97" s="493"/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</row>
    <row r="98" s="434" customFormat="1" ht="16" customHeight="1" spans="1:26">
      <c r="A98" s="493"/>
      <c r="B98" s="493"/>
      <c r="C98" s="493"/>
      <c r="D98" s="493"/>
      <c r="E98" s="493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</row>
    <row r="99" s="434" customFormat="1" ht="16" customHeight="1" spans="1:26">
      <c r="A99" s="493"/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</row>
    <row r="100" s="434" customFormat="1" ht="16" customHeight="1" spans="1:26">
      <c r="A100" s="493"/>
      <c r="B100" s="493"/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</row>
    <row r="101" s="434" customFormat="1" ht="16" customHeight="1" spans="1:26">
      <c r="A101" s="493"/>
      <c r="B101" s="493"/>
      <c r="C101" s="493"/>
      <c r="D101" s="493"/>
      <c r="E101" s="493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</row>
    <row r="102" s="434" customFormat="1" ht="16" customHeight="1" spans="1:26">
      <c r="A102" s="493"/>
      <c r="B102" s="493"/>
      <c r="C102" s="493"/>
      <c r="D102" s="493"/>
      <c r="E102" s="493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</row>
    <row r="103" s="434" customFormat="1" ht="16" customHeight="1" spans="1:26">
      <c r="A103" s="493"/>
      <c r="B103" s="493"/>
      <c r="C103" s="493"/>
      <c r="D103" s="493"/>
      <c r="E103" s="493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</row>
    <row r="104" s="434" customFormat="1" ht="16" customHeight="1" spans="1:26">
      <c r="A104" s="493"/>
      <c r="B104" s="493"/>
      <c r="C104" s="493"/>
      <c r="D104" s="493"/>
      <c r="E104" s="493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</row>
    <row r="105" s="434" customFormat="1" ht="16" customHeight="1" spans="1:26">
      <c r="A105" s="493"/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</row>
    <row r="106" s="434" customFormat="1" ht="16" customHeight="1" spans="1:26">
      <c r="A106" s="493"/>
      <c r="B106" s="493"/>
      <c r="C106" s="493"/>
      <c r="D106" s="493"/>
      <c r="E106" s="493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</row>
    <row r="107" s="434" customFormat="1" ht="16" customHeight="1" spans="1:26">
      <c r="A107" s="493"/>
      <c r="B107" s="493"/>
      <c r="C107" s="493"/>
      <c r="D107" s="493"/>
      <c r="E107" s="493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</row>
    <row r="108" s="434" customFormat="1" ht="16" customHeight="1" spans="1:26">
      <c r="A108" s="493"/>
      <c r="B108" s="493"/>
      <c r="C108" s="493"/>
      <c r="D108" s="493"/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</row>
    <row r="109" s="434" customFormat="1" ht="16" customHeight="1" spans="1:26">
      <c r="A109" s="493"/>
      <c r="B109" s="493"/>
      <c r="C109" s="493"/>
      <c r="D109" s="493"/>
      <c r="E109" s="493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</row>
    <row r="110" s="434" customFormat="1" ht="16" customHeight="1" spans="1:26">
      <c r="A110" s="493"/>
      <c r="B110" s="493"/>
      <c r="C110" s="493"/>
      <c r="D110" s="493"/>
      <c r="E110" s="493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</row>
    <row r="111" s="434" customFormat="1" ht="16" customHeight="1" spans="1:26">
      <c r="A111" s="493"/>
      <c r="B111" s="493"/>
      <c r="C111" s="493"/>
      <c r="D111" s="493"/>
      <c r="E111" s="493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</row>
    <row r="112" s="434" customFormat="1" ht="16" customHeight="1" spans="1:26">
      <c r="A112" s="493"/>
      <c r="B112" s="493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</row>
    <row r="113" s="434" customFormat="1" ht="16" customHeight="1" spans="1:26">
      <c r="A113" s="493"/>
      <c r="B113" s="493"/>
      <c r="C113" s="493"/>
      <c r="D113" s="493"/>
      <c r="E113" s="493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</row>
    <row r="114" s="434" customFormat="1" ht="16" customHeight="1" spans="1:26">
      <c r="A114" s="493"/>
      <c r="B114" s="493"/>
      <c r="C114" s="493"/>
      <c r="D114" s="493"/>
      <c r="E114" s="493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</row>
    <row r="115" s="434" customFormat="1" ht="16" customHeight="1" spans="1:26">
      <c r="A115" s="493"/>
      <c r="B115" s="493"/>
      <c r="C115" s="493"/>
      <c r="D115" s="493"/>
      <c r="E115" s="493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</row>
    <row r="116" s="434" customFormat="1" ht="16" customHeight="1" spans="1:26">
      <c r="A116" s="493"/>
      <c r="B116" s="493"/>
      <c r="C116" s="493"/>
      <c r="D116" s="493"/>
      <c r="E116" s="493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</row>
    <row r="117" s="434" customFormat="1" ht="16" customHeight="1" spans="1:26">
      <c r="A117" s="493"/>
      <c r="B117" s="493"/>
      <c r="C117" s="493"/>
      <c r="D117" s="493"/>
      <c r="E117" s="493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</row>
    <row r="118" s="434" customFormat="1" ht="16" customHeight="1" spans="1:26">
      <c r="A118" s="493"/>
      <c r="B118" s="493"/>
      <c r="C118" s="493"/>
      <c r="D118" s="4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</row>
    <row r="119" s="434" customFormat="1" ht="16" customHeight="1" spans="1:26">
      <c r="A119" s="493"/>
      <c r="B119" s="493"/>
      <c r="C119" s="493"/>
      <c r="D119" s="493"/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</row>
    <row r="120" s="434" customFormat="1" ht="16" customHeight="1" spans="1:26">
      <c r="A120" s="493"/>
      <c r="B120" s="493"/>
      <c r="C120" s="493"/>
      <c r="D120" s="493"/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</row>
    <row r="121" s="434" customFormat="1" ht="16" customHeight="1" spans="1:26">
      <c r="A121" s="493"/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</row>
    <row r="122" s="434" customFormat="1" ht="16" customHeight="1" spans="1:26">
      <c r="A122" s="493"/>
      <c r="B122" s="493"/>
      <c r="C122" s="493"/>
      <c r="D122" s="493"/>
      <c r="E122" s="493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</row>
    <row r="123" s="434" customFormat="1" ht="16" customHeight="1" spans="1:26">
      <c r="A123" s="493"/>
      <c r="B123" s="493"/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</row>
    <row r="124" s="434" customFormat="1" ht="16" customHeight="1" spans="1:26">
      <c r="A124" s="493"/>
      <c r="B124" s="493"/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</row>
    <row r="125" s="434" customFormat="1" ht="16" customHeight="1" spans="1:26">
      <c r="A125" s="493"/>
      <c r="B125" s="493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</row>
    <row r="126" s="434" customFormat="1" ht="16" customHeight="1" spans="1:26">
      <c r="A126" s="493"/>
      <c r="B126" s="493"/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</row>
    <row r="127" s="434" customFormat="1" ht="16" customHeight="1" spans="1:26">
      <c r="A127" s="493"/>
      <c r="B127" s="493"/>
      <c r="C127" s="493"/>
      <c r="D127" s="493"/>
      <c r="E127" s="493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</row>
    <row r="128" s="434" customFormat="1" ht="16" customHeight="1" spans="1:26">
      <c r="A128" s="493"/>
      <c r="B128" s="493"/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</row>
    <row r="129" s="434" customFormat="1" ht="16" customHeight="1" spans="1:26">
      <c r="A129" s="493"/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</row>
    <row r="130" s="434" customFormat="1" ht="16" customHeight="1" spans="1:26">
      <c r="A130" s="493"/>
      <c r="B130" s="493"/>
      <c r="C130" s="493"/>
      <c r="D130" s="493"/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</row>
    <row r="131" s="434" customFormat="1" ht="16" customHeight="1" spans="1:26">
      <c r="A131" s="493"/>
      <c r="B131" s="493"/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</row>
    <row r="132" s="434" customFormat="1" ht="16" customHeight="1" spans="1:26">
      <c r="A132" s="493"/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</row>
    <row r="133" s="434" customFormat="1" ht="16" customHeight="1" spans="1:26">
      <c r="A133" s="493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</row>
    <row r="134" s="434" customFormat="1" ht="16" customHeight="1" spans="1:26">
      <c r="A134" s="493"/>
      <c r="B134" s="493"/>
      <c r="C134" s="493"/>
      <c r="D134" s="493"/>
      <c r="E134" s="493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</row>
    <row r="135" s="434" customFormat="1" ht="16" customHeight="1" spans="1:26">
      <c r="A135" s="493"/>
      <c r="B135" s="493"/>
      <c r="C135" s="493"/>
      <c r="D135" s="493"/>
      <c r="E135" s="493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</row>
    <row r="136" s="434" customFormat="1" ht="16" customHeight="1" spans="1:26">
      <c r="A136" s="493"/>
      <c r="B136" s="493"/>
      <c r="C136" s="493"/>
      <c r="D136" s="493"/>
      <c r="E136" s="493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</row>
    <row r="137" s="434" customFormat="1" ht="16" customHeight="1" spans="1:26">
      <c r="A137" s="493"/>
      <c r="B137" s="493"/>
      <c r="C137" s="493"/>
      <c r="D137" s="493"/>
      <c r="E137" s="493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</row>
    <row r="138" s="434" customFormat="1" ht="16" customHeight="1" spans="1:26">
      <c r="A138" s="493"/>
      <c r="B138" s="493"/>
      <c r="C138" s="493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</row>
    <row r="139" s="434" customFormat="1" ht="16" customHeight="1" spans="1:26">
      <c r="A139" s="493"/>
      <c r="B139" s="493"/>
      <c r="C139" s="493"/>
      <c r="D139" s="493"/>
      <c r="E139" s="493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</row>
    <row r="140" s="434" customFormat="1" ht="16" customHeight="1" spans="1:26">
      <c r="A140" s="493"/>
      <c r="B140" s="493"/>
      <c r="C140" s="493"/>
      <c r="D140" s="493"/>
      <c r="E140" s="493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</row>
    <row r="141" s="434" customFormat="1" ht="16" customHeight="1" spans="1:26">
      <c r="A141" s="493"/>
      <c r="B141" s="493"/>
      <c r="C141" s="493"/>
      <c r="D141" s="493"/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</row>
    <row r="142" s="434" customFormat="1" ht="16" customHeight="1" spans="1:26">
      <c r="A142" s="493"/>
      <c r="B142" s="493"/>
      <c r="C142" s="493"/>
      <c r="D142" s="493"/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</row>
    <row r="143" s="434" customFormat="1" ht="16" customHeight="1" spans="1:26">
      <c r="A143" s="493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</row>
    <row r="144" s="434" customFormat="1" ht="16" customHeight="1" spans="1:26">
      <c r="A144" s="493"/>
      <c r="B144" s="493"/>
      <c r="C144" s="493"/>
      <c r="D144" s="493"/>
      <c r="E144" s="493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</row>
    <row r="145" s="434" customFormat="1" ht="16" customHeight="1" spans="1:26">
      <c r="A145" s="493"/>
      <c r="B145" s="493"/>
      <c r="C145" s="493"/>
      <c r="D145" s="493"/>
      <c r="E145" s="493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</row>
    <row r="146" s="434" customFormat="1" ht="16" customHeight="1" spans="1:26">
      <c r="A146" s="493"/>
      <c r="B146" s="493"/>
      <c r="C146" s="493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</row>
    <row r="147" s="434" customFormat="1" ht="16" customHeight="1" spans="1:26">
      <c r="A147" s="493"/>
      <c r="B147" s="493"/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</row>
    <row r="148" s="434" customFormat="1" ht="16" customHeight="1" spans="1:26">
      <c r="A148" s="493"/>
      <c r="B148" s="493"/>
      <c r="C148" s="493"/>
      <c r="D148" s="493"/>
      <c r="E148" s="493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</row>
    <row r="149" s="434" customFormat="1" ht="16" customHeight="1" spans="1:26">
      <c r="A149" s="493"/>
      <c r="B149" s="493"/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</row>
    <row r="150" s="434" customFormat="1" ht="16" customHeight="1" spans="1:26">
      <c r="A150" s="493"/>
      <c r="B150" s="493"/>
      <c r="C150" s="493"/>
      <c r="D150" s="493"/>
      <c r="E150" s="493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</row>
    <row r="151" s="434" customFormat="1" ht="16" customHeight="1" spans="1:26">
      <c r="A151" s="493"/>
      <c r="B151" s="493"/>
      <c r="C151" s="493"/>
      <c r="D151" s="493"/>
      <c r="E151" s="493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</row>
    <row r="152" s="434" customFormat="1" ht="16" customHeight="1" spans="1:26">
      <c r="A152" s="493"/>
      <c r="B152" s="493"/>
      <c r="C152" s="493"/>
      <c r="D152" s="493"/>
      <c r="E152" s="493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</row>
    <row r="153" s="434" customFormat="1" ht="16" customHeight="1" spans="1:26">
      <c r="A153" s="493"/>
      <c r="B153" s="493"/>
      <c r="C153" s="493"/>
      <c r="D153" s="493"/>
      <c r="E153" s="493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</row>
    <row r="154" s="434" customFormat="1" ht="16" customHeight="1" spans="1:26">
      <c r="A154" s="493"/>
      <c r="B154" s="493"/>
      <c r="C154" s="493"/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</row>
    <row r="155" s="434" customFormat="1" ht="16" customHeight="1" spans="1:26">
      <c r="A155" s="493"/>
      <c r="B155" s="493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</row>
    <row r="156" s="434" customFormat="1" ht="16" customHeight="1" spans="1:26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</row>
    <row r="157" s="434" customFormat="1" ht="16" customHeight="1" spans="1:26">
      <c r="A157" s="493"/>
      <c r="B157" s="493"/>
      <c r="C157" s="493"/>
      <c r="D157" s="493"/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</row>
    <row r="158" s="434" customFormat="1" ht="16" customHeight="1" spans="1:26">
      <c r="A158" s="493"/>
      <c r="B158" s="493"/>
      <c r="C158" s="493"/>
      <c r="D158" s="493"/>
      <c r="E158" s="493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</row>
    <row r="159" s="434" customFormat="1" ht="16" customHeight="1" spans="1:26">
      <c r="A159" s="493"/>
      <c r="B159" s="493"/>
      <c r="C159" s="493"/>
      <c r="D159" s="493"/>
      <c r="E159" s="493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</row>
    <row r="160" s="434" customFormat="1" ht="16" customHeight="1" spans="1:26">
      <c r="A160" s="493"/>
      <c r="B160" s="493"/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</row>
    <row r="161" s="434" customFormat="1" ht="16" customHeight="1" spans="1:26">
      <c r="A161" s="493"/>
      <c r="B161" s="493"/>
      <c r="C161" s="493"/>
      <c r="D161" s="493"/>
      <c r="E161" s="493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</row>
    <row r="162" s="434" customFormat="1" ht="16" customHeight="1" spans="1:26">
      <c r="A162" s="493"/>
      <c r="B162" s="493"/>
      <c r="C162" s="493"/>
      <c r="D162" s="493"/>
      <c r="E162" s="493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</row>
    <row r="163" s="434" customFormat="1" ht="16" customHeight="1" spans="1:26">
      <c r="A163" s="493"/>
      <c r="B163" s="493"/>
      <c r="C163" s="493"/>
      <c r="D163" s="493"/>
      <c r="E163" s="493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</row>
    <row r="164" s="434" customFormat="1" ht="16" customHeight="1" spans="1:26">
      <c r="A164" s="493"/>
      <c r="B164" s="493"/>
      <c r="C164" s="493"/>
      <c r="D164" s="493"/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</row>
    <row r="165" s="434" customFormat="1" ht="16" customHeight="1" spans="1:26">
      <c r="A165" s="493"/>
      <c r="B165" s="493"/>
      <c r="C165" s="493"/>
      <c r="D165" s="493"/>
      <c r="E165" s="493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</row>
    <row r="166" s="434" customFormat="1" ht="16" customHeight="1" spans="1:26">
      <c r="A166" s="493"/>
      <c r="B166" s="493"/>
      <c r="C166" s="493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</row>
    <row r="167" s="434" customFormat="1" ht="16" customHeight="1" spans="1:26">
      <c r="A167" s="493"/>
      <c r="B167" s="493"/>
      <c r="C167" s="493"/>
      <c r="D167" s="493"/>
      <c r="E167" s="493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</row>
    <row r="168" s="434" customFormat="1" ht="16" customHeight="1" spans="1:26">
      <c r="A168" s="493"/>
      <c r="B168" s="493"/>
      <c r="C168" s="493"/>
      <c r="D168" s="493"/>
      <c r="E168" s="493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</row>
    <row r="169" s="434" customFormat="1" ht="16" customHeight="1" spans="1:26">
      <c r="A169" s="493"/>
      <c r="B169" s="493"/>
      <c r="C169" s="493"/>
      <c r="D169" s="493"/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</row>
    <row r="170" s="434" customFormat="1" ht="16" customHeight="1" spans="1:26">
      <c r="A170" s="493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</row>
    <row r="171" s="434" customFormat="1" ht="16" customHeight="1" spans="1:26">
      <c r="A171" s="493"/>
      <c r="B171" s="493"/>
      <c r="C171" s="493"/>
      <c r="D171" s="493"/>
      <c r="E171" s="493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</row>
    <row r="172" s="434" customFormat="1" ht="16" customHeight="1" spans="1:26">
      <c r="A172" s="493"/>
      <c r="B172" s="493"/>
      <c r="C172" s="493"/>
      <c r="D172" s="493"/>
      <c r="E172" s="493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</row>
    <row r="173" s="434" customFormat="1" ht="16" customHeight="1" spans="1:26">
      <c r="A173" s="493"/>
      <c r="B173" s="493"/>
      <c r="C173" s="493"/>
      <c r="D173" s="493"/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</row>
    <row r="174" s="434" customFormat="1" ht="16" customHeight="1" spans="1:26">
      <c r="A174" s="493"/>
      <c r="B174" s="493"/>
      <c r="C174" s="493"/>
      <c r="D174" s="493"/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</row>
    <row r="175" s="434" customFormat="1" ht="16" customHeight="1" spans="1:26">
      <c r="A175" s="493"/>
      <c r="B175" s="493"/>
      <c r="C175" s="493"/>
      <c r="D175" s="493"/>
      <c r="E175" s="493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</row>
    <row r="176" s="434" customFormat="1" ht="16" customHeight="1" spans="1:26">
      <c r="A176" s="493"/>
      <c r="B176" s="493"/>
      <c r="C176" s="493"/>
      <c r="D176" s="493"/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</row>
    <row r="177" s="434" customFormat="1" ht="16" customHeight="1" spans="1:26">
      <c r="A177" s="493"/>
      <c r="B177" s="493"/>
      <c r="C177" s="493"/>
      <c r="D177" s="493"/>
      <c r="E177" s="493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</row>
    <row r="178" s="434" customFormat="1" ht="16" customHeight="1" spans="1:26">
      <c r="A178" s="493"/>
      <c r="B178" s="493"/>
      <c r="C178" s="493"/>
      <c r="D178" s="493"/>
      <c r="E178" s="493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</row>
    <row r="179" s="434" customFormat="1" ht="16" customHeight="1" spans="1:26">
      <c r="A179" s="493"/>
      <c r="B179" s="493"/>
      <c r="C179" s="493"/>
      <c r="D179" s="493"/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</row>
    <row r="180" s="434" customFormat="1" ht="16" customHeight="1" spans="1:26">
      <c r="A180" s="493"/>
      <c r="B180" s="493"/>
      <c r="C180" s="493"/>
      <c r="D180" s="493"/>
      <c r="E180" s="493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</row>
    <row r="181" s="434" customFormat="1" ht="16" customHeight="1" spans="1:26">
      <c r="A181" s="493"/>
      <c r="B181" s="493"/>
      <c r="C181" s="493"/>
      <c r="D181" s="493"/>
      <c r="E181" s="493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</row>
    <row r="182" s="434" customFormat="1" ht="16" customHeight="1" spans="1:26">
      <c r="A182" s="493"/>
      <c r="B182" s="493"/>
      <c r="C182" s="493"/>
      <c r="D182" s="493"/>
      <c r="E182" s="493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</row>
    <row r="183" s="434" customFormat="1" ht="16" customHeight="1" spans="1:26">
      <c r="A183" s="493"/>
      <c r="B183" s="493"/>
      <c r="C183" s="493"/>
      <c r="D183" s="493"/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</row>
    <row r="184" s="434" customFormat="1" ht="16" customHeight="1" spans="1:26">
      <c r="A184" s="493"/>
      <c r="B184" s="493"/>
      <c r="C184" s="493"/>
      <c r="D184" s="493"/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</row>
    <row r="185" s="434" customFormat="1" ht="16" customHeight="1" spans="1:26">
      <c r="A185" s="493"/>
      <c r="B185" s="493"/>
      <c r="C185" s="493"/>
      <c r="D185" s="493"/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</row>
    <row r="186" s="434" customFormat="1" ht="16" customHeight="1" spans="1:26">
      <c r="A186" s="493"/>
      <c r="B186" s="493"/>
      <c r="C186" s="493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</row>
    <row r="187" s="434" customFormat="1" ht="16" customHeight="1" spans="1:26">
      <c r="A187" s="493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</row>
    <row r="188" s="434" customFormat="1" ht="16" customHeight="1" spans="1:26">
      <c r="A188" s="493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</row>
    <row r="189" s="434" customFormat="1" ht="16" customHeight="1" spans="1:26">
      <c r="A189" s="493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</row>
    <row r="190" s="434" customFormat="1" ht="16" customHeight="1" spans="1:26">
      <c r="A190" s="493"/>
      <c r="B190" s="493"/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</row>
    <row r="191" s="434" customFormat="1" ht="16" customHeight="1" spans="1:26">
      <c r="A191" s="493"/>
      <c r="B191" s="493"/>
      <c r="C191" s="493"/>
      <c r="D191" s="493"/>
      <c r="E191" s="493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</row>
    <row r="192" s="434" customFormat="1" ht="16" customHeight="1" spans="1:26">
      <c r="A192" s="493"/>
      <c r="B192" s="493"/>
      <c r="C192" s="493"/>
      <c r="D192" s="493"/>
      <c r="E192" s="493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</row>
    <row r="193" s="434" customFormat="1" ht="16" customHeight="1" spans="1:26">
      <c r="A193" s="493"/>
      <c r="B193" s="493"/>
      <c r="C193" s="493"/>
      <c r="D193" s="493"/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</row>
    <row r="194" s="434" customFormat="1" ht="16" customHeight="1" spans="1:26">
      <c r="A194" s="493"/>
      <c r="B194" s="493"/>
      <c r="C194" s="493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</row>
    <row r="195" s="434" customFormat="1" ht="16" customHeight="1" spans="1:26">
      <c r="A195" s="493"/>
      <c r="B195" s="493"/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</row>
    <row r="196" s="434" customFormat="1" ht="16" customHeight="1" spans="1:26">
      <c r="A196" s="493"/>
      <c r="B196" s="493"/>
      <c r="C196" s="493"/>
      <c r="D196" s="493"/>
      <c r="E196" s="493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</row>
    <row r="197" s="434" customFormat="1" ht="16" customHeight="1" spans="1:26">
      <c r="A197" s="493"/>
      <c r="B197" s="493"/>
      <c r="C197" s="493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</row>
    <row r="198" s="434" customFormat="1" ht="16" customHeight="1" spans="1:26">
      <c r="A198" s="493"/>
      <c r="B198" s="493"/>
      <c r="C198" s="493"/>
      <c r="D198" s="493"/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</row>
    <row r="199" s="434" customFormat="1" ht="16" customHeight="1" spans="1:26">
      <c r="A199" s="493"/>
      <c r="B199" s="493"/>
      <c r="C199" s="493"/>
      <c r="D199" s="493"/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</row>
    <row r="200" s="434" customFormat="1" ht="16" customHeight="1" spans="1:26">
      <c r="A200" s="493"/>
      <c r="B200" s="493"/>
      <c r="C200" s="493"/>
      <c r="D200" s="493"/>
      <c r="E200" s="493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</row>
    <row r="201" s="434" customFormat="1" ht="16" customHeight="1" spans="1:26">
      <c r="A201" s="493"/>
      <c r="B201" s="493"/>
      <c r="C201" s="493"/>
      <c r="D201" s="493"/>
      <c r="E201" s="493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</row>
    <row r="202" s="434" customFormat="1" ht="16" customHeight="1" spans="1:26">
      <c r="A202" s="493"/>
      <c r="B202" s="493"/>
      <c r="C202" s="493"/>
      <c r="D202" s="493"/>
      <c r="E202" s="493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</row>
    <row r="203" s="434" customFormat="1" ht="16" customHeight="1" spans="1:26">
      <c r="A203" s="493"/>
      <c r="B203" s="493"/>
      <c r="C203" s="493"/>
      <c r="D203" s="493"/>
      <c r="E203" s="493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</row>
    <row r="204" s="434" customFormat="1" ht="16" customHeight="1" spans="1:26">
      <c r="A204" s="493"/>
      <c r="B204" s="493"/>
      <c r="C204" s="493"/>
      <c r="D204" s="493"/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</row>
    <row r="205" s="434" customFormat="1" ht="16" customHeight="1" spans="1:26">
      <c r="A205" s="493"/>
      <c r="B205" s="493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</row>
    <row r="206" s="434" customFormat="1" ht="16" customHeight="1" spans="1:26">
      <c r="A206" s="493"/>
      <c r="B206" s="493"/>
      <c r="C206" s="493"/>
      <c r="D206" s="493"/>
      <c r="E206" s="493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</row>
    <row r="207" s="434" customFormat="1" ht="16" customHeight="1" spans="1:26">
      <c r="A207" s="493"/>
      <c r="B207" s="493"/>
      <c r="C207" s="493"/>
      <c r="D207" s="493"/>
      <c r="E207" s="493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</row>
    <row r="208" s="434" customFormat="1" ht="16" customHeight="1" spans="1:26">
      <c r="A208" s="493"/>
      <c r="B208" s="493"/>
      <c r="C208" s="493"/>
      <c r="D208" s="493"/>
      <c r="E208" s="493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</row>
    <row r="209" s="434" customFormat="1" ht="16" customHeight="1" spans="1:26">
      <c r="A209" s="493"/>
      <c r="B209" s="493"/>
      <c r="C209" s="493"/>
      <c r="D209" s="493"/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</row>
    <row r="210" s="434" customFormat="1" ht="16" customHeight="1" spans="1:26">
      <c r="A210" s="493"/>
      <c r="B210" s="493"/>
      <c r="C210" s="493"/>
      <c r="D210" s="493"/>
      <c r="E210" s="493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</row>
    <row r="211" s="434" customFormat="1" ht="16" customHeight="1" spans="1:26">
      <c r="A211" s="493"/>
      <c r="B211" s="493"/>
      <c r="C211" s="493"/>
      <c r="D211" s="493"/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</row>
    <row r="212" s="434" customFormat="1" ht="16" customHeight="1" spans="1:26">
      <c r="A212" s="493"/>
      <c r="B212" s="493"/>
      <c r="C212" s="493"/>
      <c r="D212" s="493"/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</row>
    <row r="213" s="434" customFormat="1" ht="16" customHeight="1" spans="1:26">
      <c r="A213" s="493"/>
      <c r="B213" s="493"/>
      <c r="C213" s="493"/>
      <c r="D213" s="493"/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</row>
    <row r="214" s="434" customFormat="1" ht="16" customHeight="1" spans="1:26">
      <c r="A214" s="493"/>
      <c r="B214" s="493"/>
      <c r="C214" s="493"/>
      <c r="D214" s="493"/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</row>
    <row r="215" s="434" customFormat="1" ht="16" customHeight="1" spans="1:26">
      <c r="A215" s="493"/>
      <c r="B215" s="493"/>
      <c r="C215" s="493"/>
      <c r="D215" s="493"/>
      <c r="E215" s="493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</row>
    <row r="216" s="434" customFormat="1" ht="16" customHeight="1" spans="1:26">
      <c r="A216" s="493"/>
      <c r="B216" s="493"/>
      <c r="C216" s="493"/>
      <c r="D216" s="493"/>
      <c r="E216" s="493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</row>
    <row r="217" s="434" customFormat="1" ht="16" customHeight="1" spans="1:26">
      <c r="A217" s="493"/>
      <c r="B217" s="493"/>
      <c r="C217" s="493"/>
      <c r="D217" s="493"/>
      <c r="E217" s="493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</row>
    <row r="218" s="434" customFormat="1" ht="16" customHeight="1" spans="1:26">
      <c r="A218" s="493"/>
      <c r="B218" s="493"/>
      <c r="C218" s="493"/>
      <c r="D218" s="493"/>
      <c r="E218" s="493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</row>
    <row r="219" s="434" customFormat="1" ht="16" customHeight="1" spans="1:26">
      <c r="A219" s="493"/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</row>
    <row r="220" s="434" customFormat="1" ht="16" customHeight="1" spans="1:26">
      <c r="A220" s="493"/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</row>
    <row r="221" s="434" customFormat="1" ht="16" customHeight="1" spans="1:26">
      <c r="A221" s="493"/>
      <c r="B221" s="493"/>
      <c r="C221" s="493"/>
      <c r="D221" s="493"/>
      <c r="E221" s="493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</row>
    <row r="222" s="434" customFormat="1" ht="16" customHeight="1" spans="1:26">
      <c r="A222" s="493"/>
      <c r="B222" s="493"/>
      <c r="C222" s="493"/>
      <c r="D222" s="493"/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</row>
    <row r="223" s="434" customFormat="1" ht="16" customHeight="1" spans="1:26">
      <c r="A223" s="493"/>
      <c r="B223" s="493"/>
      <c r="C223" s="493"/>
      <c r="D223" s="493"/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</row>
    <row r="224" s="434" customFormat="1" ht="16" customHeight="1" spans="1:26">
      <c r="A224" s="493"/>
      <c r="B224" s="493"/>
      <c r="C224" s="493"/>
      <c r="D224" s="493"/>
      <c r="E224" s="493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</row>
    <row r="225" s="434" customFormat="1" ht="16" customHeight="1" spans="1:26">
      <c r="A225" s="493"/>
      <c r="B225" s="493"/>
      <c r="C225" s="493"/>
      <c r="D225" s="493"/>
      <c r="E225" s="493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</row>
    <row r="226" s="434" customFormat="1" ht="16" customHeight="1" spans="1:26">
      <c r="A226" s="493"/>
      <c r="B226" s="493"/>
      <c r="C226" s="493"/>
      <c r="D226" s="493"/>
      <c r="E226" s="493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</row>
    <row r="227" s="434" customFormat="1" ht="16" customHeight="1" spans="1:26">
      <c r="A227" s="493"/>
      <c r="B227" s="493"/>
      <c r="C227" s="493"/>
      <c r="D227" s="493"/>
      <c r="E227" s="493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</row>
    <row r="228" s="434" customFormat="1" ht="16" customHeight="1" spans="1:26">
      <c r="A228" s="493"/>
      <c r="B228" s="493"/>
      <c r="C228" s="493"/>
      <c r="D228" s="493"/>
      <c r="E228" s="493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</row>
    <row r="229" s="434" customFormat="1" ht="16" customHeight="1" spans="1:26">
      <c r="A229" s="493"/>
      <c r="B229" s="493"/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</row>
    <row r="230" s="434" customFormat="1" ht="16" customHeight="1" spans="1:26">
      <c r="A230" s="493"/>
      <c r="B230" s="493"/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</row>
    <row r="231" s="434" customFormat="1" ht="16" customHeight="1" spans="1:26">
      <c r="A231" s="493"/>
      <c r="B231" s="493"/>
      <c r="C231" s="493"/>
      <c r="D231" s="493"/>
      <c r="E231" s="493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</row>
    <row r="232" s="434" customFormat="1" ht="16" customHeight="1" spans="1:26">
      <c r="A232" s="493"/>
      <c r="B232" s="493"/>
      <c r="C232" s="493"/>
      <c r="D232" s="493"/>
      <c r="E232" s="493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</row>
    <row r="233" s="434" customFormat="1" ht="16" customHeight="1" spans="1:26">
      <c r="A233" s="493"/>
      <c r="B233" s="493"/>
      <c r="C233" s="493"/>
      <c r="D233" s="493"/>
      <c r="E233" s="493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</row>
    <row r="234" s="434" customFormat="1" ht="16" customHeight="1" spans="1:26">
      <c r="A234" s="493"/>
      <c r="B234" s="493"/>
      <c r="C234" s="493"/>
      <c r="D234" s="493"/>
      <c r="E234" s="493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</row>
    <row r="235" s="434" customFormat="1" ht="16" customHeight="1" spans="1:26">
      <c r="A235" s="493"/>
      <c r="B235" s="493"/>
      <c r="C235" s="493"/>
      <c r="D235" s="493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</row>
    <row r="236" s="434" customFormat="1" ht="16" customHeight="1" spans="1:26">
      <c r="A236" s="493"/>
      <c r="B236" s="493"/>
      <c r="C236" s="493"/>
      <c r="D236" s="493"/>
      <c r="E236" s="493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</row>
    <row r="237" s="434" customFormat="1" ht="16" customHeight="1" spans="1:26">
      <c r="A237" s="493"/>
      <c r="B237" s="493"/>
      <c r="C237" s="493"/>
      <c r="D237" s="493"/>
      <c r="E237" s="493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</row>
    <row r="238" s="434" customFormat="1" ht="16" customHeight="1" spans="1:26">
      <c r="A238" s="493"/>
      <c r="B238" s="493"/>
      <c r="C238" s="493"/>
      <c r="D238" s="493"/>
      <c r="E238" s="493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</row>
    <row r="239" s="434" customFormat="1" ht="16" customHeight="1" spans="1:26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</row>
    <row r="240" s="434" customFormat="1" ht="16" customHeight="1" spans="1:26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</row>
    <row r="241" s="434" customFormat="1" ht="16" customHeight="1" spans="1:26">
      <c r="A241" s="493"/>
      <c r="B241" s="493"/>
      <c r="C241" s="493"/>
      <c r="D241" s="493"/>
      <c r="E241" s="493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</row>
    <row r="242" s="434" customFormat="1" ht="16" customHeight="1" spans="1:26">
      <c r="A242" s="493"/>
      <c r="B242" s="493"/>
      <c r="C242" s="493"/>
      <c r="D242" s="493"/>
      <c r="E242" s="493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</row>
    <row r="243" s="434" customFormat="1" ht="16" customHeight="1" spans="1:26">
      <c r="A243" s="493"/>
      <c r="B243" s="493"/>
      <c r="C243" s="493"/>
      <c r="D243" s="493"/>
      <c r="E243" s="493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</row>
    <row r="244" s="434" customFormat="1" ht="16" customHeight="1" spans="1:26">
      <c r="A244" s="493"/>
      <c r="B244" s="493"/>
      <c r="C244" s="493"/>
      <c r="D244" s="493"/>
      <c r="E244" s="493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</row>
    <row r="245" s="434" customFormat="1" ht="16" customHeight="1" spans="1:26">
      <c r="A245" s="493"/>
      <c r="B245" s="493"/>
      <c r="C245" s="493"/>
      <c r="D245" s="493"/>
      <c r="E245" s="493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</row>
    <row r="246" s="434" customFormat="1" ht="16" customHeight="1" spans="1:26">
      <c r="A246" s="493"/>
      <c r="B246" s="493"/>
      <c r="C246" s="493"/>
      <c r="D246" s="493"/>
      <c r="E246" s="493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</row>
    <row r="247" s="434" customFormat="1" ht="16" customHeight="1" spans="1:26">
      <c r="A247" s="493"/>
      <c r="B247" s="493"/>
      <c r="C247" s="493"/>
      <c r="D247" s="493"/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</row>
    <row r="248" s="434" customFormat="1" ht="16" customHeight="1" spans="1:26">
      <c r="A248" s="493"/>
      <c r="B248" s="493"/>
      <c r="C248" s="493"/>
      <c r="D248" s="493"/>
      <c r="E248" s="493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</row>
    <row r="249" s="434" customFormat="1" ht="16" customHeight="1" spans="1:26">
      <c r="A249" s="493"/>
      <c r="B249" s="493"/>
      <c r="C249" s="493"/>
      <c r="D249" s="493"/>
      <c r="E249" s="493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  <c r="Y249" s="493"/>
      <c r="Z249" s="493"/>
    </row>
    <row r="250" s="434" customFormat="1" ht="16" customHeight="1" spans="1:26">
      <c r="A250" s="493"/>
      <c r="B250" s="493"/>
      <c r="C250" s="493"/>
      <c r="D250" s="493"/>
      <c r="E250" s="493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  <c r="Y250" s="493"/>
      <c r="Z250" s="493"/>
    </row>
    <row r="251" s="434" customFormat="1" ht="16" customHeight="1" spans="1:26">
      <c r="A251" s="493"/>
      <c r="B251" s="493"/>
      <c r="C251" s="493"/>
      <c r="D251" s="493"/>
      <c r="E251" s="493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  <c r="Y251" s="493"/>
      <c r="Z251" s="493"/>
    </row>
    <row r="252" s="434" customFormat="1" ht="16" customHeight="1" spans="1:26">
      <c r="A252" s="493"/>
      <c r="B252" s="493"/>
      <c r="C252" s="493"/>
      <c r="D252" s="493"/>
      <c r="E252" s="493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  <c r="Y252" s="493"/>
      <c r="Z252" s="493"/>
    </row>
    <row r="253" s="434" customFormat="1" ht="16" customHeight="1" spans="1:26">
      <c r="A253" s="493"/>
      <c r="B253" s="493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  <c r="Y253" s="493"/>
      <c r="Z253" s="493"/>
    </row>
    <row r="254" s="434" customFormat="1" ht="16" customHeight="1" spans="1:26">
      <c r="A254" s="493"/>
      <c r="B254" s="493"/>
      <c r="C254" s="493"/>
      <c r="D254" s="493"/>
      <c r="E254" s="493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  <c r="Y254" s="493"/>
      <c r="Z254" s="493"/>
    </row>
    <row r="255" s="434" customFormat="1" ht="16" customHeight="1" spans="1:26">
      <c r="A255" s="493"/>
      <c r="B255" s="493"/>
      <c r="C255" s="493"/>
      <c r="D255" s="493"/>
      <c r="E255" s="493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  <c r="Y255" s="493"/>
      <c r="Z255" s="493"/>
    </row>
    <row r="256" s="434" customFormat="1" ht="16" customHeight="1" spans="1:26">
      <c r="A256" s="493"/>
      <c r="B256" s="493"/>
      <c r="C256" s="493"/>
      <c r="D256" s="493"/>
      <c r="E256" s="493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  <c r="Y256" s="493"/>
      <c r="Z256" s="493"/>
    </row>
    <row r="257" s="434" customFormat="1" ht="16" customHeight="1" spans="1:26">
      <c r="A257" s="493"/>
      <c r="B257" s="493"/>
      <c r="C257" s="493"/>
      <c r="D257" s="493"/>
      <c r="E257" s="493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  <c r="Y257" s="493"/>
      <c r="Z257" s="493"/>
    </row>
    <row r="258" s="434" customFormat="1" ht="16" customHeight="1" spans="1:26">
      <c r="A258" s="493"/>
      <c r="B258" s="493"/>
      <c r="C258" s="493"/>
      <c r="D258" s="493"/>
      <c r="E258" s="493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  <c r="Y258" s="493"/>
      <c r="Z258" s="493"/>
    </row>
    <row r="259" s="434" customFormat="1" ht="16" customHeight="1" spans="1:26">
      <c r="A259" s="493"/>
      <c r="B259" s="493"/>
      <c r="C259" s="493"/>
      <c r="D259" s="493"/>
      <c r="E259" s="493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  <c r="Y259" s="493"/>
      <c r="Z259" s="493"/>
    </row>
    <row r="260" s="434" customFormat="1" ht="16" customHeight="1" spans="1:26">
      <c r="A260" s="493"/>
      <c r="B260" s="493"/>
      <c r="C260" s="493"/>
      <c r="D260" s="493"/>
      <c r="E260" s="493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  <c r="Y260" s="493"/>
      <c r="Z260" s="493"/>
    </row>
    <row r="261" s="434" customFormat="1" ht="16" customHeight="1" spans="1:26">
      <c r="A261" s="493"/>
      <c r="B261" s="493"/>
      <c r="C261" s="493"/>
      <c r="D261" s="493"/>
      <c r="E261" s="493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</row>
    <row r="262" s="434" customFormat="1" ht="16" customHeight="1" spans="1:26">
      <c r="A262" s="493"/>
      <c r="B262" s="493"/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  <c r="Z262" s="493"/>
    </row>
    <row r="263" s="434" customFormat="1" ht="16" customHeight="1" spans="1:26">
      <c r="A263" s="493"/>
      <c r="B263" s="493"/>
      <c r="C263" s="493"/>
      <c r="D263" s="493"/>
      <c r="E263" s="493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  <c r="Y263" s="493"/>
      <c r="Z263" s="493"/>
    </row>
    <row r="264" s="434" customFormat="1" ht="16" customHeight="1" spans="1:26">
      <c r="A264" s="493"/>
      <c r="B264" s="493"/>
      <c r="C264" s="493"/>
      <c r="D264" s="493"/>
      <c r="E264" s="493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  <c r="Y264" s="493"/>
      <c r="Z264" s="493"/>
    </row>
    <row r="265" s="434" customFormat="1" ht="16" customHeight="1" spans="1:26">
      <c r="A265" s="493"/>
      <c r="B265" s="493"/>
      <c r="C265" s="493"/>
      <c r="D265" s="493"/>
      <c r="E265" s="493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  <c r="Y265" s="493"/>
      <c r="Z265" s="493"/>
    </row>
    <row r="266" s="434" customFormat="1" ht="16" customHeight="1" spans="1:26">
      <c r="A266" s="493"/>
      <c r="B266" s="493"/>
      <c r="C266" s="493"/>
      <c r="D266" s="493"/>
      <c r="E266" s="493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</row>
    <row r="267" s="434" customFormat="1" ht="16" customHeight="1" spans="1:26">
      <c r="A267" s="493"/>
      <c r="B267" s="493"/>
      <c r="C267" s="493"/>
      <c r="D267" s="493"/>
      <c r="E267" s="493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  <c r="Y267" s="493"/>
      <c r="Z267" s="493"/>
    </row>
    <row r="268" s="434" customFormat="1" ht="16" customHeight="1" spans="1:26">
      <c r="A268" s="493"/>
      <c r="B268" s="493"/>
      <c r="C268" s="493"/>
      <c r="D268" s="493"/>
      <c r="E268" s="493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  <c r="Y268" s="493"/>
      <c r="Z268" s="493"/>
    </row>
    <row r="269" s="434" customFormat="1" ht="16" customHeight="1" spans="1:26">
      <c r="A269" s="493"/>
      <c r="B269" s="493"/>
      <c r="C269" s="493"/>
      <c r="D269" s="493"/>
      <c r="E269" s="493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  <c r="Y269" s="493"/>
      <c r="Z269" s="493"/>
    </row>
    <row r="270" s="434" customFormat="1" ht="16" customHeight="1" spans="1:26">
      <c r="A270" s="493"/>
      <c r="B270" s="493"/>
      <c r="C270" s="493"/>
      <c r="D270" s="493"/>
      <c r="E270" s="493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  <c r="Y270" s="493"/>
      <c r="Z270" s="493"/>
    </row>
    <row r="271" s="434" customFormat="1" ht="16" customHeight="1" spans="1:26">
      <c r="A271" s="493"/>
      <c r="B271" s="493"/>
      <c r="C271" s="493"/>
      <c r="D271" s="493"/>
      <c r="E271" s="493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  <c r="Y271" s="493"/>
      <c r="Z271" s="493"/>
    </row>
    <row r="272" s="434" customFormat="1" ht="16" customHeight="1" spans="1:26">
      <c r="A272" s="493"/>
      <c r="B272" s="493"/>
      <c r="C272" s="493"/>
      <c r="D272" s="493"/>
      <c r="E272" s="493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  <c r="Y272" s="493"/>
      <c r="Z272" s="493"/>
    </row>
    <row r="273" s="434" customFormat="1" ht="16" customHeight="1" spans="1:26">
      <c r="A273" s="493"/>
      <c r="B273" s="493"/>
      <c r="C273" s="493"/>
      <c r="D273" s="493"/>
      <c r="E273" s="493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  <c r="Y273" s="493"/>
      <c r="Z273" s="493"/>
    </row>
    <row r="274" s="434" customFormat="1" ht="16" customHeight="1" spans="1:26">
      <c r="A274" s="493"/>
      <c r="B274" s="493"/>
      <c r="C274" s="493"/>
      <c r="D274" s="493"/>
      <c r="E274" s="493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  <c r="Y274" s="493"/>
      <c r="Z274" s="493"/>
    </row>
    <row r="275" s="434" customFormat="1" ht="16" customHeight="1" spans="1:26">
      <c r="A275" s="493"/>
      <c r="B275" s="493"/>
      <c r="C275" s="493"/>
      <c r="D275" s="493"/>
      <c r="E275" s="493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  <c r="Y275" s="493"/>
      <c r="Z275" s="493"/>
    </row>
    <row r="276" s="434" customFormat="1" ht="16" customHeight="1" spans="1:26">
      <c r="A276" s="493"/>
      <c r="B276" s="493"/>
      <c r="C276" s="493"/>
      <c r="D276" s="493"/>
      <c r="E276" s="493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  <c r="Y276" s="493"/>
      <c r="Z276" s="493"/>
    </row>
    <row r="277" s="434" customFormat="1" ht="16" customHeight="1" spans="1:26">
      <c r="A277" s="493"/>
      <c r="B277" s="493"/>
      <c r="C277" s="493"/>
      <c r="D277" s="493"/>
      <c r="E277" s="493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  <c r="Y277" s="493"/>
      <c r="Z277" s="493"/>
    </row>
    <row r="278" s="434" customFormat="1" ht="16" customHeight="1" spans="1:26">
      <c r="A278" s="493"/>
      <c r="B278" s="493"/>
      <c r="C278" s="493"/>
      <c r="D278" s="493"/>
      <c r="E278" s="493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  <c r="Y278" s="493"/>
      <c r="Z278" s="493"/>
    </row>
    <row r="279" s="434" customFormat="1" ht="16" customHeight="1" spans="1:26">
      <c r="A279" s="493"/>
      <c r="B279" s="493"/>
      <c r="C279" s="493"/>
      <c r="D279" s="493"/>
      <c r="E279" s="493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  <c r="Y279" s="493"/>
      <c r="Z279" s="493"/>
    </row>
    <row r="280" s="434" customFormat="1" ht="16" customHeight="1" spans="1:26">
      <c r="A280" s="493"/>
      <c r="B280" s="493"/>
      <c r="C280" s="493"/>
      <c r="D280" s="493"/>
      <c r="E280" s="493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  <c r="Y280" s="493"/>
      <c r="Z280" s="493"/>
    </row>
    <row r="281" s="434" customFormat="1" ht="16" customHeight="1" spans="1:26">
      <c r="A281" s="493"/>
      <c r="B281" s="493"/>
      <c r="C281" s="493"/>
      <c r="D281" s="493"/>
      <c r="E281" s="493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</row>
    <row r="282" s="434" customFormat="1" ht="16" customHeight="1" spans="1:26">
      <c r="A282" s="493"/>
      <c r="B282" s="493"/>
      <c r="C282" s="493"/>
      <c r="D282" s="493"/>
      <c r="E282" s="493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  <c r="Y282" s="493"/>
      <c r="Z282" s="493"/>
    </row>
    <row r="283" s="434" customFormat="1" ht="16" customHeight="1" spans="1:26">
      <c r="A283" s="493"/>
      <c r="B283" s="493"/>
      <c r="C283" s="493"/>
      <c r="D283" s="493"/>
      <c r="E283" s="493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  <c r="Y283" s="493"/>
      <c r="Z283" s="493"/>
    </row>
    <row r="284" s="434" customFormat="1" ht="16" customHeight="1" spans="1:26">
      <c r="A284" s="493"/>
      <c r="B284" s="493"/>
      <c r="C284" s="493"/>
      <c r="D284" s="493"/>
      <c r="E284" s="493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  <c r="Y284" s="493"/>
      <c r="Z284" s="493"/>
    </row>
    <row r="285" s="434" customFormat="1" ht="16" customHeight="1" spans="1:26">
      <c r="A285" s="493"/>
      <c r="B285" s="493"/>
      <c r="C285" s="493"/>
      <c r="D285" s="493"/>
      <c r="E285" s="493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  <c r="Y285" s="493"/>
      <c r="Z285" s="493"/>
    </row>
    <row r="286" s="434" customFormat="1" ht="16" customHeight="1" spans="1:26">
      <c r="A286" s="493"/>
      <c r="B286" s="493"/>
      <c r="C286" s="493"/>
      <c r="D286" s="493"/>
      <c r="E286" s="493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  <c r="Y286" s="493"/>
      <c r="Z286" s="493"/>
    </row>
    <row r="287" s="434" customFormat="1" ht="16" customHeight="1" spans="1:26">
      <c r="A287" s="493"/>
      <c r="B287" s="493"/>
      <c r="C287" s="493"/>
      <c r="D287" s="493"/>
      <c r="E287" s="493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  <c r="Y287" s="493"/>
      <c r="Z287" s="493"/>
    </row>
    <row r="288" s="434" customFormat="1" ht="16" customHeight="1" spans="1:26">
      <c r="A288" s="493"/>
      <c r="B288" s="493"/>
      <c r="C288" s="493"/>
      <c r="D288" s="493"/>
      <c r="E288" s="493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</row>
    <row r="289" s="434" customFormat="1" ht="16" customHeight="1" spans="1:26">
      <c r="A289" s="493"/>
      <c r="B289" s="493"/>
      <c r="C289" s="493"/>
      <c r="D289" s="493"/>
      <c r="E289" s="493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  <c r="Y289" s="493"/>
      <c r="Z289" s="493"/>
    </row>
    <row r="290" s="434" customFormat="1" ht="16" customHeight="1" spans="1:26">
      <c r="A290" s="493"/>
      <c r="B290" s="493"/>
      <c r="C290" s="493"/>
      <c r="D290" s="493"/>
      <c r="E290" s="493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  <c r="Y290" s="493"/>
      <c r="Z290" s="493"/>
    </row>
    <row r="291" s="434" customFormat="1" ht="16" customHeight="1" spans="1:26">
      <c r="A291" s="493"/>
      <c r="B291" s="493"/>
      <c r="C291" s="493"/>
      <c r="D291" s="493"/>
      <c r="E291" s="493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  <c r="Y291" s="493"/>
      <c r="Z291" s="493"/>
    </row>
    <row r="292" s="434" customFormat="1" ht="16" customHeight="1" spans="1:26">
      <c r="A292" s="493"/>
      <c r="B292" s="493"/>
      <c r="C292" s="493"/>
      <c r="D292" s="493"/>
      <c r="E292" s="493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  <c r="Y292" s="493"/>
      <c r="Z292" s="493"/>
    </row>
    <row r="293" s="434" customFormat="1" ht="16" customHeight="1" spans="1:26">
      <c r="A293" s="493"/>
      <c r="B293" s="493"/>
      <c r="C293" s="493"/>
      <c r="D293" s="493"/>
      <c r="E293" s="493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  <c r="Y293" s="493"/>
      <c r="Z293" s="493"/>
    </row>
    <row r="294" s="434" customFormat="1" ht="16" customHeight="1" spans="1:26">
      <c r="A294" s="493"/>
      <c r="B294" s="493"/>
      <c r="C294" s="493"/>
      <c r="D294" s="493"/>
      <c r="E294" s="493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  <c r="Y294" s="493"/>
      <c r="Z294" s="493"/>
    </row>
    <row r="295" s="434" customFormat="1" ht="16" customHeight="1" spans="1:26">
      <c r="A295" s="493"/>
      <c r="B295" s="493"/>
      <c r="C295" s="493"/>
      <c r="D295" s="493"/>
      <c r="E295" s="493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  <c r="Y295" s="493"/>
      <c r="Z295" s="493"/>
    </row>
    <row r="296" s="434" customFormat="1" ht="16" customHeight="1" spans="1:26">
      <c r="A296" s="493"/>
      <c r="B296" s="493"/>
      <c r="C296" s="493"/>
      <c r="D296" s="493"/>
      <c r="E296" s="493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  <c r="Y296" s="493"/>
      <c r="Z296" s="493"/>
    </row>
    <row r="297" s="434" customFormat="1" ht="16" customHeight="1" spans="1:26">
      <c r="A297" s="493"/>
      <c r="B297" s="493"/>
      <c r="C297" s="493"/>
      <c r="D297" s="493"/>
      <c r="E297" s="493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  <c r="Y297" s="493"/>
      <c r="Z297" s="493"/>
    </row>
    <row r="298" s="434" customFormat="1" ht="16" customHeight="1" spans="1:26">
      <c r="A298" s="493"/>
      <c r="B298" s="493"/>
      <c r="C298" s="493"/>
      <c r="D298" s="493"/>
      <c r="E298" s="493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  <c r="Y298" s="493"/>
      <c r="Z298" s="493"/>
    </row>
    <row r="299" s="434" customFormat="1" ht="16" customHeight="1" spans="1:26">
      <c r="A299" s="493"/>
      <c r="B299" s="493"/>
      <c r="C299" s="493"/>
      <c r="D299" s="493"/>
      <c r="E299" s="493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  <c r="Y299" s="493"/>
      <c r="Z299" s="493"/>
    </row>
    <row r="300" s="434" customFormat="1" ht="16" customHeight="1" spans="1:26">
      <c r="A300" s="493"/>
      <c r="B300" s="493"/>
      <c r="C300" s="493"/>
      <c r="D300" s="493"/>
      <c r="E300" s="493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  <c r="Y300" s="493"/>
      <c r="Z300" s="493"/>
    </row>
    <row r="301" s="434" customFormat="1" ht="16" customHeight="1" spans="1:26">
      <c r="A301" s="493"/>
      <c r="B301" s="493"/>
      <c r="C301" s="493"/>
      <c r="D301" s="493"/>
      <c r="E301" s="493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</row>
    <row r="302" s="434" customFormat="1" ht="16" customHeight="1" spans="1:26">
      <c r="A302" s="493"/>
      <c r="B302" s="493"/>
      <c r="C302" s="493"/>
      <c r="D302" s="493"/>
      <c r="E302" s="493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</row>
    <row r="303" s="434" customFormat="1" ht="16" customHeight="1" spans="1:26">
      <c r="A303" s="493"/>
      <c r="B303" s="493"/>
      <c r="C303" s="493"/>
      <c r="D303" s="493"/>
      <c r="E303" s="493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</row>
    <row r="304" s="434" customFormat="1" ht="16" customHeight="1" spans="1:26">
      <c r="A304" s="493"/>
      <c r="B304" s="493"/>
      <c r="C304" s="493"/>
      <c r="D304" s="493"/>
      <c r="E304" s="493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  <c r="Y304" s="493"/>
      <c r="Z304" s="493"/>
    </row>
    <row r="305" s="434" customFormat="1" ht="16" customHeight="1" spans="1:26">
      <c r="A305" s="493"/>
      <c r="B305" s="493"/>
      <c r="C305" s="493"/>
      <c r="D305" s="493"/>
      <c r="E305" s="493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  <c r="Y305" s="493"/>
      <c r="Z305" s="493"/>
    </row>
    <row r="306" s="434" customFormat="1" ht="16" customHeight="1" spans="1:26">
      <c r="A306" s="493"/>
      <c r="B306" s="493"/>
      <c r="C306" s="493"/>
      <c r="D306" s="493"/>
      <c r="E306" s="493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  <c r="Y306" s="493"/>
      <c r="Z306" s="493"/>
    </row>
    <row r="307" s="434" customFormat="1" ht="16" customHeight="1" spans="1:26">
      <c r="A307" s="493"/>
      <c r="B307" s="493"/>
      <c r="C307" s="493"/>
      <c r="D307" s="493"/>
      <c r="E307" s="493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  <c r="Y307" s="493"/>
      <c r="Z307" s="493"/>
    </row>
    <row r="308" s="434" customFormat="1" ht="16" customHeight="1" spans="1:26">
      <c r="A308" s="493"/>
      <c r="B308" s="493"/>
      <c r="C308" s="493"/>
      <c r="D308" s="493"/>
      <c r="E308" s="493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  <c r="Y308" s="493"/>
      <c r="Z308" s="493"/>
    </row>
    <row r="309" s="434" customFormat="1" ht="16" customHeight="1" spans="1:26">
      <c r="A309" s="493"/>
      <c r="B309" s="493"/>
      <c r="C309" s="493"/>
      <c r="D309" s="493"/>
      <c r="E309" s="493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  <c r="Y309" s="493"/>
      <c r="Z309" s="493"/>
    </row>
    <row r="310" s="434" customFormat="1" ht="16" customHeight="1" spans="1:26">
      <c r="A310" s="493"/>
      <c r="B310" s="493"/>
      <c r="C310" s="493"/>
      <c r="D310" s="493"/>
      <c r="E310" s="493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  <c r="Y310" s="493"/>
      <c r="Z310" s="493"/>
    </row>
    <row r="311" s="434" customFormat="1" ht="16" customHeight="1" spans="1:26">
      <c r="A311" s="493"/>
      <c r="B311" s="493"/>
      <c r="C311" s="493"/>
      <c r="D311" s="493"/>
      <c r="E311" s="493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  <c r="Y311" s="493"/>
      <c r="Z311" s="493"/>
    </row>
    <row r="312" s="434" customFormat="1" ht="16" customHeight="1" spans="1:26">
      <c r="A312" s="493"/>
      <c r="B312" s="493"/>
      <c r="C312" s="493"/>
      <c r="D312" s="493"/>
      <c r="E312" s="493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  <c r="Y312" s="493"/>
      <c r="Z312" s="493"/>
    </row>
    <row r="313" s="434" customFormat="1" ht="16" customHeight="1" spans="1:26">
      <c r="A313" s="493"/>
      <c r="B313" s="493"/>
      <c r="C313" s="493"/>
      <c r="D313" s="493"/>
      <c r="E313" s="493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  <c r="Y313" s="493"/>
      <c r="Z313" s="493"/>
    </row>
    <row r="314" s="434" customFormat="1" ht="16" customHeight="1" spans="1:26">
      <c r="A314" s="493"/>
      <c r="B314" s="493"/>
      <c r="C314" s="493"/>
      <c r="D314" s="493"/>
      <c r="E314" s="493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  <c r="Y314" s="493"/>
      <c r="Z314" s="493"/>
    </row>
    <row r="315" s="434" customFormat="1" ht="16" customHeight="1" spans="1:26">
      <c r="A315" s="493"/>
      <c r="B315" s="493"/>
      <c r="C315" s="493"/>
      <c r="D315" s="493"/>
      <c r="E315" s="493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  <c r="Y315" s="493"/>
      <c r="Z315" s="493"/>
    </row>
    <row r="316" s="434" customFormat="1" ht="16" customHeight="1" spans="1:26">
      <c r="A316" s="493"/>
      <c r="B316" s="493"/>
      <c r="C316" s="493"/>
      <c r="D316" s="493"/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  <c r="Y316" s="493"/>
      <c r="Z316" s="493"/>
    </row>
    <row r="317" s="434" customFormat="1" ht="16" customHeight="1" spans="1:26">
      <c r="A317" s="493"/>
      <c r="B317" s="493"/>
      <c r="C317" s="493"/>
      <c r="D317" s="493"/>
      <c r="E317" s="493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  <c r="Y317" s="493"/>
      <c r="Z317" s="493"/>
    </row>
    <row r="318" s="434" customFormat="1" ht="16" customHeight="1" spans="1:26">
      <c r="A318" s="493"/>
      <c r="B318" s="493"/>
      <c r="C318" s="493"/>
      <c r="D318" s="493"/>
      <c r="E318" s="493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  <c r="Y318" s="493"/>
      <c r="Z318" s="493"/>
    </row>
    <row r="319" s="434" customFormat="1" ht="16" customHeight="1" spans="1:26">
      <c r="A319" s="493"/>
      <c r="B319" s="493"/>
      <c r="C319" s="493"/>
      <c r="D319" s="493"/>
      <c r="E319" s="493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  <c r="Y319" s="493"/>
      <c r="Z319" s="493"/>
    </row>
    <row r="320" s="434" customFormat="1" ht="16" customHeight="1" spans="1:26">
      <c r="A320" s="493"/>
      <c r="B320" s="493"/>
      <c r="C320" s="493"/>
      <c r="D320" s="493"/>
      <c r="E320" s="493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  <c r="Y320" s="493"/>
      <c r="Z320" s="493"/>
    </row>
    <row r="321" s="434" customFormat="1" ht="16" customHeight="1" spans="1:26">
      <c r="A321" s="493"/>
      <c r="B321" s="493"/>
      <c r="C321" s="493"/>
      <c r="D321" s="493"/>
      <c r="E321" s="493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  <c r="Y321" s="493"/>
      <c r="Z321" s="493"/>
    </row>
    <row r="322" s="434" customFormat="1" ht="16" customHeight="1" spans="1:26">
      <c r="A322" s="493"/>
      <c r="B322" s="493"/>
      <c r="C322" s="493"/>
      <c r="D322" s="493"/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  <c r="Y322" s="493"/>
      <c r="Z322" s="493"/>
    </row>
    <row r="323" s="434" customFormat="1" ht="16" customHeight="1" spans="1:26">
      <c r="A323" s="493"/>
      <c r="B323" s="493"/>
      <c r="C323" s="493"/>
      <c r="D323" s="493"/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  <c r="Y323" s="493"/>
      <c r="Z323" s="493"/>
    </row>
    <row r="324" s="434" customFormat="1" ht="16" customHeight="1" spans="1:26">
      <c r="A324" s="493"/>
      <c r="B324" s="493"/>
      <c r="C324" s="493"/>
      <c r="D324" s="493"/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  <c r="Y324" s="493"/>
      <c r="Z324" s="493"/>
    </row>
    <row r="325" s="434" customFormat="1" ht="16" customHeight="1" spans="1:26">
      <c r="A325" s="493"/>
      <c r="B325" s="493"/>
      <c r="C325" s="493"/>
      <c r="D325" s="493"/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</row>
    <row r="326" s="434" customFormat="1" ht="16" customHeight="1" spans="1:26">
      <c r="A326" s="493"/>
      <c r="B326" s="493"/>
      <c r="C326" s="493"/>
      <c r="D326" s="493"/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  <c r="Y326" s="493"/>
      <c r="Z326" s="493"/>
    </row>
    <row r="327" s="434" customFormat="1" ht="16" customHeight="1" spans="1:26">
      <c r="A327" s="493"/>
      <c r="B327" s="493"/>
      <c r="C327" s="493"/>
      <c r="D327" s="493"/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  <c r="Y327" s="493"/>
      <c r="Z327" s="493"/>
    </row>
    <row r="328" s="434" customFormat="1" ht="16" customHeight="1" spans="1:26">
      <c r="A328" s="493"/>
      <c r="B328" s="493"/>
      <c r="C328" s="493"/>
      <c r="D328" s="493"/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  <c r="Y328" s="493"/>
      <c r="Z328" s="493"/>
    </row>
    <row r="329" s="434" customFormat="1" ht="16" customHeight="1" spans="1:26">
      <c r="A329" s="493"/>
      <c r="B329" s="493"/>
      <c r="C329" s="493"/>
      <c r="D329" s="493"/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  <c r="Y329" s="493"/>
      <c r="Z329" s="493"/>
    </row>
    <row r="330" s="434" customFormat="1" ht="16" customHeight="1" spans="1:26">
      <c r="A330" s="493"/>
      <c r="B330" s="493"/>
      <c r="C330" s="493"/>
      <c r="D330" s="493"/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  <c r="Y330" s="493"/>
      <c r="Z330" s="493"/>
    </row>
    <row r="331" s="434" customFormat="1" ht="16" customHeight="1" spans="1:26">
      <c r="A331" s="493"/>
      <c r="B331" s="493"/>
      <c r="C331" s="493"/>
      <c r="D331" s="493"/>
      <c r="E331" s="493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  <c r="Y331" s="493"/>
      <c r="Z331" s="493"/>
    </row>
    <row r="332" s="434" customFormat="1" ht="16" customHeight="1" spans="1:26">
      <c r="A332" s="493"/>
      <c r="B332" s="493"/>
      <c r="C332" s="493"/>
      <c r="D332" s="493"/>
      <c r="E332" s="493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  <c r="Y332" s="493"/>
      <c r="Z332" s="493"/>
    </row>
    <row r="333" s="434" customFormat="1" ht="16" customHeight="1" spans="1:26">
      <c r="A333" s="493"/>
      <c r="B333" s="493"/>
      <c r="C333" s="493"/>
      <c r="D333" s="493"/>
      <c r="E333" s="493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  <c r="Y333" s="493"/>
      <c r="Z333" s="493"/>
    </row>
    <row r="334" s="434" customFormat="1" ht="16" customHeight="1" spans="1:26">
      <c r="A334" s="493"/>
      <c r="B334" s="493"/>
      <c r="C334" s="493"/>
      <c r="D334" s="493"/>
      <c r="E334" s="493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  <c r="Y334" s="493"/>
      <c r="Z334" s="493"/>
    </row>
    <row r="335" s="434" customFormat="1" ht="16" customHeight="1" spans="1:26">
      <c r="A335" s="493"/>
      <c r="B335" s="493"/>
      <c r="C335" s="493"/>
      <c r="D335" s="493"/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  <c r="Y335" s="493"/>
      <c r="Z335" s="493"/>
    </row>
    <row r="336" s="434" customFormat="1" ht="16" customHeight="1" spans="1:26">
      <c r="A336" s="493"/>
      <c r="B336" s="493"/>
      <c r="C336" s="493"/>
      <c r="D336" s="493"/>
      <c r="E336" s="493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  <c r="Y336" s="493"/>
      <c r="Z336" s="493"/>
    </row>
    <row r="337" s="434" customFormat="1" ht="16" customHeight="1" spans="1:26">
      <c r="A337" s="493"/>
      <c r="B337" s="493"/>
      <c r="C337" s="493"/>
      <c r="D337" s="493"/>
      <c r="E337" s="493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  <c r="Y337" s="493"/>
      <c r="Z337" s="493"/>
    </row>
    <row r="338" s="434" customFormat="1" ht="16" customHeight="1" spans="1:26">
      <c r="A338" s="493"/>
      <c r="B338" s="493"/>
      <c r="C338" s="493"/>
      <c r="D338" s="493"/>
      <c r="E338" s="493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  <c r="Y338" s="493"/>
      <c r="Z338" s="493"/>
    </row>
    <row r="339" s="434" customFormat="1" ht="16" customHeight="1" spans="1:26">
      <c r="A339" s="493"/>
      <c r="B339" s="493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  <c r="Y339" s="493"/>
      <c r="Z339" s="493"/>
    </row>
    <row r="340" s="434" customFormat="1" ht="16" customHeight="1" spans="1:26">
      <c r="A340" s="493"/>
      <c r="B340" s="493"/>
      <c r="C340" s="493"/>
      <c r="D340" s="493"/>
      <c r="E340" s="493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  <c r="Y340" s="493"/>
      <c r="Z340" s="493"/>
    </row>
    <row r="341" s="434" customFormat="1" ht="16" customHeight="1" spans="1:26">
      <c r="A341" s="493"/>
      <c r="B341" s="493"/>
      <c r="C341" s="493"/>
      <c r="D341" s="493"/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  <c r="Y341" s="493"/>
      <c r="Z341" s="493"/>
    </row>
    <row r="342" s="434" customFormat="1" ht="16" customHeight="1" spans="1:26">
      <c r="A342" s="493"/>
      <c r="B342" s="493"/>
      <c r="C342" s="493"/>
      <c r="D342" s="493"/>
      <c r="E342" s="493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  <c r="Y342" s="493"/>
      <c r="Z342" s="493"/>
    </row>
    <row r="343" s="434" customFormat="1" ht="16" customHeight="1" spans="1:26">
      <c r="A343" s="493"/>
      <c r="B343" s="493"/>
      <c r="C343" s="493"/>
      <c r="D343" s="493"/>
      <c r="E343" s="493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  <c r="Y343" s="493"/>
      <c r="Z343" s="493"/>
    </row>
    <row r="344" s="434" customFormat="1" ht="16" customHeight="1" spans="1:26">
      <c r="A344" s="493"/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  <c r="Y344" s="493"/>
      <c r="Z344" s="493"/>
    </row>
    <row r="345" s="434" customFormat="1" ht="16" customHeight="1" spans="1:26">
      <c r="A345" s="493"/>
      <c r="B345" s="493"/>
      <c r="C345" s="493"/>
      <c r="D345" s="493"/>
      <c r="E345" s="493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  <c r="Y345" s="493"/>
      <c r="Z345" s="493"/>
    </row>
    <row r="346" s="434" customFormat="1" ht="16" customHeight="1" spans="1:26">
      <c r="A346" s="493"/>
      <c r="B346" s="493"/>
      <c r="C346" s="493"/>
      <c r="D346" s="493"/>
      <c r="E346" s="493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  <c r="Y346" s="493"/>
      <c r="Z346" s="493"/>
    </row>
    <row r="347" s="434" customFormat="1" ht="16" customHeight="1" spans="1:26">
      <c r="A347" s="493"/>
      <c r="B347" s="493"/>
      <c r="C347" s="493"/>
      <c r="D347" s="493"/>
      <c r="E347" s="493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  <c r="Y347" s="493"/>
      <c r="Z347" s="493"/>
    </row>
    <row r="348" s="434" customFormat="1" ht="16" customHeight="1" spans="1:26">
      <c r="A348" s="493"/>
      <c r="B348" s="493"/>
      <c r="C348" s="493"/>
      <c r="D348" s="493"/>
      <c r="E348" s="493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  <c r="Y348" s="493"/>
      <c r="Z348" s="493"/>
    </row>
    <row r="349" s="434" customFormat="1" ht="16" customHeight="1" spans="1:26">
      <c r="A349" s="493"/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  <c r="Y349" s="493"/>
      <c r="Z349" s="493"/>
    </row>
    <row r="350" s="434" customFormat="1" ht="16" customHeight="1" spans="1:26">
      <c r="A350" s="493"/>
      <c r="B350" s="493"/>
      <c r="C350" s="493"/>
      <c r="D350" s="493"/>
      <c r="E350" s="493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  <c r="Y350" s="493"/>
      <c r="Z350" s="493"/>
    </row>
    <row r="351" s="434" customFormat="1" ht="16" customHeight="1" spans="1:26">
      <c r="A351" s="493"/>
      <c r="B351" s="493"/>
      <c r="C351" s="493"/>
      <c r="D351" s="493"/>
      <c r="E351" s="493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  <c r="Y351" s="493"/>
      <c r="Z351" s="493"/>
    </row>
    <row r="352" s="434" customFormat="1" ht="16" customHeight="1" spans="1:26">
      <c r="A352" s="493"/>
      <c r="B352" s="493"/>
      <c r="C352" s="493"/>
      <c r="D352" s="493"/>
      <c r="E352" s="493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  <c r="Y352" s="493"/>
      <c r="Z352" s="493"/>
    </row>
    <row r="353" s="434" customFormat="1" ht="16" customHeight="1" spans="1:26">
      <c r="A353" s="493"/>
      <c r="B353" s="493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  <c r="Y353" s="493"/>
      <c r="Z353" s="493"/>
    </row>
    <row r="354" s="434" customFormat="1" ht="16" customHeight="1" spans="1:26">
      <c r="A354" s="493"/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  <c r="Y354" s="493"/>
      <c r="Z354" s="493"/>
    </row>
    <row r="355" s="434" customFormat="1" ht="16" customHeight="1" spans="1:26">
      <c r="A355" s="493"/>
      <c r="B355" s="493"/>
      <c r="C355" s="493"/>
      <c r="D355" s="493"/>
      <c r="E355" s="493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  <c r="Y355" s="493"/>
      <c r="Z355" s="493"/>
    </row>
    <row r="356" s="434" customFormat="1" ht="16" customHeight="1" spans="1:26">
      <c r="A356" s="493"/>
      <c r="B356" s="493"/>
      <c r="C356" s="493"/>
      <c r="D356" s="493"/>
      <c r="E356" s="493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  <c r="Y356" s="493"/>
      <c r="Z356" s="493"/>
    </row>
    <row r="357" s="434" customFormat="1" ht="16" customHeight="1" spans="1:26">
      <c r="A357" s="493"/>
      <c r="B357" s="493"/>
      <c r="C357" s="493"/>
      <c r="D357" s="493"/>
      <c r="E357" s="493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  <c r="Y357" s="493"/>
      <c r="Z357" s="493"/>
    </row>
    <row r="358" s="434" customFormat="1" ht="16" customHeight="1" spans="1:26">
      <c r="A358" s="493"/>
      <c r="B358" s="493"/>
      <c r="C358" s="493"/>
      <c r="D358" s="493"/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  <c r="Y358" s="493"/>
      <c r="Z358" s="493"/>
    </row>
    <row r="359" s="434" customFormat="1" ht="16" customHeight="1" spans="1:26">
      <c r="A359" s="493"/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  <c r="Y359" s="493"/>
      <c r="Z359" s="493"/>
    </row>
    <row r="360" s="434" customFormat="1" ht="16" customHeight="1" spans="1:26">
      <c r="A360" s="493"/>
      <c r="B360" s="493"/>
      <c r="C360" s="493"/>
      <c r="D360" s="493"/>
      <c r="E360" s="493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  <c r="Y360" s="493"/>
      <c r="Z360" s="493"/>
    </row>
    <row r="361" s="434" customFormat="1" ht="16" customHeight="1" spans="1:26">
      <c r="A361" s="493"/>
      <c r="B361" s="493"/>
      <c r="C361" s="493"/>
      <c r="D361" s="493"/>
      <c r="E361" s="493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  <c r="Y361" s="493"/>
      <c r="Z361" s="493"/>
    </row>
    <row r="362" s="434" customFormat="1" ht="16" customHeight="1" spans="1:26">
      <c r="A362" s="493"/>
      <c r="B362" s="493"/>
      <c r="C362" s="493"/>
      <c r="D362" s="493"/>
      <c r="E362" s="493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  <c r="Y362" s="493"/>
      <c r="Z362" s="493"/>
    </row>
    <row r="363" s="434" customFormat="1" ht="16" customHeight="1" spans="1:26">
      <c r="A363" s="493"/>
      <c r="B363" s="493"/>
      <c r="C363" s="493"/>
      <c r="D363" s="493"/>
      <c r="E363" s="493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  <c r="Y363" s="493"/>
      <c r="Z363" s="493"/>
    </row>
    <row r="364" s="434" customFormat="1" ht="16" customHeight="1" spans="1:26">
      <c r="A364" s="493"/>
      <c r="B364" s="493"/>
      <c r="C364" s="493"/>
      <c r="D364" s="493"/>
      <c r="E364" s="493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  <c r="Y364" s="493"/>
      <c r="Z364" s="493"/>
    </row>
    <row r="365" s="434" customFormat="1" ht="16" customHeight="1" spans="1:26">
      <c r="A365" s="493"/>
      <c r="B365" s="493"/>
      <c r="C365" s="493"/>
      <c r="D365" s="493"/>
      <c r="E365" s="493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  <c r="Y365" s="493"/>
      <c r="Z365" s="493"/>
    </row>
    <row r="366" s="434" customFormat="1" ht="16" customHeight="1" spans="1:26">
      <c r="A366" s="493"/>
      <c r="B366" s="493"/>
      <c r="C366" s="493"/>
      <c r="D366" s="493"/>
      <c r="E366" s="493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  <c r="Y366" s="493"/>
      <c r="Z366" s="493"/>
    </row>
    <row r="367" s="434" customFormat="1" ht="16" customHeight="1" spans="1:26">
      <c r="A367" s="493"/>
      <c r="B367" s="493"/>
      <c r="C367" s="493"/>
      <c r="D367" s="493"/>
      <c r="E367" s="493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  <c r="Y367" s="493"/>
      <c r="Z367" s="493"/>
    </row>
    <row r="368" s="434" customFormat="1" ht="16" customHeight="1" spans="1:26">
      <c r="A368" s="493"/>
      <c r="B368" s="493"/>
      <c r="C368" s="493"/>
      <c r="D368" s="493"/>
      <c r="E368" s="493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  <c r="Y368" s="493"/>
      <c r="Z368" s="493"/>
    </row>
    <row r="369" s="434" customFormat="1" ht="16" customHeight="1" spans="1:26">
      <c r="A369" s="493"/>
      <c r="B369" s="493"/>
      <c r="C369" s="493"/>
      <c r="D369" s="493"/>
      <c r="E369" s="493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  <c r="Y369" s="493"/>
      <c r="Z369" s="493"/>
    </row>
    <row r="370" s="434" customFormat="1" ht="16" customHeight="1" spans="1:26">
      <c r="A370" s="493"/>
      <c r="B370" s="493"/>
      <c r="C370" s="493"/>
      <c r="D370" s="493"/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  <c r="Y370" s="493"/>
      <c r="Z370" s="493"/>
    </row>
    <row r="371" s="434" customFormat="1" ht="16" customHeight="1" spans="1:26">
      <c r="A371" s="493"/>
      <c r="B371" s="493"/>
      <c r="C371" s="493"/>
      <c r="D371" s="493"/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  <c r="Y371" s="493"/>
      <c r="Z371" s="493"/>
    </row>
    <row r="372" s="434" customFormat="1" ht="16" customHeight="1" spans="1:26">
      <c r="A372" s="493"/>
      <c r="B372" s="493"/>
      <c r="C372" s="493"/>
      <c r="D372" s="493"/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  <c r="Y372" s="493"/>
      <c r="Z372" s="493"/>
    </row>
    <row r="373" s="434" customFormat="1" ht="16" customHeight="1" spans="1:26">
      <c r="A373" s="493"/>
      <c r="B373" s="493"/>
      <c r="C373" s="493"/>
      <c r="D373" s="493"/>
      <c r="E373" s="493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  <c r="Y373" s="493"/>
      <c r="Z373" s="493"/>
    </row>
    <row r="374" s="434" customFormat="1" ht="16" customHeight="1" spans="1:26">
      <c r="A374" s="493"/>
      <c r="B374" s="493"/>
      <c r="C374" s="493"/>
      <c r="D374" s="493"/>
      <c r="E374" s="493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  <c r="Y374" s="493"/>
      <c r="Z374" s="493"/>
    </row>
    <row r="375" s="434" customFormat="1" ht="16" customHeight="1" spans="1:26">
      <c r="A375" s="493"/>
      <c r="B375" s="493"/>
      <c r="C375" s="493"/>
      <c r="D375" s="493"/>
      <c r="E375" s="493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  <c r="Y375" s="493"/>
      <c r="Z375" s="493"/>
    </row>
    <row r="376" s="434" customFormat="1" ht="16" customHeight="1" spans="1:26">
      <c r="A376" s="493"/>
      <c r="B376" s="493"/>
      <c r="C376" s="493"/>
      <c r="D376" s="493"/>
      <c r="E376" s="493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  <c r="Y376" s="493"/>
      <c r="Z376" s="493"/>
    </row>
    <row r="377" s="434" customFormat="1" ht="16" customHeight="1" spans="1:26">
      <c r="A377" s="493"/>
      <c r="B377" s="493"/>
      <c r="C377" s="493"/>
      <c r="D377" s="493"/>
      <c r="E377" s="493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  <c r="Y377" s="493"/>
      <c r="Z377" s="493"/>
    </row>
    <row r="378" s="434" customFormat="1" ht="16" customHeight="1" spans="1:26">
      <c r="A378" s="493"/>
      <c r="B378" s="493"/>
      <c r="C378" s="493"/>
      <c r="D378" s="493"/>
      <c r="E378" s="493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  <c r="Y378" s="493"/>
      <c r="Z378" s="493"/>
    </row>
    <row r="379" s="434" customFormat="1" ht="16" customHeight="1" spans="1:26">
      <c r="A379" s="493"/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  <c r="Y379" s="493"/>
      <c r="Z379" s="493"/>
    </row>
    <row r="380" s="434" customFormat="1" ht="16" customHeight="1" spans="1:26">
      <c r="A380" s="493"/>
      <c r="B380" s="493"/>
      <c r="C380" s="493"/>
      <c r="D380" s="493"/>
      <c r="E380" s="493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  <c r="Y380" s="493"/>
      <c r="Z380" s="493"/>
    </row>
    <row r="381" s="434" customFormat="1" ht="16" customHeight="1" spans="1:26">
      <c r="A381" s="493"/>
      <c r="B381" s="493"/>
      <c r="C381" s="493"/>
      <c r="D381" s="493"/>
      <c r="E381" s="493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  <c r="Y381" s="493"/>
      <c r="Z381" s="493"/>
    </row>
    <row r="382" s="434" customFormat="1" ht="16" customHeight="1" spans="1:26">
      <c r="A382" s="493"/>
      <c r="B382" s="493"/>
      <c r="C382" s="493"/>
      <c r="D382" s="493"/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  <c r="Y382" s="493"/>
      <c r="Z382" s="493"/>
    </row>
    <row r="383" s="434" customFormat="1" ht="16" customHeight="1" spans="1:26">
      <c r="A383" s="493"/>
      <c r="B383" s="493"/>
      <c r="C383" s="493"/>
      <c r="D383" s="493"/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  <c r="Y383" s="493"/>
      <c r="Z383" s="493"/>
    </row>
    <row r="384" s="434" customFormat="1" ht="16" customHeight="1" spans="1:26">
      <c r="A384" s="493"/>
      <c r="B384" s="493"/>
      <c r="C384" s="493"/>
      <c r="D384" s="493"/>
      <c r="E384" s="493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  <c r="Y384" s="493"/>
      <c r="Z384" s="493"/>
    </row>
    <row r="385" s="434" customFormat="1" ht="16" customHeight="1" spans="1:26">
      <c r="A385" s="493"/>
      <c r="B385" s="493"/>
      <c r="C385" s="493"/>
      <c r="D385" s="493"/>
      <c r="E385" s="493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  <c r="Y385" s="493"/>
      <c r="Z385" s="493"/>
    </row>
    <row r="386" s="434" customFormat="1" ht="16" customHeight="1" spans="1:26">
      <c r="A386" s="493"/>
      <c r="B386" s="493"/>
      <c r="C386" s="493"/>
      <c r="D386" s="493"/>
      <c r="E386" s="493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  <c r="Y386" s="493"/>
      <c r="Z386" s="493"/>
    </row>
    <row r="387" s="434" customFormat="1" ht="16" customHeight="1" spans="1:26">
      <c r="A387" s="493"/>
      <c r="B387" s="493"/>
      <c r="C387" s="493"/>
      <c r="D387" s="493"/>
      <c r="E387" s="493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  <c r="Y387" s="493"/>
      <c r="Z387" s="493"/>
    </row>
    <row r="388" s="434" customFormat="1" ht="16" customHeight="1" spans="1:26">
      <c r="A388" s="493"/>
      <c r="B388" s="493"/>
      <c r="C388" s="493"/>
      <c r="D388" s="493"/>
      <c r="E388" s="493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  <c r="Y388" s="493"/>
      <c r="Z388" s="493"/>
    </row>
    <row r="389" s="434" customFormat="1" ht="16" customHeight="1" spans="1:26">
      <c r="A389" s="493"/>
      <c r="B389" s="493"/>
      <c r="C389" s="493"/>
      <c r="D389" s="493"/>
      <c r="E389" s="493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  <c r="Y389" s="493"/>
      <c r="Z389" s="493"/>
    </row>
    <row r="390" s="434" customFormat="1" ht="16" customHeight="1" spans="1:26">
      <c r="A390" s="493"/>
      <c r="B390" s="493"/>
      <c r="C390" s="493"/>
      <c r="D390" s="493"/>
      <c r="E390" s="493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  <c r="Y390" s="493"/>
      <c r="Z390" s="493"/>
    </row>
    <row r="391" s="434" customFormat="1" ht="16" customHeight="1" spans="1:26">
      <c r="A391" s="493"/>
      <c r="B391" s="493"/>
      <c r="C391" s="493"/>
      <c r="D391" s="493"/>
      <c r="E391" s="493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  <c r="Q391" s="493"/>
      <c r="R391" s="493"/>
      <c r="S391" s="493"/>
      <c r="T391" s="493"/>
      <c r="U391" s="493"/>
      <c r="V391" s="493"/>
      <c r="W391" s="493"/>
      <c r="X391" s="493"/>
      <c r="Y391" s="493"/>
      <c r="Z391" s="493"/>
    </row>
    <row r="392" s="434" customFormat="1" ht="16" customHeight="1" spans="1:26">
      <c r="A392" s="493"/>
      <c r="B392" s="493"/>
      <c r="C392" s="493"/>
      <c r="D392" s="493"/>
      <c r="E392" s="493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  <c r="Q392" s="493"/>
      <c r="R392" s="493"/>
      <c r="S392" s="493"/>
      <c r="T392" s="493"/>
      <c r="U392" s="493"/>
      <c r="V392" s="493"/>
      <c r="W392" s="493"/>
      <c r="X392" s="493"/>
      <c r="Y392" s="493"/>
      <c r="Z392" s="493"/>
    </row>
    <row r="393" s="434" customFormat="1" ht="16" customHeight="1" spans="1:26">
      <c r="A393" s="493"/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  <c r="Y393" s="493"/>
      <c r="Z393" s="493"/>
    </row>
    <row r="394" s="434" customFormat="1" ht="16" customHeight="1" spans="1:26">
      <c r="A394" s="493"/>
      <c r="B394" s="493"/>
      <c r="C394" s="493"/>
      <c r="D394" s="493"/>
      <c r="E394" s="493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  <c r="Q394" s="493"/>
      <c r="R394" s="493"/>
      <c r="S394" s="493"/>
      <c r="T394" s="493"/>
      <c r="U394" s="493"/>
      <c r="V394" s="493"/>
      <c r="W394" s="493"/>
      <c r="X394" s="493"/>
      <c r="Y394" s="493"/>
      <c r="Z394" s="493"/>
    </row>
    <row r="395" s="434" customFormat="1" ht="16" customHeight="1" spans="1:26">
      <c r="A395" s="493"/>
      <c r="B395" s="493"/>
      <c r="C395" s="493"/>
      <c r="D395" s="493"/>
      <c r="E395" s="493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  <c r="Q395" s="493"/>
      <c r="R395" s="493"/>
      <c r="S395" s="493"/>
      <c r="T395" s="493"/>
      <c r="U395" s="493"/>
      <c r="V395" s="493"/>
      <c r="W395" s="493"/>
      <c r="X395" s="493"/>
      <c r="Y395" s="493"/>
      <c r="Z395" s="493"/>
    </row>
    <row r="396" s="434" customFormat="1" ht="16" customHeight="1" spans="1:26">
      <c r="A396" s="493"/>
      <c r="B396" s="493"/>
      <c r="C396" s="493"/>
      <c r="D396" s="493"/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  <c r="Y396" s="493"/>
      <c r="Z396" s="493"/>
    </row>
    <row r="397" s="434" customFormat="1" ht="16" customHeight="1" spans="1:26">
      <c r="A397" s="493"/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  <c r="Y397" s="493"/>
      <c r="Z397" s="493"/>
    </row>
    <row r="398" s="434" customFormat="1" ht="16" customHeight="1" spans="1:26">
      <c r="A398" s="493"/>
      <c r="B398" s="493"/>
      <c r="C398" s="493"/>
      <c r="D398" s="493"/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  <c r="Y398" s="493"/>
      <c r="Z398" s="493"/>
    </row>
    <row r="399" s="434" customFormat="1" ht="16" customHeight="1" spans="1:26">
      <c r="A399" s="493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  <c r="Y399" s="493"/>
      <c r="Z399" s="493"/>
    </row>
    <row r="400" s="434" customFormat="1" ht="16" customHeight="1" spans="1:26">
      <c r="A400" s="493"/>
      <c r="B400" s="493"/>
      <c r="C400" s="493"/>
      <c r="D400" s="493"/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  <c r="Y400" s="493"/>
      <c r="Z400" s="493"/>
    </row>
    <row r="401" s="434" customFormat="1" ht="16" customHeight="1" spans="1:26">
      <c r="A401" s="493"/>
      <c r="B401" s="493"/>
      <c r="C401" s="493"/>
      <c r="D401" s="493"/>
      <c r="E401" s="493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  <c r="Q401" s="493"/>
      <c r="R401" s="493"/>
      <c r="S401" s="493"/>
      <c r="T401" s="493"/>
      <c r="U401" s="493"/>
      <c r="V401" s="493"/>
      <c r="W401" s="493"/>
      <c r="X401" s="493"/>
      <c r="Y401" s="493"/>
      <c r="Z401" s="493"/>
    </row>
    <row r="402" s="434" customFormat="1" ht="16" customHeight="1" spans="1:26">
      <c r="A402" s="493"/>
      <c r="B402" s="493"/>
      <c r="C402" s="493"/>
      <c r="D402" s="493"/>
      <c r="E402" s="493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  <c r="Q402" s="493"/>
      <c r="R402" s="493"/>
      <c r="S402" s="493"/>
      <c r="T402" s="493"/>
      <c r="U402" s="493"/>
      <c r="V402" s="493"/>
      <c r="W402" s="493"/>
      <c r="X402" s="493"/>
      <c r="Y402" s="493"/>
      <c r="Z402" s="493"/>
    </row>
    <row r="403" s="434" customFormat="1" ht="16" customHeight="1" spans="1:26">
      <c r="A403" s="493"/>
      <c r="B403" s="493"/>
      <c r="C403" s="493"/>
      <c r="D403" s="493"/>
      <c r="E403" s="493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  <c r="Q403" s="493"/>
      <c r="R403" s="493"/>
      <c r="S403" s="493"/>
      <c r="T403" s="493"/>
      <c r="U403" s="493"/>
      <c r="V403" s="493"/>
      <c r="W403" s="493"/>
      <c r="X403" s="493"/>
      <c r="Y403" s="493"/>
      <c r="Z403" s="493"/>
    </row>
    <row r="404" s="434" customFormat="1" ht="16" customHeight="1" spans="1:26">
      <c r="A404" s="493"/>
      <c r="B404" s="493"/>
      <c r="C404" s="493"/>
      <c r="D404" s="493"/>
      <c r="E404" s="493"/>
      <c r="F404" s="493"/>
      <c r="G404" s="493"/>
      <c r="H404" s="493"/>
      <c r="I404" s="493"/>
      <c r="J404" s="493"/>
      <c r="K404" s="493"/>
      <c r="L404" s="493"/>
      <c r="M404" s="493"/>
      <c r="N404" s="493"/>
      <c r="O404" s="493"/>
      <c r="P404" s="493"/>
      <c r="Q404" s="493"/>
      <c r="R404" s="493"/>
      <c r="S404" s="493"/>
      <c r="T404" s="493"/>
      <c r="U404" s="493"/>
      <c r="V404" s="493"/>
      <c r="W404" s="493"/>
      <c r="X404" s="493"/>
      <c r="Y404" s="493"/>
      <c r="Z404" s="493"/>
    </row>
    <row r="405" s="434" customFormat="1" ht="16" customHeight="1" spans="1:26">
      <c r="A405" s="493"/>
      <c r="B405" s="493"/>
      <c r="C405" s="493"/>
      <c r="D405" s="493"/>
      <c r="E405" s="493"/>
      <c r="F405" s="493"/>
      <c r="G405" s="493"/>
      <c r="H405" s="493"/>
      <c r="I405" s="493"/>
      <c r="J405" s="493"/>
      <c r="K405" s="493"/>
      <c r="L405" s="493"/>
      <c r="M405" s="493"/>
      <c r="N405" s="493"/>
      <c r="O405" s="493"/>
      <c r="P405" s="493"/>
      <c r="Q405" s="493"/>
      <c r="R405" s="493"/>
      <c r="S405" s="493"/>
      <c r="T405" s="493"/>
      <c r="U405" s="493"/>
      <c r="V405" s="493"/>
      <c r="W405" s="493"/>
      <c r="X405" s="493"/>
      <c r="Y405" s="493"/>
      <c r="Z405" s="493"/>
    </row>
    <row r="406" s="434" customFormat="1" ht="16" customHeight="1" spans="1:26">
      <c r="A406" s="493"/>
      <c r="B406" s="493"/>
      <c r="C406" s="493"/>
      <c r="D406" s="493"/>
      <c r="E406" s="493"/>
      <c r="F406" s="493"/>
      <c r="G406" s="493"/>
      <c r="H406" s="493"/>
      <c r="I406" s="493"/>
      <c r="J406" s="493"/>
      <c r="K406" s="493"/>
      <c r="L406" s="493"/>
      <c r="M406" s="493"/>
      <c r="N406" s="493"/>
      <c r="O406" s="493"/>
      <c r="P406" s="493"/>
      <c r="Q406" s="493"/>
      <c r="R406" s="493"/>
      <c r="S406" s="493"/>
      <c r="T406" s="493"/>
      <c r="U406" s="493"/>
      <c r="V406" s="493"/>
      <c r="W406" s="493"/>
      <c r="X406" s="493"/>
      <c r="Y406" s="493"/>
      <c r="Z406" s="493"/>
    </row>
    <row r="407" s="434" customFormat="1" ht="16" customHeight="1" spans="1:26">
      <c r="A407" s="493"/>
      <c r="B407" s="493"/>
      <c r="C407" s="493"/>
      <c r="D407" s="493"/>
      <c r="E407" s="493"/>
      <c r="F407" s="493"/>
      <c r="G407" s="493"/>
      <c r="H407" s="493"/>
      <c r="I407" s="493"/>
      <c r="J407" s="493"/>
      <c r="K407" s="493"/>
      <c r="L407" s="493"/>
      <c r="M407" s="493"/>
      <c r="N407" s="493"/>
      <c r="O407" s="493"/>
      <c r="P407" s="493"/>
      <c r="Q407" s="493"/>
      <c r="R407" s="493"/>
      <c r="S407" s="493"/>
      <c r="T407" s="493"/>
      <c r="U407" s="493"/>
      <c r="V407" s="493"/>
      <c r="W407" s="493"/>
      <c r="X407" s="493"/>
      <c r="Y407" s="493"/>
      <c r="Z407" s="493"/>
    </row>
    <row r="408" s="434" customFormat="1" ht="16" customHeight="1" spans="1:26">
      <c r="A408" s="493"/>
      <c r="B408" s="493"/>
      <c r="C408" s="493"/>
      <c r="D408" s="493"/>
      <c r="E408" s="493"/>
      <c r="F408" s="493"/>
      <c r="G408" s="493"/>
      <c r="H408" s="493"/>
      <c r="I408" s="493"/>
      <c r="J408" s="493"/>
      <c r="K408" s="493"/>
      <c r="L408" s="493"/>
      <c r="M408" s="493"/>
      <c r="N408" s="493"/>
      <c r="O408" s="493"/>
      <c r="P408" s="493"/>
      <c r="Q408" s="493"/>
      <c r="R408" s="493"/>
      <c r="S408" s="493"/>
      <c r="T408" s="493"/>
      <c r="U408" s="493"/>
      <c r="V408" s="493"/>
      <c r="W408" s="493"/>
      <c r="X408" s="493"/>
      <c r="Y408" s="493"/>
      <c r="Z408" s="493"/>
    </row>
    <row r="409" s="434" customFormat="1" ht="16" customHeight="1" spans="1:26">
      <c r="A409" s="493"/>
      <c r="B409" s="493"/>
      <c r="C409" s="493"/>
      <c r="D409" s="493"/>
      <c r="E409" s="493"/>
      <c r="F409" s="493"/>
      <c r="G409" s="493"/>
      <c r="H409" s="493"/>
      <c r="I409" s="493"/>
      <c r="J409" s="493"/>
      <c r="K409" s="493"/>
      <c r="L409" s="493"/>
      <c r="M409" s="493"/>
      <c r="N409" s="493"/>
      <c r="O409" s="493"/>
      <c r="P409" s="493"/>
      <c r="Q409" s="493"/>
      <c r="R409" s="493"/>
      <c r="S409" s="493"/>
      <c r="T409" s="493"/>
      <c r="U409" s="493"/>
      <c r="V409" s="493"/>
      <c r="W409" s="493"/>
      <c r="X409" s="493"/>
      <c r="Y409" s="493"/>
      <c r="Z409" s="493"/>
    </row>
    <row r="410" s="434" customFormat="1" ht="16" customHeight="1" spans="1:26">
      <c r="A410" s="493"/>
      <c r="B410" s="493"/>
      <c r="C410" s="493"/>
      <c r="D410" s="493"/>
      <c r="E410" s="493"/>
      <c r="F410" s="493"/>
      <c r="G410" s="493"/>
      <c r="H410" s="493"/>
      <c r="I410" s="493"/>
      <c r="J410" s="493"/>
      <c r="K410" s="493"/>
      <c r="L410" s="493"/>
      <c r="M410" s="493"/>
      <c r="N410" s="493"/>
      <c r="O410" s="493"/>
      <c r="P410" s="493"/>
      <c r="Q410" s="493"/>
      <c r="R410" s="493"/>
      <c r="S410" s="493"/>
      <c r="T410" s="493"/>
      <c r="U410" s="493"/>
      <c r="V410" s="493"/>
      <c r="W410" s="493"/>
      <c r="X410" s="493"/>
      <c r="Y410" s="493"/>
      <c r="Z410" s="493"/>
    </row>
    <row r="411" s="434" customFormat="1" ht="16" customHeight="1" spans="1:26">
      <c r="A411" s="493"/>
      <c r="B411" s="493"/>
      <c r="C411" s="493"/>
      <c r="D411" s="493"/>
      <c r="E411" s="493"/>
      <c r="F411" s="493"/>
      <c r="G411" s="493"/>
      <c r="H411" s="493"/>
      <c r="I411" s="493"/>
      <c r="J411" s="493"/>
      <c r="K411" s="493"/>
      <c r="L411" s="493"/>
      <c r="M411" s="493"/>
      <c r="N411" s="493"/>
      <c r="O411" s="493"/>
      <c r="P411" s="493"/>
      <c r="Q411" s="493"/>
      <c r="R411" s="493"/>
      <c r="S411" s="493"/>
      <c r="T411" s="493"/>
      <c r="U411" s="493"/>
      <c r="V411" s="493"/>
      <c r="W411" s="493"/>
      <c r="X411" s="493"/>
      <c r="Y411" s="493"/>
      <c r="Z411" s="493"/>
    </row>
    <row r="412" s="434" customFormat="1" ht="16" customHeight="1" spans="1:26">
      <c r="A412" s="493"/>
      <c r="B412" s="493"/>
      <c r="C412" s="493"/>
      <c r="D412" s="493"/>
      <c r="E412" s="493"/>
      <c r="F412" s="493"/>
      <c r="G412" s="493"/>
      <c r="H412" s="493"/>
      <c r="I412" s="493"/>
      <c r="J412" s="493"/>
      <c r="K412" s="493"/>
      <c r="L412" s="493"/>
      <c r="M412" s="493"/>
      <c r="N412" s="493"/>
      <c r="O412" s="493"/>
      <c r="P412" s="493"/>
      <c r="Q412" s="493"/>
      <c r="R412" s="493"/>
      <c r="S412" s="493"/>
      <c r="T412" s="493"/>
      <c r="U412" s="493"/>
      <c r="V412" s="493"/>
      <c r="W412" s="493"/>
      <c r="X412" s="493"/>
      <c r="Y412" s="493"/>
      <c r="Z412" s="493"/>
    </row>
    <row r="413" s="434" customFormat="1" ht="16" customHeight="1" spans="1:26">
      <c r="A413" s="493"/>
      <c r="B413" s="493"/>
      <c r="C413" s="493"/>
      <c r="D413" s="493"/>
      <c r="E413" s="493"/>
      <c r="F413" s="493"/>
      <c r="G413" s="493"/>
      <c r="H413" s="493"/>
      <c r="I413" s="493"/>
      <c r="J413" s="493"/>
      <c r="K413" s="493"/>
      <c r="L413" s="493"/>
      <c r="M413" s="493"/>
      <c r="N413" s="493"/>
      <c r="O413" s="493"/>
      <c r="P413" s="493"/>
      <c r="Q413" s="493"/>
      <c r="R413" s="493"/>
      <c r="S413" s="493"/>
      <c r="T413" s="493"/>
      <c r="U413" s="493"/>
      <c r="V413" s="493"/>
      <c r="W413" s="493"/>
      <c r="X413" s="493"/>
      <c r="Y413" s="493"/>
      <c r="Z413" s="493"/>
    </row>
    <row r="414" s="434" customFormat="1" ht="16" customHeight="1" spans="1:26">
      <c r="A414" s="493"/>
      <c r="B414" s="493"/>
      <c r="C414" s="493"/>
      <c r="D414" s="493"/>
      <c r="E414" s="493"/>
      <c r="F414" s="493"/>
      <c r="G414" s="493"/>
      <c r="H414" s="493"/>
      <c r="I414" s="493"/>
      <c r="J414" s="493"/>
      <c r="K414" s="493"/>
      <c r="L414" s="493"/>
      <c r="M414" s="493"/>
      <c r="N414" s="493"/>
      <c r="O414" s="493"/>
      <c r="P414" s="493"/>
      <c r="Q414" s="493"/>
      <c r="R414" s="493"/>
      <c r="S414" s="493"/>
      <c r="T414" s="493"/>
      <c r="U414" s="493"/>
      <c r="V414" s="493"/>
      <c r="W414" s="493"/>
      <c r="X414" s="493"/>
      <c r="Y414" s="493"/>
      <c r="Z414" s="493"/>
    </row>
    <row r="415" s="434" customFormat="1" ht="16" customHeight="1" spans="1:26">
      <c r="A415" s="493"/>
      <c r="B415" s="493"/>
      <c r="C415" s="493"/>
      <c r="D415" s="493"/>
      <c r="E415" s="493"/>
      <c r="F415" s="493"/>
      <c r="G415" s="493"/>
      <c r="H415" s="493"/>
      <c r="I415" s="493"/>
      <c r="J415" s="493"/>
      <c r="K415" s="493"/>
      <c r="L415" s="493"/>
      <c r="M415" s="493"/>
      <c r="N415" s="493"/>
      <c r="O415" s="493"/>
      <c r="P415" s="493"/>
      <c r="Q415" s="493"/>
      <c r="R415" s="493"/>
      <c r="S415" s="493"/>
      <c r="T415" s="493"/>
      <c r="U415" s="493"/>
      <c r="V415" s="493"/>
      <c r="W415" s="493"/>
      <c r="X415" s="493"/>
      <c r="Y415" s="493"/>
      <c r="Z415" s="493"/>
    </row>
    <row r="416" s="434" customFormat="1" ht="16" customHeight="1" spans="1:26">
      <c r="A416" s="493"/>
      <c r="B416" s="493"/>
      <c r="C416" s="493"/>
      <c r="D416" s="493"/>
      <c r="E416" s="493"/>
      <c r="F416" s="493"/>
      <c r="G416" s="493"/>
      <c r="H416" s="493"/>
      <c r="I416" s="493"/>
      <c r="J416" s="493"/>
      <c r="K416" s="493"/>
      <c r="L416" s="493"/>
      <c r="M416" s="493"/>
      <c r="N416" s="493"/>
      <c r="O416" s="493"/>
      <c r="P416" s="493"/>
      <c r="Q416" s="493"/>
      <c r="R416" s="493"/>
      <c r="S416" s="493"/>
      <c r="T416" s="493"/>
      <c r="U416" s="493"/>
      <c r="V416" s="493"/>
      <c r="W416" s="493"/>
      <c r="X416" s="493"/>
      <c r="Y416" s="493"/>
      <c r="Z416" s="493"/>
    </row>
    <row r="417" s="434" customFormat="1" ht="16" customHeight="1" spans="1:26">
      <c r="A417" s="493"/>
      <c r="B417" s="493"/>
      <c r="C417" s="493"/>
      <c r="D417" s="493"/>
      <c r="E417" s="493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  <c r="Q417" s="493"/>
      <c r="R417" s="493"/>
      <c r="S417" s="493"/>
      <c r="T417" s="493"/>
      <c r="U417" s="493"/>
      <c r="V417" s="493"/>
      <c r="W417" s="493"/>
      <c r="X417" s="493"/>
      <c r="Y417" s="493"/>
      <c r="Z417" s="493"/>
    </row>
    <row r="418" s="434" customFormat="1" ht="16" customHeight="1" spans="1:26">
      <c r="A418" s="493"/>
      <c r="B418" s="493"/>
      <c r="C418" s="493"/>
      <c r="D418" s="493"/>
      <c r="E418" s="493"/>
      <c r="F418" s="493"/>
      <c r="G418" s="493"/>
      <c r="H418" s="493"/>
      <c r="I418" s="493"/>
      <c r="J418" s="493"/>
      <c r="K418" s="493"/>
      <c r="L418" s="493"/>
      <c r="M418" s="493"/>
      <c r="N418" s="493"/>
      <c r="O418" s="493"/>
      <c r="P418" s="493"/>
      <c r="Q418" s="493"/>
      <c r="R418" s="493"/>
      <c r="S418" s="493"/>
      <c r="T418" s="493"/>
      <c r="U418" s="493"/>
      <c r="V418" s="493"/>
      <c r="W418" s="493"/>
      <c r="X418" s="493"/>
      <c r="Y418" s="493"/>
      <c r="Z418" s="493"/>
    </row>
    <row r="419" s="434" customFormat="1" ht="16" customHeight="1" spans="1:26">
      <c r="A419" s="493"/>
      <c r="B419" s="493"/>
      <c r="C419" s="493"/>
      <c r="D419" s="493"/>
      <c r="E419" s="493"/>
      <c r="F419" s="493"/>
      <c r="G419" s="493"/>
      <c r="H419" s="493"/>
      <c r="I419" s="493"/>
      <c r="J419" s="493"/>
      <c r="K419" s="493"/>
      <c r="L419" s="493"/>
      <c r="M419" s="493"/>
      <c r="N419" s="493"/>
      <c r="O419" s="493"/>
      <c r="P419" s="493"/>
      <c r="Q419" s="493"/>
      <c r="R419" s="493"/>
      <c r="S419" s="493"/>
      <c r="T419" s="493"/>
      <c r="U419" s="493"/>
      <c r="V419" s="493"/>
      <c r="W419" s="493"/>
      <c r="X419" s="493"/>
      <c r="Y419" s="493"/>
      <c r="Z419" s="493"/>
    </row>
    <row r="420" s="434" customFormat="1" ht="16" customHeight="1" spans="1:26">
      <c r="A420" s="493"/>
      <c r="B420" s="493"/>
      <c r="C420" s="493"/>
      <c r="D420" s="493"/>
      <c r="E420" s="493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493"/>
      <c r="Q420" s="493"/>
      <c r="R420" s="493"/>
      <c r="S420" s="493"/>
      <c r="T420" s="493"/>
      <c r="U420" s="493"/>
      <c r="V420" s="493"/>
      <c r="W420" s="493"/>
      <c r="X420" s="493"/>
      <c r="Y420" s="493"/>
      <c r="Z420" s="493"/>
    </row>
    <row r="421" s="434" customFormat="1" ht="16" customHeight="1" spans="1:26">
      <c r="A421" s="493"/>
      <c r="B421" s="493"/>
      <c r="C421" s="493"/>
      <c r="D421" s="493"/>
      <c r="E421" s="493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493"/>
      <c r="Q421" s="493"/>
      <c r="R421" s="493"/>
      <c r="S421" s="493"/>
      <c r="T421" s="493"/>
      <c r="U421" s="493"/>
      <c r="V421" s="493"/>
      <c r="W421" s="493"/>
      <c r="X421" s="493"/>
      <c r="Y421" s="493"/>
      <c r="Z421" s="493"/>
    </row>
    <row r="422" s="434" customFormat="1" ht="16" customHeight="1" spans="1:26">
      <c r="A422" s="493"/>
      <c r="B422" s="493"/>
      <c r="C422" s="493"/>
      <c r="D422" s="493"/>
      <c r="E422" s="493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493"/>
      <c r="Q422" s="493"/>
      <c r="R422" s="493"/>
      <c r="S422" s="493"/>
      <c r="T422" s="493"/>
      <c r="U422" s="493"/>
      <c r="V422" s="493"/>
      <c r="W422" s="493"/>
      <c r="X422" s="493"/>
      <c r="Y422" s="493"/>
      <c r="Z422" s="493"/>
    </row>
    <row r="423" s="434" customFormat="1" ht="16" customHeight="1" spans="1:26">
      <c r="A423" s="493"/>
      <c r="B423" s="493"/>
      <c r="C423" s="493"/>
      <c r="D423" s="493"/>
      <c r="E423" s="493"/>
      <c r="F423" s="493"/>
      <c r="G423" s="493"/>
      <c r="H423" s="493"/>
      <c r="I423" s="493"/>
      <c r="J423" s="493"/>
      <c r="K423" s="493"/>
      <c r="L423" s="493"/>
      <c r="M423" s="493"/>
      <c r="N423" s="493"/>
      <c r="O423" s="493"/>
      <c r="P423" s="493"/>
      <c r="Q423" s="493"/>
      <c r="R423" s="493"/>
      <c r="S423" s="493"/>
      <c r="T423" s="493"/>
      <c r="U423" s="493"/>
      <c r="V423" s="493"/>
      <c r="W423" s="493"/>
      <c r="X423" s="493"/>
      <c r="Y423" s="493"/>
      <c r="Z423" s="493"/>
    </row>
    <row r="424" s="434" customFormat="1" ht="16" customHeight="1" spans="1:26">
      <c r="A424" s="493"/>
      <c r="B424" s="493"/>
      <c r="C424" s="493"/>
      <c r="D424" s="493"/>
      <c r="E424" s="493"/>
      <c r="F424" s="493"/>
      <c r="G424" s="493"/>
      <c r="H424" s="493"/>
      <c r="I424" s="493"/>
      <c r="J424" s="493"/>
      <c r="K424" s="493"/>
      <c r="L424" s="493"/>
      <c r="M424" s="493"/>
      <c r="N424" s="493"/>
      <c r="O424" s="493"/>
      <c r="P424" s="493"/>
      <c r="Q424" s="493"/>
      <c r="R424" s="493"/>
      <c r="S424" s="493"/>
      <c r="T424" s="493"/>
      <c r="U424" s="493"/>
      <c r="V424" s="493"/>
      <c r="W424" s="493"/>
      <c r="X424" s="493"/>
      <c r="Y424" s="493"/>
      <c r="Z424" s="493"/>
    </row>
    <row r="425" s="434" customFormat="1" ht="16" customHeight="1" spans="1:26">
      <c r="A425" s="493"/>
      <c r="B425" s="493"/>
      <c r="C425" s="493"/>
      <c r="D425" s="493"/>
      <c r="E425" s="493"/>
      <c r="F425" s="493"/>
      <c r="G425" s="493"/>
      <c r="H425" s="493"/>
      <c r="I425" s="493"/>
      <c r="J425" s="493"/>
      <c r="K425" s="493"/>
      <c r="L425" s="493"/>
      <c r="M425" s="493"/>
      <c r="N425" s="493"/>
      <c r="O425" s="493"/>
      <c r="P425" s="493"/>
      <c r="Q425" s="493"/>
      <c r="R425" s="493"/>
      <c r="S425" s="493"/>
      <c r="T425" s="493"/>
      <c r="U425" s="493"/>
      <c r="V425" s="493"/>
      <c r="W425" s="493"/>
      <c r="X425" s="493"/>
      <c r="Y425" s="493"/>
      <c r="Z425" s="493"/>
    </row>
    <row r="426" s="434" customFormat="1" ht="16" customHeight="1" spans="1:26">
      <c r="A426" s="493"/>
      <c r="B426" s="493"/>
      <c r="C426" s="493"/>
      <c r="D426" s="493"/>
      <c r="E426" s="493"/>
      <c r="F426" s="493"/>
      <c r="G426" s="493"/>
      <c r="H426" s="493"/>
      <c r="I426" s="493"/>
      <c r="J426" s="493"/>
      <c r="K426" s="493"/>
      <c r="L426" s="493"/>
      <c r="M426" s="493"/>
      <c r="N426" s="493"/>
      <c r="O426" s="493"/>
      <c r="P426" s="493"/>
      <c r="Q426" s="493"/>
      <c r="R426" s="493"/>
      <c r="S426" s="493"/>
      <c r="T426" s="493"/>
      <c r="U426" s="493"/>
      <c r="V426" s="493"/>
      <c r="W426" s="493"/>
      <c r="X426" s="493"/>
      <c r="Y426" s="493"/>
      <c r="Z426" s="493"/>
    </row>
    <row r="427" s="434" customFormat="1" ht="16" customHeight="1" spans="1:26">
      <c r="A427" s="493"/>
      <c r="B427" s="493"/>
      <c r="C427" s="493"/>
      <c r="D427" s="493"/>
      <c r="E427" s="493"/>
      <c r="F427" s="493"/>
      <c r="G427" s="493"/>
      <c r="H427" s="493"/>
      <c r="I427" s="493"/>
      <c r="J427" s="493"/>
      <c r="K427" s="493"/>
      <c r="L427" s="493"/>
      <c r="M427" s="493"/>
      <c r="N427" s="493"/>
      <c r="O427" s="493"/>
      <c r="P427" s="493"/>
      <c r="Q427" s="493"/>
      <c r="R427" s="493"/>
      <c r="S427" s="493"/>
      <c r="T427" s="493"/>
      <c r="U427" s="493"/>
      <c r="V427" s="493"/>
      <c r="W427" s="493"/>
      <c r="X427" s="493"/>
      <c r="Y427" s="493"/>
      <c r="Z427" s="493"/>
    </row>
    <row r="428" s="434" customFormat="1" ht="16" customHeight="1" spans="1:26">
      <c r="A428" s="493"/>
      <c r="B428" s="493"/>
      <c r="C428" s="493"/>
      <c r="D428" s="493"/>
      <c r="E428" s="493"/>
      <c r="F428" s="493"/>
      <c r="G428" s="493"/>
      <c r="H428" s="493"/>
      <c r="I428" s="493"/>
      <c r="J428" s="493"/>
      <c r="K428" s="493"/>
      <c r="L428" s="493"/>
      <c r="M428" s="493"/>
      <c r="N428" s="493"/>
      <c r="O428" s="493"/>
      <c r="P428" s="493"/>
      <c r="Q428" s="493"/>
      <c r="R428" s="493"/>
      <c r="S428" s="493"/>
      <c r="T428" s="493"/>
      <c r="U428" s="493"/>
      <c r="V428" s="493"/>
      <c r="W428" s="493"/>
      <c r="X428" s="493"/>
      <c r="Y428" s="493"/>
      <c r="Z428" s="493"/>
    </row>
    <row r="429" s="434" customFormat="1" ht="16" customHeight="1" spans="1:26">
      <c r="A429" s="493"/>
      <c r="B429" s="493"/>
      <c r="C429" s="493"/>
      <c r="D429" s="493"/>
      <c r="E429" s="493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  <c r="Q429" s="493"/>
      <c r="R429" s="493"/>
      <c r="S429" s="493"/>
      <c r="T429" s="493"/>
      <c r="U429" s="493"/>
      <c r="V429" s="493"/>
      <c r="W429" s="493"/>
      <c r="X429" s="493"/>
      <c r="Y429" s="493"/>
      <c r="Z429" s="493"/>
    </row>
    <row r="430" s="434" customFormat="1" ht="16" customHeight="1" spans="1:26">
      <c r="A430" s="493"/>
      <c r="B430" s="493"/>
      <c r="C430" s="493"/>
      <c r="D430" s="493"/>
      <c r="E430" s="493"/>
      <c r="F430" s="493"/>
      <c r="G430" s="493"/>
      <c r="H430" s="493"/>
      <c r="I430" s="493"/>
      <c r="J430" s="493"/>
      <c r="K430" s="493"/>
      <c r="L430" s="493"/>
      <c r="M430" s="493"/>
      <c r="N430" s="493"/>
      <c r="O430" s="493"/>
      <c r="P430" s="493"/>
      <c r="Q430" s="493"/>
      <c r="R430" s="493"/>
      <c r="S430" s="493"/>
      <c r="T430" s="493"/>
      <c r="U430" s="493"/>
      <c r="V430" s="493"/>
      <c r="W430" s="493"/>
      <c r="X430" s="493"/>
      <c r="Y430" s="493"/>
      <c r="Z430" s="493"/>
    </row>
    <row r="431" s="434" customFormat="1" ht="16" customHeight="1" spans="1:26">
      <c r="A431" s="493"/>
      <c r="B431" s="493"/>
      <c r="C431" s="493"/>
      <c r="D431" s="493"/>
      <c r="E431" s="493"/>
      <c r="F431" s="493"/>
      <c r="G431" s="493"/>
      <c r="H431" s="493"/>
      <c r="I431" s="493"/>
      <c r="J431" s="493"/>
      <c r="K431" s="493"/>
      <c r="L431" s="493"/>
      <c r="M431" s="493"/>
      <c r="N431" s="493"/>
      <c r="O431" s="493"/>
      <c r="P431" s="493"/>
      <c r="Q431" s="493"/>
      <c r="R431" s="493"/>
      <c r="S431" s="493"/>
      <c r="T431" s="493"/>
      <c r="U431" s="493"/>
      <c r="V431" s="493"/>
      <c r="W431" s="493"/>
      <c r="X431" s="493"/>
      <c r="Y431" s="493"/>
      <c r="Z431" s="493"/>
    </row>
    <row r="432" s="434" customFormat="1" ht="16" customHeight="1" spans="1:26">
      <c r="A432" s="493"/>
      <c r="B432" s="493"/>
      <c r="C432" s="493"/>
      <c r="D432" s="493"/>
      <c r="E432" s="493"/>
      <c r="F432" s="493"/>
      <c r="G432" s="493"/>
      <c r="H432" s="493"/>
      <c r="I432" s="493"/>
      <c r="J432" s="493"/>
      <c r="K432" s="493"/>
      <c r="L432" s="493"/>
      <c r="M432" s="493"/>
      <c r="N432" s="493"/>
      <c r="O432" s="493"/>
      <c r="P432" s="493"/>
      <c r="Q432" s="493"/>
      <c r="R432" s="493"/>
      <c r="S432" s="493"/>
      <c r="T432" s="493"/>
      <c r="U432" s="493"/>
      <c r="V432" s="493"/>
      <c r="W432" s="493"/>
      <c r="X432" s="493"/>
      <c r="Y432" s="493"/>
      <c r="Z432" s="493"/>
    </row>
    <row r="433" s="434" customFormat="1" ht="16" customHeight="1" spans="1:26">
      <c r="A433" s="493"/>
      <c r="B433" s="493"/>
      <c r="C433" s="493"/>
      <c r="D433" s="493"/>
      <c r="E433" s="493"/>
      <c r="F433" s="493"/>
      <c r="G433" s="493"/>
      <c r="H433" s="493"/>
      <c r="I433" s="493"/>
      <c r="J433" s="493"/>
      <c r="K433" s="493"/>
      <c r="L433" s="493"/>
      <c r="M433" s="493"/>
      <c r="N433" s="493"/>
      <c r="O433" s="493"/>
      <c r="P433" s="493"/>
      <c r="Q433" s="493"/>
      <c r="R433" s="493"/>
      <c r="S433" s="493"/>
      <c r="T433" s="493"/>
      <c r="U433" s="493"/>
      <c r="V433" s="493"/>
      <c r="W433" s="493"/>
      <c r="X433" s="493"/>
      <c r="Y433" s="493"/>
      <c r="Z433" s="493"/>
    </row>
    <row r="434" s="434" customFormat="1" ht="16" customHeight="1" spans="1:26">
      <c r="A434" s="493"/>
      <c r="B434" s="493"/>
      <c r="C434" s="493"/>
      <c r="D434" s="493"/>
      <c r="E434" s="493"/>
      <c r="F434" s="493"/>
      <c r="G434" s="493"/>
      <c r="H434" s="493"/>
      <c r="I434" s="493"/>
      <c r="J434" s="493"/>
      <c r="K434" s="493"/>
      <c r="L434" s="493"/>
      <c r="M434" s="493"/>
      <c r="N434" s="493"/>
      <c r="O434" s="493"/>
      <c r="P434" s="493"/>
      <c r="Q434" s="493"/>
      <c r="R434" s="493"/>
      <c r="S434" s="493"/>
      <c r="T434" s="493"/>
      <c r="U434" s="493"/>
      <c r="V434" s="493"/>
      <c r="W434" s="493"/>
      <c r="X434" s="493"/>
      <c r="Y434" s="493"/>
      <c r="Z434" s="493"/>
    </row>
    <row r="435" s="434" customFormat="1" ht="16" customHeight="1" spans="1:26">
      <c r="A435" s="493"/>
      <c r="B435" s="493"/>
      <c r="C435" s="493"/>
      <c r="D435" s="493"/>
      <c r="E435" s="493"/>
      <c r="F435" s="493"/>
      <c r="G435" s="493"/>
      <c r="H435" s="493"/>
      <c r="I435" s="493"/>
      <c r="J435" s="493"/>
      <c r="K435" s="493"/>
      <c r="L435" s="493"/>
      <c r="M435" s="493"/>
      <c r="N435" s="493"/>
      <c r="O435" s="493"/>
      <c r="P435" s="493"/>
      <c r="Q435" s="493"/>
      <c r="R435" s="493"/>
      <c r="S435" s="493"/>
      <c r="T435" s="493"/>
      <c r="U435" s="493"/>
      <c r="V435" s="493"/>
      <c r="W435" s="493"/>
      <c r="X435" s="493"/>
      <c r="Y435" s="493"/>
      <c r="Z435" s="493"/>
    </row>
    <row r="436" s="434" customFormat="1" ht="16" customHeight="1" spans="1:26">
      <c r="A436" s="493"/>
      <c r="B436" s="493"/>
      <c r="C436" s="493"/>
      <c r="D436" s="493"/>
      <c r="E436" s="493"/>
      <c r="F436" s="493"/>
      <c r="G436" s="493"/>
      <c r="H436" s="493"/>
      <c r="I436" s="493"/>
      <c r="J436" s="493"/>
      <c r="K436" s="493"/>
      <c r="L436" s="493"/>
      <c r="M436" s="493"/>
      <c r="N436" s="493"/>
      <c r="O436" s="493"/>
      <c r="P436" s="493"/>
      <c r="Q436" s="493"/>
      <c r="R436" s="493"/>
      <c r="S436" s="493"/>
      <c r="T436" s="493"/>
      <c r="U436" s="493"/>
      <c r="V436" s="493"/>
      <c r="W436" s="493"/>
      <c r="X436" s="493"/>
      <c r="Y436" s="493"/>
      <c r="Z436" s="493"/>
    </row>
    <row r="437" s="434" customFormat="1" ht="16" customHeight="1" spans="1:26">
      <c r="A437" s="493"/>
      <c r="B437" s="493"/>
      <c r="C437" s="493"/>
      <c r="D437" s="493"/>
      <c r="E437" s="493"/>
      <c r="F437" s="493"/>
      <c r="G437" s="493"/>
      <c r="H437" s="493"/>
      <c r="I437" s="493"/>
      <c r="J437" s="493"/>
      <c r="K437" s="493"/>
      <c r="L437" s="493"/>
      <c r="M437" s="493"/>
      <c r="N437" s="493"/>
      <c r="O437" s="493"/>
      <c r="P437" s="493"/>
      <c r="Q437" s="493"/>
      <c r="R437" s="493"/>
      <c r="S437" s="493"/>
      <c r="T437" s="493"/>
      <c r="U437" s="493"/>
      <c r="V437" s="493"/>
      <c r="W437" s="493"/>
      <c r="X437" s="493"/>
      <c r="Y437" s="493"/>
      <c r="Z437" s="493"/>
    </row>
    <row r="438" s="434" customFormat="1" ht="16" customHeight="1" spans="1:26">
      <c r="A438" s="493"/>
      <c r="B438" s="493"/>
      <c r="C438" s="493"/>
      <c r="D438" s="493"/>
      <c r="E438" s="493"/>
      <c r="F438" s="493"/>
      <c r="G438" s="493"/>
      <c r="H438" s="493"/>
      <c r="I438" s="493"/>
      <c r="J438" s="493"/>
      <c r="K438" s="493"/>
      <c r="L438" s="493"/>
      <c r="M438" s="493"/>
      <c r="N438" s="493"/>
      <c r="O438" s="493"/>
      <c r="P438" s="493"/>
      <c r="Q438" s="493"/>
      <c r="R438" s="493"/>
      <c r="S438" s="493"/>
      <c r="T438" s="493"/>
      <c r="U438" s="493"/>
      <c r="V438" s="493"/>
      <c r="W438" s="493"/>
      <c r="X438" s="493"/>
      <c r="Y438" s="493"/>
      <c r="Z438" s="493"/>
    </row>
    <row r="439" s="434" customFormat="1" ht="16" customHeight="1" spans="1:26">
      <c r="A439" s="493"/>
      <c r="B439" s="493"/>
      <c r="C439" s="493"/>
      <c r="D439" s="493"/>
      <c r="E439" s="493"/>
      <c r="F439" s="493"/>
      <c r="G439" s="493"/>
      <c r="H439" s="493"/>
      <c r="I439" s="493"/>
      <c r="J439" s="493"/>
      <c r="K439" s="493"/>
      <c r="L439" s="493"/>
      <c r="M439" s="493"/>
      <c r="N439" s="493"/>
      <c r="O439" s="493"/>
      <c r="P439" s="493"/>
      <c r="Q439" s="493"/>
      <c r="R439" s="493"/>
      <c r="S439" s="493"/>
      <c r="T439" s="493"/>
      <c r="U439" s="493"/>
      <c r="V439" s="493"/>
      <c r="W439" s="493"/>
      <c r="X439" s="493"/>
      <c r="Y439" s="493"/>
      <c r="Z439" s="493"/>
    </row>
    <row r="440" s="434" customFormat="1" ht="16" customHeight="1" spans="1:26">
      <c r="A440" s="493"/>
      <c r="B440" s="493"/>
      <c r="C440" s="493"/>
      <c r="D440" s="493"/>
      <c r="E440" s="493"/>
      <c r="F440" s="493"/>
      <c r="G440" s="493"/>
      <c r="H440" s="493"/>
      <c r="I440" s="493"/>
      <c r="J440" s="493"/>
      <c r="K440" s="493"/>
      <c r="L440" s="493"/>
      <c r="M440" s="493"/>
      <c r="N440" s="493"/>
      <c r="O440" s="493"/>
      <c r="P440" s="493"/>
      <c r="Q440" s="493"/>
      <c r="R440" s="493"/>
      <c r="S440" s="493"/>
      <c r="T440" s="493"/>
      <c r="U440" s="493"/>
      <c r="V440" s="493"/>
      <c r="W440" s="493"/>
      <c r="X440" s="493"/>
      <c r="Y440" s="493"/>
      <c r="Z440" s="493"/>
    </row>
    <row r="441" s="434" customFormat="1" ht="16" customHeight="1" spans="1:26">
      <c r="A441" s="493"/>
      <c r="B441" s="493"/>
      <c r="C441" s="493"/>
      <c r="D441" s="493"/>
      <c r="E441" s="493"/>
      <c r="F441" s="493"/>
      <c r="G441" s="493"/>
      <c r="H441" s="493"/>
      <c r="I441" s="493"/>
      <c r="J441" s="493"/>
      <c r="K441" s="493"/>
      <c r="L441" s="493"/>
      <c r="M441" s="493"/>
      <c r="N441" s="493"/>
      <c r="O441" s="493"/>
      <c r="P441" s="493"/>
      <c r="Q441" s="493"/>
      <c r="R441" s="493"/>
      <c r="S441" s="493"/>
      <c r="T441" s="493"/>
      <c r="U441" s="493"/>
      <c r="V441" s="493"/>
      <c r="W441" s="493"/>
      <c r="X441" s="493"/>
      <c r="Y441" s="493"/>
      <c r="Z441" s="493"/>
    </row>
    <row r="442" s="434" customFormat="1" ht="16" customHeight="1" spans="1:26">
      <c r="A442" s="493"/>
      <c r="B442" s="493"/>
      <c r="C442" s="493"/>
      <c r="D442" s="493"/>
      <c r="E442" s="493"/>
      <c r="F442" s="493"/>
      <c r="G442" s="493"/>
      <c r="H442" s="493"/>
      <c r="I442" s="493"/>
      <c r="J442" s="493"/>
      <c r="K442" s="493"/>
      <c r="L442" s="493"/>
      <c r="M442" s="493"/>
      <c r="N442" s="493"/>
      <c r="O442" s="493"/>
      <c r="P442" s="493"/>
      <c r="Q442" s="493"/>
      <c r="R442" s="493"/>
      <c r="S442" s="493"/>
      <c r="T442" s="493"/>
      <c r="U442" s="493"/>
      <c r="V442" s="493"/>
      <c r="W442" s="493"/>
      <c r="X442" s="493"/>
      <c r="Y442" s="493"/>
      <c r="Z442" s="493"/>
    </row>
    <row r="443" s="434" customFormat="1" ht="16" customHeight="1" spans="1:26">
      <c r="A443" s="493"/>
      <c r="B443" s="493"/>
      <c r="C443" s="493"/>
      <c r="D443" s="493"/>
      <c r="E443" s="493"/>
      <c r="F443" s="493"/>
      <c r="G443" s="493"/>
      <c r="H443" s="493"/>
      <c r="I443" s="493"/>
      <c r="J443" s="493"/>
      <c r="K443" s="493"/>
      <c r="L443" s="493"/>
      <c r="M443" s="493"/>
      <c r="N443" s="493"/>
      <c r="O443" s="493"/>
      <c r="P443" s="493"/>
      <c r="Q443" s="493"/>
      <c r="R443" s="493"/>
      <c r="S443" s="493"/>
      <c r="T443" s="493"/>
      <c r="U443" s="493"/>
      <c r="V443" s="493"/>
      <c r="W443" s="493"/>
      <c r="X443" s="493"/>
      <c r="Y443" s="493"/>
      <c r="Z443" s="493"/>
    </row>
    <row r="444" s="434" customFormat="1" ht="16" customHeight="1" spans="1:26">
      <c r="A444" s="493"/>
      <c r="B444" s="493"/>
      <c r="C444" s="493"/>
      <c r="D444" s="493"/>
      <c r="E444" s="493"/>
      <c r="F444" s="493"/>
      <c r="G444" s="493"/>
      <c r="H444" s="493"/>
      <c r="I444" s="493"/>
      <c r="J444" s="493"/>
      <c r="K444" s="493"/>
      <c r="L444" s="493"/>
      <c r="M444" s="493"/>
      <c r="N444" s="493"/>
      <c r="O444" s="493"/>
      <c r="P444" s="493"/>
      <c r="Q444" s="493"/>
      <c r="R444" s="493"/>
      <c r="S444" s="493"/>
      <c r="T444" s="493"/>
      <c r="U444" s="493"/>
      <c r="V444" s="493"/>
      <c r="W444" s="493"/>
      <c r="X444" s="493"/>
      <c r="Y444" s="493"/>
      <c r="Z444" s="493"/>
    </row>
    <row r="445" s="434" customFormat="1" ht="16" customHeight="1" spans="1:26">
      <c r="A445" s="493"/>
      <c r="B445" s="493"/>
      <c r="C445" s="493"/>
      <c r="D445" s="493"/>
      <c r="E445" s="493"/>
      <c r="F445" s="493"/>
      <c r="G445" s="493"/>
      <c r="H445" s="493"/>
      <c r="I445" s="493"/>
      <c r="J445" s="493"/>
      <c r="K445" s="493"/>
      <c r="L445" s="493"/>
      <c r="M445" s="493"/>
      <c r="N445" s="493"/>
      <c r="O445" s="493"/>
      <c r="P445" s="493"/>
      <c r="Q445" s="493"/>
      <c r="R445" s="493"/>
      <c r="S445" s="493"/>
      <c r="T445" s="493"/>
      <c r="U445" s="493"/>
      <c r="V445" s="493"/>
      <c r="W445" s="493"/>
      <c r="X445" s="493"/>
      <c r="Y445" s="493"/>
      <c r="Z445" s="493"/>
    </row>
    <row r="446" s="434" customFormat="1" ht="16" customHeight="1" spans="1:26">
      <c r="A446" s="493"/>
      <c r="B446" s="493"/>
      <c r="C446" s="493"/>
      <c r="D446" s="493"/>
      <c r="E446" s="493"/>
      <c r="F446" s="493"/>
      <c r="G446" s="493"/>
      <c r="H446" s="493"/>
      <c r="I446" s="493"/>
      <c r="J446" s="493"/>
      <c r="K446" s="493"/>
      <c r="L446" s="493"/>
      <c r="M446" s="493"/>
      <c r="N446" s="493"/>
      <c r="O446" s="493"/>
      <c r="P446" s="493"/>
      <c r="Q446" s="493"/>
      <c r="R446" s="493"/>
      <c r="S446" s="493"/>
      <c r="T446" s="493"/>
      <c r="U446" s="493"/>
      <c r="V446" s="493"/>
      <c r="W446" s="493"/>
      <c r="X446" s="493"/>
      <c r="Y446" s="493"/>
      <c r="Z446" s="493"/>
    </row>
    <row r="447" s="434" customFormat="1" ht="16" customHeight="1" spans="1:26">
      <c r="A447" s="493"/>
      <c r="B447" s="493"/>
      <c r="C447" s="493"/>
      <c r="D447" s="493"/>
      <c r="E447" s="493"/>
      <c r="F447" s="493"/>
      <c r="G447" s="493"/>
      <c r="H447" s="493"/>
      <c r="I447" s="493"/>
      <c r="J447" s="493"/>
      <c r="K447" s="493"/>
      <c r="L447" s="493"/>
      <c r="M447" s="493"/>
      <c r="N447" s="493"/>
      <c r="O447" s="493"/>
      <c r="P447" s="493"/>
      <c r="Q447" s="493"/>
      <c r="R447" s="493"/>
      <c r="S447" s="493"/>
      <c r="T447" s="493"/>
      <c r="U447" s="493"/>
      <c r="V447" s="493"/>
      <c r="W447" s="493"/>
      <c r="X447" s="493"/>
      <c r="Y447" s="493"/>
      <c r="Z447" s="493"/>
    </row>
    <row r="448" s="434" customFormat="1" ht="16" customHeight="1" spans="1:26">
      <c r="A448" s="493"/>
      <c r="B448" s="493"/>
      <c r="C448" s="493"/>
      <c r="D448" s="493"/>
      <c r="E448" s="493"/>
      <c r="F448" s="493"/>
      <c r="G448" s="493"/>
      <c r="H448" s="493"/>
      <c r="I448" s="493"/>
      <c r="J448" s="493"/>
      <c r="K448" s="493"/>
      <c r="L448" s="493"/>
      <c r="M448" s="493"/>
      <c r="N448" s="493"/>
      <c r="O448" s="493"/>
      <c r="P448" s="493"/>
      <c r="Q448" s="493"/>
      <c r="R448" s="493"/>
      <c r="S448" s="493"/>
      <c r="T448" s="493"/>
      <c r="U448" s="493"/>
      <c r="V448" s="493"/>
      <c r="W448" s="493"/>
      <c r="X448" s="493"/>
      <c r="Y448" s="493"/>
      <c r="Z448" s="493"/>
    </row>
    <row r="449" s="434" customFormat="1" ht="16" customHeight="1" spans="1:26">
      <c r="A449" s="493"/>
      <c r="B449" s="493"/>
      <c r="C449" s="493"/>
      <c r="D449" s="493"/>
      <c r="E449" s="493"/>
      <c r="F449" s="493"/>
      <c r="G449" s="493"/>
      <c r="H449" s="493"/>
      <c r="I449" s="493"/>
      <c r="J449" s="493"/>
      <c r="K449" s="493"/>
      <c r="L449" s="493"/>
      <c r="M449" s="493"/>
      <c r="N449" s="493"/>
      <c r="O449" s="493"/>
      <c r="P449" s="493"/>
      <c r="Q449" s="493"/>
      <c r="R449" s="493"/>
      <c r="S449" s="493"/>
      <c r="T449" s="493"/>
      <c r="U449" s="493"/>
      <c r="V449" s="493"/>
      <c r="W449" s="493"/>
      <c r="X449" s="493"/>
      <c r="Y449" s="493"/>
      <c r="Z449" s="493"/>
    </row>
    <row r="450" s="434" customFormat="1" ht="16" customHeight="1" spans="1:26">
      <c r="A450" s="493"/>
      <c r="B450" s="493"/>
      <c r="C450" s="493"/>
      <c r="D450" s="493"/>
      <c r="E450" s="493"/>
      <c r="F450" s="493"/>
      <c r="G450" s="493"/>
      <c r="H450" s="493"/>
      <c r="I450" s="493"/>
      <c r="J450" s="493"/>
      <c r="K450" s="493"/>
      <c r="L450" s="493"/>
      <c r="M450" s="493"/>
      <c r="N450" s="493"/>
      <c r="O450" s="493"/>
      <c r="P450" s="493"/>
      <c r="Q450" s="493"/>
      <c r="R450" s="493"/>
      <c r="S450" s="493"/>
      <c r="T450" s="493"/>
      <c r="U450" s="493"/>
      <c r="V450" s="493"/>
      <c r="W450" s="493"/>
      <c r="X450" s="493"/>
      <c r="Y450" s="493"/>
      <c r="Z450" s="493"/>
    </row>
    <row r="451" s="434" customFormat="1" ht="16" customHeight="1" spans="1:26">
      <c r="A451" s="493"/>
      <c r="B451" s="493"/>
      <c r="C451" s="493"/>
      <c r="D451" s="493"/>
      <c r="E451" s="493"/>
      <c r="F451" s="493"/>
      <c r="G451" s="493"/>
      <c r="H451" s="493"/>
      <c r="I451" s="493"/>
      <c r="J451" s="493"/>
      <c r="K451" s="493"/>
      <c r="L451" s="493"/>
      <c r="M451" s="493"/>
      <c r="N451" s="493"/>
      <c r="O451" s="493"/>
      <c r="P451" s="493"/>
      <c r="Q451" s="493"/>
      <c r="R451" s="493"/>
      <c r="S451" s="493"/>
      <c r="T451" s="493"/>
      <c r="U451" s="493"/>
      <c r="V451" s="493"/>
      <c r="W451" s="493"/>
      <c r="X451" s="493"/>
      <c r="Y451" s="493"/>
      <c r="Z451" s="493"/>
    </row>
    <row r="452" s="434" customFormat="1" ht="16" customHeight="1" spans="1:26">
      <c r="A452" s="493"/>
      <c r="B452" s="493"/>
      <c r="C452" s="493"/>
      <c r="D452" s="493"/>
      <c r="E452" s="493"/>
      <c r="F452" s="493"/>
      <c r="G452" s="493"/>
      <c r="H452" s="493"/>
      <c r="I452" s="493"/>
      <c r="J452" s="493"/>
      <c r="K452" s="493"/>
      <c r="L452" s="493"/>
      <c r="M452" s="493"/>
      <c r="N452" s="493"/>
      <c r="O452" s="493"/>
      <c r="P452" s="493"/>
      <c r="Q452" s="493"/>
      <c r="R452" s="493"/>
      <c r="S452" s="493"/>
      <c r="T452" s="493"/>
      <c r="U452" s="493"/>
      <c r="V452" s="493"/>
      <c r="W452" s="493"/>
      <c r="X452" s="493"/>
      <c r="Y452" s="493"/>
      <c r="Z452" s="493"/>
    </row>
    <row r="453" s="434" customFormat="1" ht="16" customHeight="1" spans="1:26">
      <c r="A453" s="493"/>
      <c r="B453" s="493"/>
      <c r="C453" s="493"/>
      <c r="D453" s="493"/>
      <c r="E453" s="493"/>
      <c r="F453" s="493"/>
      <c r="G453" s="493"/>
      <c r="H453" s="493"/>
      <c r="I453" s="493"/>
      <c r="J453" s="493"/>
      <c r="K453" s="493"/>
      <c r="L453" s="493"/>
      <c r="M453" s="493"/>
      <c r="N453" s="493"/>
      <c r="O453" s="493"/>
      <c r="P453" s="493"/>
      <c r="Q453" s="493"/>
      <c r="R453" s="493"/>
      <c r="S453" s="493"/>
      <c r="T453" s="493"/>
      <c r="U453" s="493"/>
      <c r="V453" s="493"/>
      <c r="W453" s="493"/>
      <c r="X453" s="493"/>
      <c r="Y453" s="493"/>
      <c r="Z453" s="493"/>
    </row>
    <row r="454" s="434" customFormat="1" ht="16" customHeight="1" spans="1:26">
      <c r="A454" s="493"/>
      <c r="B454" s="493"/>
      <c r="C454" s="493"/>
      <c r="D454" s="493"/>
      <c r="E454" s="493"/>
      <c r="F454" s="493"/>
      <c r="G454" s="493"/>
      <c r="H454" s="493"/>
      <c r="I454" s="493"/>
      <c r="J454" s="493"/>
      <c r="K454" s="493"/>
      <c r="L454" s="493"/>
      <c r="M454" s="493"/>
      <c r="N454" s="493"/>
      <c r="O454" s="493"/>
      <c r="P454" s="493"/>
      <c r="Q454" s="493"/>
      <c r="R454" s="493"/>
      <c r="S454" s="493"/>
      <c r="T454" s="493"/>
      <c r="U454" s="493"/>
      <c r="V454" s="493"/>
      <c r="W454" s="493"/>
      <c r="X454" s="493"/>
      <c r="Y454" s="493"/>
      <c r="Z454" s="493"/>
    </row>
    <row r="455" s="434" customFormat="1" ht="16" customHeight="1" spans="1:26">
      <c r="A455" s="493"/>
      <c r="B455" s="493"/>
      <c r="C455" s="493"/>
      <c r="D455" s="493"/>
      <c r="E455" s="493"/>
      <c r="F455" s="493"/>
      <c r="G455" s="493"/>
      <c r="H455" s="493"/>
      <c r="I455" s="493"/>
      <c r="J455" s="493"/>
      <c r="K455" s="493"/>
      <c r="L455" s="493"/>
      <c r="M455" s="493"/>
      <c r="N455" s="493"/>
      <c r="O455" s="493"/>
      <c r="P455" s="493"/>
      <c r="Q455" s="493"/>
      <c r="R455" s="493"/>
      <c r="S455" s="493"/>
      <c r="T455" s="493"/>
      <c r="U455" s="493"/>
      <c r="V455" s="493"/>
      <c r="W455" s="493"/>
      <c r="X455" s="493"/>
      <c r="Y455" s="493"/>
      <c r="Z455" s="493"/>
    </row>
    <row r="456" s="434" customFormat="1" ht="16" customHeight="1" spans="1:26">
      <c r="A456" s="493"/>
      <c r="B456" s="493"/>
      <c r="C456" s="493"/>
      <c r="D456" s="493"/>
      <c r="E456" s="493"/>
      <c r="F456" s="493"/>
      <c r="G456" s="493"/>
      <c r="H456" s="493"/>
      <c r="I456" s="493"/>
      <c r="J456" s="493"/>
      <c r="K456" s="493"/>
      <c r="L456" s="493"/>
      <c r="M456" s="493"/>
      <c r="N456" s="493"/>
      <c r="O456" s="493"/>
      <c r="P456" s="493"/>
      <c r="Q456" s="493"/>
      <c r="R456" s="493"/>
      <c r="S456" s="493"/>
      <c r="T456" s="493"/>
      <c r="U456" s="493"/>
      <c r="V456" s="493"/>
      <c r="W456" s="493"/>
      <c r="X456" s="493"/>
      <c r="Y456" s="493"/>
      <c r="Z456" s="493"/>
    </row>
    <row r="457" s="434" customFormat="1" ht="16" customHeight="1" spans="1:26">
      <c r="A457" s="493"/>
      <c r="B457" s="493"/>
      <c r="C457" s="493"/>
      <c r="D457" s="493"/>
      <c r="E457" s="493"/>
      <c r="F457" s="493"/>
      <c r="G457" s="493"/>
      <c r="H457" s="493"/>
      <c r="I457" s="493"/>
      <c r="J457" s="493"/>
      <c r="K457" s="493"/>
      <c r="L457" s="493"/>
      <c r="M457" s="493"/>
      <c r="N457" s="493"/>
      <c r="O457" s="493"/>
      <c r="P457" s="493"/>
      <c r="Q457" s="493"/>
      <c r="R457" s="493"/>
      <c r="S457" s="493"/>
      <c r="T457" s="493"/>
      <c r="U457" s="493"/>
      <c r="V457" s="493"/>
      <c r="W457" s="493"/>
      <c r="X457" s="493"/>
      <c r="Y457" s="493"/>
      <c r="Z457" s="493"/>
    </row>
    <row r="458" s="434" customFormat="1" ht="16" customHeight="1" spans="1:26">
      <c r="A458" s="493"/>
      <c r="B458" s="493"/>
      <c r="C458" s="493"/>
      <c r="D458" s="493"/>
      <c r="E458" s="493"/>
      <c r="F458" s="493"/>
      <c r="G458" s="493"/>
      <c r="H458" s="493"/>
      <c r="I458" s="493"/>
      <c r="J458" s="493"/>
      <c r="K458" s="493"/>
      <c r="L458" s="493"/>
      <c r="M458" s="493"/>
      <c r="N458" s="493"/>
      <c r="O458" s="493"/>
      <c r="P458" s="493"/>
      <c r="Q458" s="493"/>
      <c r="R458" s="493"/>
      <c r="S458" s="493"/>
      <c r="T458" s="493"/>
      <c r="U458" s="493"/>
      <c r="V458" s="493"/>
      <c r="W458" s="493"/>
      <c r="X458" s="493"/>
      <c r="Y458" s="493"/>
      <c r="Z458" s="493"/>
    </row>
    <row r="459" s="434" customFormat="1" ht="16" customHeight="1" spans="1:26">
      <c r="A459" s="493"/>
      <c r="B459" s="493"/>
      <c r="C459" s="493"/>
      <c r="D459" s="493"/>
      <c r="E459" s="493"/>
      <c r="F459" s="493"/>
      <c r="G459" s="493"/>
      <c r="H459" s="493"/>
      <c r="I459" s="493"/>
      <c r="J459" s="493"/>
      <c r="K459" s="493"/>
      <c r="L459" s="493"/>
      <c r="M459" s="493"/>
      <c r="N459" s="493"/>
      <c r="O459" s="493"/>
      <c r="P459" s="493"/>
      <c r="Q459" s="493"/>
      <c r="R459" s="493"/>
      <c r="S459" s="493"/>
      <c r="T459" s="493"/>
      <c r="U459" s="493"/>
      <c r="V459" s="493"/>
      <c r="W459" s="493"/>
      <c r="X459" s="493"/>
      <c r="Y459" s="493"/>
      <c r="Z459" s="493"/>
    </row>
    <row r="460" s="434" customFormat="1" ht="16" customHeight="1" spans="1:26">
      <c r="A460" s="493"/>
      <c r="B460" s="493"/>
      <c r="C460" s="493"/>
      <c r="D460" s="493"/>
      <c r="E460" s="493"/>
      <c r="F460" s="493"/>
      <c r="G460" s="493"/>
      <c r="H460" s="493"/>
      <c r="I460" s="493"/>
      <c r="J460" s="493"/>
      <c r="K460" s="493"/>
      <c r="L460" s="493"/>
      <c r="M460" s="493"/>
      <c r="N460" s="493"/>
      <c r="O460" s="493"/>
      <c r="P460" s="493"/>
      <c r="Q460" s="493"/>
      <c r="R460" s="493"/>
      <c r="S460" s="493"/>
      <c r="T460" s="493"/>
      <c r="U460" s="493"/>
      <c r="V460" s="493"/>
      <c r="W460" s="493"/>
      <c r="X460" s="493"/>
      <c r="Y460" s="493"/>
      <c r="Z460" s="493"/>
    </row>
    <row r="461" s="434" customFormat="1" ht="16" customHeight="1" spans="1:26">
      <c r="A461" s="493"/>
      <c r="B461" s="493"/>
      <c r="C461" s="493"/>
      <c r="D461" s="493"/>
      <c r="E461" s="493"/>
      <c r="F461" s="493"/>
      <c r="G461" s="493"/>
      <c r="H461" s="493"/>
      <c r="I461" s="493"/>
      <c r="J461" s="493"/>
      <c r="K461" s="493"/>
      <c r="L461" s="493"/>
      <c r="M461" s="493"/>
      <c r="N461" s="493"/>
      <c r="O461" s="493"/>
      <c r="P461" s="493"/>
      <c r="Q461" s="493"/>
      <c r="R461" s="493"/>
      <c r="S461" s="493"/>
      <c r="T461" s="493"/>
      <c r="U461" s="493"/>
      <c r="V461" s="493"/>
      <c r="W461" s="493"/>
      <c r="X461" s="493"/>
      <c r="Y461" s="493"/>
      <c r="Z461" s="493"/>
    </row>
    <row r="462" s="434" customFormat="1" ht="16" customHeight="1" spans="1:26">
      <c r="A462" s="493"/>
      <c r="B462" s="493"/>
      <c r="C462" s="493"/>
      <c r="D462" s="493"/>
      <c r="E462" s="493"/>
      <c r="F462" s="493"/>
      <c r="G462" s="493"/>
      <c r="H462" s="493"/>
      <c r="I462" s="493"/>
      <c r="J462" s="493"/>
      <c r="K462" s="493"/>
      <c r="L462" s="493"/>
      <c r="M462" s="493"/>
      <c r="N462" s="493"/>
      <c r="O462" s="493"/>
      <c r="P462" s="493"/>
      <c r="Q462" s="493"/>
      <c r="R462" s="493"/>
      <c r="S462" s="493"/>
      <c r="T462" s="493"/>
      <c r="U462" s="493"/>
      <c r="V462" s="493"/>
      <c r="W462" s="493"/>
      <c r="X462" s="493"/>
      <c r="Y462" s="493"/>
      <c r="Z462" s="493"/>
    </row>
    <row r="463" s="434" customFormat="1" ht="16" customHeight="1" spans="1:26">
      <c r="A463" s="493"/>
      <c r="B463" s="493"/>
      <c r="C463" s="493"/>
      <c r="D463" s="493"/>
      <c r="E463" s="493"/>
      <c r="F463" s="493"/>
      <c r="G463" s="493"/>
      <c r="H463" s="493"/>
      <c r="I463" s="493"/>
      <c r="J463" s="493"/>
      <c r="K463" s="493"/>
      <c r="L463" s="493"/>
      <c r="M463" s="493"/>
      <c r="N463" s="493"/>
      <c r="O463" s="493"/>
      <c r="P463" s="493"/>
      <c r="Q463" s="493"/>
      <c r="R463" s="493"/>
      <c r="S463" s="493"/>
      <c r="T463" s="493"/>
      <c r="U463" s="493"/>
      <c r="V463" s="493"/>
      <c r="W463" s="493"/>
      <c r="X463" s="493"/>
      <c r="Y463" s="493"/>
      <c r="Z463" s="493"/>
    </row>
    <row r="464" s="434" customFormat="1" ht="16" customHeight="1" spans="1:26">
      <c r="A464" s="493"/>
      <c r="B464" s="493"/>
      <c r="C464" s="493"/>
      <c r="D464" s="493"/>
      <c r="E464" s="493"/>
      <c r="F464" s="493"/>
      <c r="G464" s="493"/>
      <c r="H464" s="493"/>
      <c r="I464" s="493"/>
      <c r="J464" s="493"/>
      <c r="K464" s="493"/>
      <c r="L464" s="493"/>
      <c r="M464" s="493"/>
      <c r="N464" s="493"/>
      <c r="O464" s="493"/>
      <c r="P464" s="493"/>
      <c r="Q464" s="493"/>
      <c r="R464" s="493"/>
      <c r="S464" s="493"/>
      <c r="T464" s="493"/>
      <c r="U464" s="493"/>
      <c r="V464" s="493"/>
      <c r="W464" s="493"/>
      <c r="X464" s="493"/>
      <c r="Y464" s="493"/>
      <c r="Z464" s="493"/>
    </row>
    <row r="465" s="434" customFormat="1" ht="16" customHeight="1" spans="1:26">
      <c r="A465" s="493"/>
      <c r="B465" s="493"/>
      <c r="C465" s="493"/>
      <c r="D465" s="493"/>
      <c r="E465" s="493"/>
      <c r="F465" s="493"/>
      <c r="G465" s="493"/>
      <c r="H465" s="493"/>
      <c r="I465" s="493"/>
      <c r="J465" s="493"/>
      <c r="K465" s="493"/>
      <c r="L465" s="493"/>
      <c r="M465" s="493"/>
      <c r="N465" s="493"/>
      <c r="O465" s="493"/>
      <c r="P465" s="493"/>
      <c r="Q465" s="493"/>
      <c r="R465" s="493"/>
      <c r="S465" s="493"/>
      <c r="T465" s="493"/>
      <c r="U465" s="493"/>
      <c r="V465" s="493"/>
      <c r="W465" s="493"/>
      <c r="X465" s="493"/>
      <c r="Y465" s="493"/>
      <c r="Z465" s="493"/>
    </row>
    <row r="466" s="434" customFormat="1" ht="16" customHeight="1" spans="1:26">
      <c r="A466" s="493"/>
      <c r="B466" s="493"/>
      <c r="C466" s="493"/>
      <c r="D466" s="493"/>
      <c r="E466" s="493"/>
      <c r="F466" s="493"/>
      <c r="G466" s="493"/>
      <c r="H466" s="493"/>
      <c r="I466" s="493"/>
      <c r="J466" s="493"/>
      <c r="K466" s="493"/>
      <c r="L466" s="493"/>
      <c r="M466" s="493"/>
      <c r="N466" s="493"/>
      <c r="O466" s="493"/>
      <c r="P466" s="493"/>
      <c r="Q466" s="493"/>
      <c r="R466" s="493"/>
      <c r="S466" s="493"/>
      <c r="T466" s="493"/>
      <c r="U466" s="493"/>
      <c r="V466" s="493"/>
      <c r="W466" s="493"/>
      <c r="X466" s="493"/>
      <c r="Y466" s="493"/>
      <c r="Z466" s="493"/>
    </row>
    <row r="467" s="434" customFormat="1" ht="16" customHeight="1" spans="1:26">
      <c r="A467" s="493"/>
      <c r="B467" s="493"/>
      <c r="C467" s="493"/>
      <c r="D467" s="493"/>
      <c r="E467" s="493"/>
      <c r="F467" s="493"/>
      <c r="G467" s="493"/>
      <c r="H467" s="493"/>
      <c r="I467" s="493"/>
      <c r="J467" s="493"/>
      <c r="K467" s="493"/>
      <c r="L467" s="493"/>
      <c r="M467" s="493"/>
      <c r="N467" s="493"/>
      <c r="O467" s="493"/>
      <c r="P467" s="493"/>
      <c r="Q467" s="493"/>
      <c r="R467" s="493"/>
      <c r="S467" s="493"/>
      <c r="T467" s="493"/>
      <c r="U467" s="493"/>
      <c r="V467" s="493"/>
      <c r="W467" s="493"/>
      <c r="X467" s="493"/>
      <c r="Y467" s="493"/>
      <c r="Z467" s="493"/>
    </row>
    <row r="468" s="434" customFormat="1" ht="16" customHeight="1" spans="1:26">
      <c r="A468" s="493"/>
      <c r="B468" s="493"/>
      <c r="C468" s="493"/>
      <c r="D468" s="493"/>
      <c r="E468" s="493"/>
      <c r="F468" s="493"/>
      <c r="G468" s="493"/>
      <c r="H468" s="493"/>
      <c r="I468" s="493"/>
      <c r="J468" s="493"/>
      <c r="K468" s="493"/>
      <c r="L468" s="493"/>
      <c r="M468" s="493"/>
      <c r="N468" s="493"/>
      <c r="O468" s="493"/>
      <c r="P468" s="493"/>
      <c r="Q468" s="493"/>
      <c r="R468" s="493"/>
      <c r="S468" s="493"/>
      <c r="T468" s="493"/>
      <c r="U468" s="493"/>
      <c r="V468" s="493"/>
      <c r="W468" s="493"/>
      <c r="X468" s="493"/>
      <c r="Y468" s="493"/>
      <c r="Z468" s="493"/>
    </row>
    <row r="469" s="434" customFormat="1" ht="16" customHeight="1" spans="1:26">
      <c r="A469" s="493"/>
      <c r="B469" s="493"/>
      <c r="C469" s="493"/>
      <c r="D469" s="493"/>
      <c r="E469" s="493"/>
      <c r="F469" s="493"/>
      <c r="G469" s="493"/>
      <c r="H469" s="493"/>
      <c r="I469" s="493"/>
      <c r="J469" s="493"/>
      <c r="K469" s="493"/>
      <c r="L469" s="493"/>
      <c r="M469" s="493"/>
      <c r="N469" s="493"/>
      <c r="O469" s="493"/>
      <c r="P469" s="493"/>
      <c r="Q469" s="493"/>
      <c r="R469" s="493"/>
      <c r="S469" s="493"/>
      <c r="T469" s="493"/>
      <c r="U469" s="493"/>
      <c r="V469" s="493"/>
      <c r="W469" s="493"/>
      <c r="X469" s="493"/>
      <c r="Y469" s="493"/>
      <c r="Z469" s="493"/>
    </row>
    <row r="470" s="434" customFormat="1" ht="16" customHeight="1" spans="1:26">
      <c r="A470" s="493"/>
      <c r="B470" s="493"/>
      <c r="C470" s="493"/>
      <c r="D470" s="493"/>
      <c r="E470" s="493"/>
      <c r="F470" s="493"/>
      <c r="G470" s="493"/>
      <c r="H470" s="493"/>
      <c r="I470" s="493"/>
      <c r="J470" s="493"/>
      <c r="K470" s="493"/>
      <c r="L470" s="493"/>
      <c r="M470" s="493"/>
      <c r="N470" s="493"/>
      <c r="O470" s="493"/>
      <c r="P470" s="493"/>
      <c r="Q470" s="493"/>
      <c r="R470" s="493"/>
      <c r="S470" s="493"/>
      <c r="T470" s="493"/>
      <c r="U470" s="493"/>
      <c r="V470" s="493"/>
      <c r="W470" s="493"/>
      <c r="X470" s="493"/>
      <c r="Y470" s="493"/>
      <c r="Z470" s="493"/>
    </row>
    <row r="471" s="434" customFormat="1" ht="16" customHeight="1" spans="1:26">
      <c r="A471" s="493"/>
      <c r="B471" s="493"/>
      <c r="C471" s="493"/>
      <c r="D471" s="493"/>
      <c r="E471" s="493"/>
      <c r="F471" s="493"/>
      <c r="G471" s="493"/>
      <c r="H471" s="493"/>
      <c r="I471" s="493"/>
      <c r="J471" s="493"/>
      <c r="K471" s="493"/>
      <c r="L471" s="493"/>
      <c r="M471" s="493"/>
      <c r="N471" s="493"/>
      <c r="O471" s="493"/>
      <c r="P471" s="493"/>
      <c r="Q471" s="493"/>
      <c r="R471" s="493"/>
      <c r="S471" s="493"/>
      <c r="T471" s="493"/>
      <c r="U471" s="493"/>
      <c r="V471" s="493"/>
      <c r="W471" s="493"/>
      <c r="X471" s="493"/>
      <c r="Y471" s="493"/>
      <c r="Z471" s="493"/>
    </row>
    <row r="472" s="434" customFormat="1" ht="16" customHeight="1" spans="1:26">
      <c r="A472" s="493"/>
      <c r="B472" s="493"/>
      <c r="C472" s="493"/>
      <c r="D472" s="493"/>
      <c r="E472" s="493"/>
      <c r="F472" s="493"/>
      <c r="G472" s="493"/>
      <c r="H472" s="493"/>
      <c r="I472" s="493"/>
      <c r="J472" s="493"/>
      <c r="K472" s="493"/>
      <c r="L472" s="493"/>
      <c r="M472" s="493"/>
      <c r="N472" s="493"/>
      <c r="O472" s="493"/>
      <c r="P472" s="493"/>
      <c r="Q472" s="493"/>
      <c r="R472" s="493"/>
      <c r="S472" s="493"/>
      <c r="T472" s="493"/>
      <c r="U472" s="493"/>
      <c r="V472" s="493"/>
      <c r="W472" s="493"/>
      <c r="X472" s="493"/>
      <c r="Y472" s="493"/>
      <c r="Z472" s="493"/>
    </row>
    <row r="473" s="434" customFormat="1" ht="16" customHeight="1" spans="1:26">
      <c r="A473" s="493"/>
      <c r="B473" s="493"/>
      <c r="C473" s="493"/>
      <c r="D473" s="493"/>
      <c r="E473" s="493"/>
      <c r="F473" s="493"/>
      <c r="G473" s="493"/>
      <c r="H473" s="493"/>
      <c r="I473" s="493"/>
      <c r="J473" s="493"/>
      <c r="K473" s="493"/>
      <c r="L473" s="493"/>
      <c r="M473" s="493"/>
      <c r="N473" s="493"/>
      <c r="O473" s="493"/>
      <c r="P473" s="493"/>
      <c r="Q473" s="493"/>
      <c r="R473" s="493"/>
      <c r="S473" s="493"/>
      <c r="T473" s="493"/>
      <c r="U473" s="493"/>
      <c r="V473" s="493"/>
      <c r="W473" s="493"/>
      <c r="X473" s="493"/>
      <c r="Y473" s="493"/>
      <c r="Z473" s="493"/>
    </row>
    <row r="474" s="434" customFormat="1" ht="16" customHeight="1" spans="1:26">
      <c r="A474" s="493"/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493"/>
      <c r="O474" s="493"/>
      <c r="P474" s="493"/>
      <c r="Q474" s="493"/>
      <c r="R474" s="493"/>
      <c r="S474" s="493"/>
      <c r="T474" s="493"/>
      <c r="U474" s="493"/>
      <c r="V474" s="493"/>
      <c r="W474" s="493"/>
      <c r="X474" s="493"/>
      <c r="Y474" s="493"/>
      <c r="Z474" s="493"/>
    </row>
    <row r="475" s="434" customFormat="1" ht="16" customHeight="1" spans="1:26">
      <c r="A475" s="493"/>
      <c r="B475" s="493"/>
      <c r="C475" s="493"/>
      <c r="D475" s="493"/>
      <c r="E475" s="493"/>
      <c r="F475" s="493"/>
      <c r="G475" s="493"/>
      <c r="H475" s="493"/>
      <c r="I475" s="493"/>
      <c r="J475" s="493"/>
      <c r="K475" s="493"/>
      <c r="L475" s="493"/>
      <c r="M475" s="493"/>
      <c r="N475" s="493"/>
      <c r="O475" s="493"/>
      <c r="P475" s="493"/>
      <c r="Q475" s="493"/>
      <c r="R475" s="493"/>
      <c r="S475" s="493"/>
      <c r="T475" s="493"/>
      <c r="U475" s="493"/>
      <c r="V475" s="493"/>
      <c r="W475" s="493"/>
      <c r="X475" s="493"/>
      <c r="Y475" s="493"/>
      <c r="Z475" s="493"/>
    </row>
    <row r="476" s="434" customFormat="1" ht="16" customHeight="1" spans="1:26">
      <c r="A476" s="493"/>
      <c r="B476" s="493"/>
      <c r="C476" s="493"/>
      <c r="D476" s="493"/>
      <c r="E476" s="493"/>
      <c r="F476" s="493"/>
      <c r="G476" s="493"/>
      <c r="H476" s="493"/>
      <c r="I476" s="493"/>
      <c r="J476" s="493"/>
      <c r="K476" s="493"/>
      <c r="L476" s="493"/>
      <c r="M476" s="493"/>
      <c r="N476" s="493"/>
      <c r="O476" s="493"/>
      <c r="P476" s="493"/>
      <c r="Q476" s="493"/>
      <c r="R476" s="493"/>
      <c r="S476" s="493"/>
      <c r="T476" s="493"/>
      <c r="U476" s="493"/>
      <c r="V476" s="493"/>
      <c r="W476" s="493"/>
      <c r="X476" s="493"/>
      <c r="Y476" s="493"/>
      <c r="Z476" s="493"/>
    </row>
    <row r="477" s="434" customFormat="1" ht="16" customHeight="1" spans="1:26">
      <c r="A477" s="493"/>
      <c r="B477" s="493"/>
      <c r="C477" s="493"/>
      <c r="D477" s="493"/>
      <c r="E477" s="493"/>
      <c r="F477" s="493"/>
      <c r="G477" s="493"/>
      <c r="H477" s="493"/>
      <c r="I477" s="493"/>
      <c r="J477" s="493"/>
      <c r="K477" s="493"/>
      <c r="L477" s="493"/>
      <c r="M477" s="493"/>
      <c r="N477" s="493"/>
      <c r="O477" s="493"/>
      <c r="P477" s="493"/>
      <c r="Q477" s="493"/>
      <c r="R477" s="493"/>
      <c r="S477" s="493"/>
      <c r="T477" s="493"/>
      <c r="U477" s="493"/>
      <c r="V477" s="493"/>
      <c r="W477" s="493"/>
      <c r="X477" s="493"/>
      <c r="Y477" s="493"/>
      <c r="Z477" s="493"/>
    </row>
    <row r="478" s="434" customFormat="1" ht="16" customHeight="1" spans="1:26">
      <c r="A478" s="493"/>
      <c r="B478" s="493"/>
      <c r="C478" s="493"/>
      <c r="D478" s="493"/>
      <c r="E478" s="493"/>
      <c r="F478" s="493"/>
      <c r="G478" s="493"/>
      <c r="H478" s="493"/>
      <c r="I478" s="493"/>
      <c r="J478" s="493"/>
      <c r="K478" s="493"/>
      <c r="L478" s="493"/>
      <c r="M478" s="493"/>
      <c r="N478" s="493"/>
      <c r="O478" s="493"/>
      <c r="P478" s="493"/>
      <c r="Q478" s="493"/>
      <c r="R478" s="493"/>
      <c r="S478" s="493"/>
      <c r="T478" s="493"/>
      <c r="U478" s="493"/>
      <c r="V478" s="493"/>
      <c r="W478" s="493"/>
      <c r="X478" s="493"/>
      <c r="Y478" s="493"/>
      <c r="Z478" s="493"/>
    </row>
    <row r="479" s="434" customFormat="1" ht="16" customHeight="1" spans="1:26">
      <c r="A479" s="493"/>
      <c r="B479" s="493"/>
      <c r="C479" s="493"/>
      <c r="D479" s="493"/>
      <c r="E479" s="493"/>
      <c r="F479" s="493"/>
      <c r="G479" s="493"/>
      <c r="H479" s="493"/>
      <c r="I479" s="493"/>
      <c r="J479" s="493"/>
      <c r="K479" s="493"/>
      <c r="L479" s="493"/>
      <c r="M479" s="493"/>
      <c r="N479" s="493"/>
      <c r="O479" s="493"/>
      <c r="P479" s="493"/>
      <c r="Q479" s="493"/>
      <c r="R479" s="493"/>
      <c r="S479" s="493"/>
      <c r="T479" s="493"/>
      <c r="U479" s="493"/>
      <c r="V479" s="493"/>
      <c r="W479" s="493"/>
      <c r="X479" s="493"/>
      <c r="Y479" s="493"/>
      <c r="Z479" s="493"/>
    </row>
    <row r="480" s="434" customFormat="1" ht="16" customHeight="1" spans="1:26">
      <c r="A480" s="493"/>
      <c r="B480" s="493"/>
      <c r="C480" s="493"/>
      <c r="D480" s="493"/>
      <c r="E480" s="493"/>
      <c r="F480" s="493"/>
      <c r="G480" s="493"/>
      <c r="H480" s="493"/>
      <c r="I480" s="493"/>
      <c r="J480" s="493"/>
      <c r="K480" s="493"/>
      <c r="L480" s="493"/>
      <c r="M480" s="493"/>
      <c r="N480" s="493"/>
      <c r="O480" s="493"/>
      <c r="P480" s="493"/>
      <c r="Q480" s="493"/>
      <c r="R480" s="493"/>
      <c r="S480" s="493"/>
      <c r="T480" s="493"/>
      <c r="U480" s="493"/>
      <c r="V480" s="493"/>
      <c r="W480" s="493"/>
      <c r="X480" s="493"/>
      <c r="Y480" s="493"/>
      <c r="Z480" s="493"/>
    </row>
    <row r="481" s="434" customFormat="1" ht="16" customHeight="1" spans="1:26">
      <c r="A481" s="493"/>
      <c r="B481" s="493"/>
      <c r="C481" s="493"/>
      <c r="D481" s="493"/>
      <c r="E481" s="493"/>
      <c r="F481" s="493"/>
      <c r="G481" s="493"/>
      <c r="H481" s="493"/>
      <c r="I481" s="493"/>
      <c r="J481" s="493"/>
      <c r="K481" s="493"/>
      <c r="L481" s="493"/>
      <c r="M481" s="493"/>
      <c r="N481" s="493"/>
      <c r="O481" s="493"/>
      <c r="P481" s="493"/>
      <c r="Q481" s="493"/>
      <c r="R481" s="493"/>
      <c r="S481" s="493"/>
      <c r="T481" s="493"/>
      <c r="U481" s="493"/>
      <c r="V481" s="493"/>
      <c r="W481" s="493"/>
      <c r="X481" s="493"/>
      <c r="Y481" s="493"/>
      <c r="Z481" s="493"/>
    </row>
    <row r="482" s="434" customFormat="1" ht="16" customHeight="1" spans="1:26">
      <c r="A482" s="493"/>
      <c r="B482" s="493"/>
      <c r="C482" s="493"/>
      <c r="D482" s="493"/>
      <c r="E482" s="493"/>
      <c r="F482" s="493"/>
      <c r="G482" s="493"/>
      <c r="H482" s="493"/>
      <c r="I482" s="493"/>
      <c r="J482" s="493"/>
      <c r="K482" s="493"/>
      <c r="L482" s="493"/>
      <c r="M482" s="493"/>
      <c r="N482" s="493"/>
      <c r="O482" s="493"/>
      <c r="P482" s="493"/>
      <c r="Q482" s="493"/>
      <c r="R482" s="493"/>
      <c r="S482" s="493"/>
      <c r="T482" s="493"/>
      <c r="U482" s="493"/>
      <c r="V482" s="493"/>
      <c r="W482" s="493"/>
      <c r="X482" s="493"/>
      <c r="Y482" s="493"/>
      <c r="Z482" s="493"/>
    </row>
    <row r="483" s="434" customFormat="1" ht="16" customHeight="1" spans="1:26">
      <c r="A483" s="493"/>
      <c r="B483" s="493"/>
      <c r="C483" s="493"/>
      <c r="D483" s="493"/>
      <c r="E483" s="493"/>
      <c r="F483" s="493"/>
      <c r="G483" s="493"/>
      <c r="H483" s="493"/>
      <c r="I483" s="493"/>
      <c r="J483" s="493"/>
      <c r="K483" s="493"/>
      <c r="L483" s="493"/>
      <c r="M483" s="493"/>
      <c r="N483" s="493"/>
      <c r="O483" s="493"/>
      <c r="P483" s="493"/>
      <c r="Q483" s="493"/>
      <c r="R483" s="493"/>
      <c r="S483" s="493"/>
      <c r="T483" s="493"/>
      <c r="U483" s="493"/>
      <c r="V483" s="493"/>
      <c r="W483" s="493"/>
      <c r="X483" s="493"/>
      <c r="Y483" s="493"/>
      <c r="Z483" s="493"/>
    </row>
    <row r="484" s="434" customFormat="1" ht="16" customHeight="1" spans="1:26">
      <c r="A484" s="493"/>
      <c r="B484" s="493"/>
      <c r="C484" s="493"/>
      <c r="D484" s="493"/>
      <c r="E484" s="493"/>
      <c r="F484" s="493"/>
      <c r="G484" s="493"/>
      <c r="H484" s="493"/>
      <c r="I484" s="493"/>
      <c r="J484" s="493"/>
      <c r="K484" s="493"/>
      <c r="L484" s="493"/>
      <c r="M484" s="493"/>
      <c r="N484" s="493"/>
      <c r="O484" s="493"/>
      <c r="P484" s="493"/>
      <c r="Q484" s="493"/>
      <c r="R484" s="493"/>
      <c r="S484" s="493"/>
      <c r="T484" s="493"/>
      <c r="U484" s="493"/>
      <c r="V484" s="493"/>
      <c r="W484" s="493"/>
      <c r="X484" s="493"/>
      <c r="Y484" s="493"/>
      <c r="Z484" s="493"/>
    </row>
    <row r="485" s="434" customFormat="1" ht="16" customHeight="1" spans="1:26">
      <c r="A485" s="493"/>
      <c r="B485" s="493"/>
      <c r="C485" s="493"/>
      <c r="D485" s="493"/>
      <c r="E485" s="493"/>
      <c r="F485" s="493"/>
      <c r="G485" s="493"/>
      <c r="H485" s="493"/>
      <c r="I485" s="493"/>
      <c r="J485" s="493"/>
      <c r="K485" s="493"/>
      <c r="L485" s="493"/>
      <c r="M485" s="493"/>
      <c r="N485" s="493"/>
      <c r="O485" s="493"/>
      <c r="P485" s="493"/>
      <c r="Q485" s="493"/>
      <c r="R485" s="493"/>
      <c r="S485" s="493"/>
      <c r="T485" s="493"/>
      <c r="U485" s="493"/>
      <c r="V485" s="493"/>
      <c r="W485" s="493"/>
      <c r="X485" s="493"/>
      <c r="Y485" s="493"/>
      <c r="Z485" s="493"/>
    </row>
    <row r="486" s="434" customFormat="1" ht="16" customHeight="1" spans="1:26">
      <c r="A486" s="493"/>
      <c r="B486" s="493"/>
      <c r="C486" s="493"/>
      <c r="D486" s="493"/>
      <c r="E486" s="493"/>
      <c r="F486" s="493"/>
      <c r="G486" s="493"/>
      <c r="H486" s="493"/>
      <c r="I486" s="493"/>
      <c r="J486" s="493"/>
      <c r="K486" s="493"/>
      <c r="L486" s="493"/>
      <c r="M486" s="493"/>
      <c r="N486" s="493"/>
      <c r="O486" s="493"/>
      <c r="P486" s="493"/>
      <c r="Q486" s="493"/>
      <c r="R486" s="493"/>
      <c r="S486" s="493"/>
      <c r="T486" s="493"/>
      <c r="U486" s="493"/>
      <c r="V486" s="493"/>
      <c r="W486" s="493"/>
      <c r="X486" s="493"/>
      <c r="Y486" s="493"/>
      <c r="Z486" s="493"/>
    </row>
    <row r="487" s="434" customFormat="1" ht="16" customHeight="1" spans="1:26">
      <c r="A487" s="493"/>
      <c r="B487" s="493"/>
      <c r="C487" s="493"/>
      <c r="D487" s="493"/>
      <c r="E487" s="493"/>
      <c r="F487" s="493"/>
      <c r="G487" s="493"/>
      <c r="H487" s="493"/>
      <c r="I487" s="493"/>
      <c r="J487" s="493"/>
      <c r="K487" s="493"/>
      <c r="L487" s="493"/>
      <c r="M487" s="493"/>
      <c r="N487" s="493"/>
      <c r="O487" s="493"/>
      <c r="P487" s="493"/>
      <c r="Q487" s="493"/>
      <c r="R487" s="493"/>
      <c r="S487" s="493"/>
      <c r="T487" s="493"/>
      <c r="U487" s="493"/>
      <c r="V487" s="493"/>
      <c r="W487" s="493"/>
      <c r="X487" s="493"/>
      <c r="Y487" s="493"/>
      <c r="Z487" s="493"/>
    </row>
    <row r="488" s="434" customFormat="1" ht="16" customHeight="1" spans="1:26">
      <c r="A488" s="493"/>
      <c r="B488" s="493"/>
      <c r="C488" s="493"/>
      <c r="D488" s="493"/>
      <c r="E488" s="493"/>
      <c r="F488" s="493"/>
      <c r="G488" s="493"/>
      <c r="H488" s="493"/>
      <c r="I488" s="493"/>
      <c r="J488" s="493"/>
      <c r="K488" s="493"/>
      <c r="L488" s="493"/>
      <c r="M488" s="493"/>
      <c r="N488" s="493"/>
      <c r="O488" s="493"/>
      <c r="P488" s="493"/>
      <c r="Q488" s="493"/>
      <c r="R488" s="493"/>
      <c r="S488" s="493"/>
      <c r="T488" s="493"/>
      <c r="U488" s="493"/>
      <c r="V488" s="493"/>
      <c r="W488" s="493"/>
      <c r="X488" s="493"/>
      <c r="Y488" s="493"/>
      <c r="Z488" s="493"/>
    </row>
    <row r="489" s="434" customFormat="1" ht="16" customHeight="1" spans="1:26">
      <c r="A489" s="493"/>
      <c r="B489" s="493"/>
      <c r="C489" s="493"/>
      <c r="D489" s="493"/>
      <c r="E489" s="493"/>
      <c r="F489" s="493"/>
      <c r="G489" s="493"/>
      <c r="H489" s="493"/>
      <c r="I489" s="493"/>
      <c r="J489" s="493"/>
      <c r="K489" s="493"/>
      <c r="L489" s="493"/>
      <c r="M489" s="493"/>
      <c r="N489" s="493"/>
      <c r="O489" s="493"/>
      <c r="P489" s="493"/>
      <c r="Q489" s="493"/>
      <c r="R489" s="493"/>
      <c r="S489" s="493"/>
      <c r="T489" s="493"/>
      <c r="U489" s="493"/>
      <c r="V489" s="493"/>
      <c r="W489" s="493"/>
      <c r="X489" s="493"/>
      <c r="Y489" s="493"/>
      <c r="Z489" s="493"/>
    </row>
    <row r="490" s="434" customFormat="1" ht="16" customHeight="1" spans="1:26">
      <c r="A490" s="493"/>
      <c r="B490" s="493"/>
      <c r="C490" s="493"/>
      <c r="D490" s="493"/>
      <c r="E490" s="493"/>
      <c r="F490" s="493"/>
      <c r="G490" s="493"/>
      <c r="H490" s="493"/>
      <c r="I490" s="493"/>
      <c r="J490" s="493"/>
      <c r="K490" s="493"/>
      <c r="L490" s="493"/>
      <c r="M490" s="493"/>
      <c r="N490" s="493"/>
      <c r="O490" s="493"/>
      <c r="P490" s="493"/>
      <c r="Q490" s="493"/>
      <c r="R490" s="493"/>
      <c r="S490" s="493"/>
      <c r="T490" s="493"/>
      <c r="U490" s="493"/>
      <c r="V490" s="493"/>
      <c r="W490" s="493"/>
      <c r="X490" s="493"/>
      <c r="Y490" s="493"/>
      <c r="Z490" s="493"/>
    </row>
    <row r="491" s="434" customFormat="1" ht="16" customHeight="1" spans="1:26">
      <c r="A491" s="493"/>
      <c r="B491" s="493"/>
      <c r="C491" s="493"/>
      <c r="D491" s="493"/>
      <c r="E491" s="493"/>
      <c r="F491" s="493"/>
      <c r="G491" s="493"/>
      <c r="H491" s="493"/>
      <c r="I491" s="493"/>
      <c r="J491" s="493"/>
      <c r="K491" s="493"/>
      <c r="L491" s="493"/>
      <c r="M491" s="493"/>
      <c r="N491" s="493"/>
      <c r="O491" s="493"/>
      <c r="P491" s="493"/>
      <c r="Q491" s="493"/>
      <c r="R491" s="493"/>
      <c r="S491" s="493"/>
      <c r="T491" s="493"/>
      <c r="U491" s="493"/>
      <c r="V491" s="493"/>
      <c r="W491" s="493"/>
      <c r="X491" s="493"/>
      <c r="Y491" s="493"/>
      <c r="Z491" s="493"/>
    </row>
    <row r="492" s="434" customFormat="1" ht="16" customHeight="1" spans="1:26">
      <c r="A492" s="493"/>
      <c r="B492" s="493"/>
      <c r="C492" s="493"/>
      <c r="D492" s="493"/>
      <c r="E492" s="493"/>
      <c r="F492" s="493"/>
      <c r="G492" s="493"/>
      <c r="H492" s="493"/>
      <c r="I492" s="493"/>
      <c r="J492" s="493"/>
      <c r="K492" s="493"/>
      <c r="L492" s="493"/>
      <c r="M492" s="493"/>
      <c r="N492" s="493"/>
      <c r="O492" s="493"/>
      <c r="P492" s="493"/>
      <c r="Q492" s="493"/>
      <c r="R492" s="493"/>
      <c r="S492" s="493"/>
      <c r="T492" s="493"/>
      <c r="U492" s="493"/>
      <c r="V492" s="493"/>
      <c r="W492" s="493"/>
      <c r="X492" s="493"/>
      <c r="Y492" s="493"/>
      <c r="Z492" s="493"/>
    </row>
    <row r="493" s="434" customFormat="1" ht="16" customHeight="1" spans="1:26">
      <c r="A493" s="493"/>
      <c r="B493" s="493"/>
      <c r="C493" s="493"/>
      <c r="D493" s="493"/>
      <c r="E493" s="493"/>
      <c r="F493" s="493"/>
      <c r="G493" s="493"/>
      <c r="H493" s="493"/>
      <c r="I493" s="493"/>
      <c r="J493" s="493"/>
      <c r="K493" s="493"/>
      <c r="L493" s="493"/>
      <c r="M493" s="493"/>
      <c r="N493" s="493"/>
      <c r="O493" s="493"/>
      <c r="P493" s="493"/>
      <c r="Q493" s="493"/>
      <c r="R493" s="493"/>
      <c r="S493" s="493"/>
      <c r="T493" s="493"/>
      <c r="U493" s="493"/>
      <c r="V493" s="493"/>
      <c r="W493" s="493"/>
      <c r="X493" s="493"/>
      <c r="Y493" s="493"/>
      <c r="Z493" s="493"/>
    </row>
    <row r="494" s="434" customFormat="1" ht="16" customHeight="1" spans="1:26">
      <c r="A494" s="493"/>
      <c r="B494" s="493"/>
      <c r="C494" s="493"/>
      <c r="D494" s="493"/>
      <c r="E494" s="493"/>
      <c r="F494" s="493"/>
      <c r="G494" s="493"/>
      <c r="H494" s="493"/>
      <c r="I494" s="493"/>
      <c r="J494" s="493"/>
      <c r="K494" s="493"/>
      <c r="L494" s="493"/>
      <c r="M494" s="493"/>
      <c r="N494" s="493"/>
      <c r="O494" s="493"/>
      <c r="P494" s="493"/>
      <c r="Q494" s="493"/>
      <c r="R494" s="493"/>
      <c r="S494" s="493"/>
      <c r="T494" s="493"/>
      <c r="U494" s="493"/>
      <c r="V494" s="493"/>
      <c r="W494" s="493"/>
      <c r="X494" s="493"/>
      <c r="Y494" s="493"/>
      <c r="Z494" s="493"/>
    </row>
    <row r="495" s="434" customFormat="1" ht="16" customHeight="1" spans="1:26">
      <c r="A495" s="493"/>
      <c r="B495" s="493"/>
      <c r="C495" s="493"/>
      <c r="D495" s="493"/>
      <c r="E495" s="493"/>
      <c r="F495" s="493"/>
      <c r="G495" s="493"/>
      <c r="H495" s="493"/>
      <c r="I495" s="493"/>
      <c r="J495" s="493"/>
      <c r="K495" s="493"/>
      <c r="L495" s="493"/>
      <c r="M495" s="493"/>
      <c r="N495" s="493"/>
      <c r="O495" s="493"/>
      <c r="P495" s="493"/>
      <c r="Q495" s="493"/>
      <c r="R495" s="493"/>
      <c r="S495" s="493"/>
      <c r="T495" s="493"/>
      <c r="U495" s="493"/>
      <c r="V495" s="493"/>
      <c r="W495" s="493"/>
      <c r="X495" s="493"/>
      <c r="Y495" s="493"/>
      <c r="Z495" s="493"/>
    </row>
    <row r="496" s="434" customFormat="1" ht="16" customHeight="1" spans="1:26">
      <c r="A496" s="493"/>
      <c r="B496" s="493"/>
      <c r="C496" s="493"/>
      <c r="D496" s="493"/>
      <c r="E496" s="493"/>
      <c r="F496" s="493"/>
      <c r="G496" s="493"/>
      <c r="H496" s="493"/>
      <c r="I496" s="493"/>
      <c r="J496" s="493"/>
      <c r="K496" s="493"/>
      <c r="L496" s="493"/>
      <c r="M496" s="493"/>
      <c r="N496" s="493"/>
      <c r="O496" s="493"/>
      <c r="P496" s="493"/>
      <c r="Q496" s="493"/>
      <c r="R496" s="493"/>
      <c r="S496" s="493"/>
      <c r="T496" s="493"/>
      <c r="U496" s="493"/>
      <c r="V496" s="493"/>
      <c r="W496" s="493"/>
      <c r="X496" s="493"/>
      <c r="Y496" s="493"/>
      <c r="Z496" s="493"/>
    </row>
    <row r="497" s="434" customFormat="1" ht="16" customHeight="1" spans="1:26">
      <c r="A497" s="493"/>
      <c r="B497" s="493"/>
      <c r="C497" s="493"/>
      <c r="D497" s="493"/>
      <c r="E497" s="493"/>
      <c r="F497" s="493"/>
      <c r="G497" s="493"/>
      <c r="H497" s="493"/>
      <c r="I497" s="493"/>
      <c r="J497" s="493"/>
      <c r="K497" s="493"/>
      <c r="L497" s="493"/>
      <c r="M497" s="493"/>
      <c r="N497" s="493"/>
      <c r="O497" s="493"/>
      <c r="P497" s="493"/>
      <c r="Q497" s="493"/>
      <c r="R497" s="493"/>
      <c r="S497" s="493"/>
      <c r="T497" s="493"/>
      <c r="U497" s="493"/>
      <c r="V497" s="493"/>
      <c r="W497" s="493"/>
      <c r="X497" s="493"/>
      <c r="Y497" s="493"/>
      <c r="Z497" s="493"/>
    </row>
    <row r="498" s="434" customFormat="1" ht="16" customHeight="1" spans="1:26">
      <c r="A498" s="493"/>
      <c r="B498" s="493"/>
      <c r="C498" s="493"/>
      <c r="D498" s="493"/>
      <c r="E498" s="493"/>
      <c r="F498" s="493"/>
      <c r="G498" s="493"/>
      <c r="H498" s="493"/>
      <c r="I498" s="493"/>
      <c r="J498" s="493"/>
      <c r="K498" s="493"/>
      <c r="L498" s="493"/>
      <c r="M498" s="493"/>
      <c r="N498" s="493"/>
      <c r="O498" s="493"/>
      <c r="P498" s="493"/>
      <c r="Q498" s="493"/>
      <c r="R498" s="493"/>
      <c r="S498" s="493"/>
      <c r="T498" s="493"/>
      <c r="U498" s="493"/>
      <c r="V498" s="493"/>
      <c r="W498" s="493"/>
      <c r="X498" s="493"/>
      <c r="Y498" s="493"/>
      <c r="Z498" s="493"/>
    </row>
    <row r="499" s="434" customFormat="1" ht="16" customHeight="1" spans="1:26">
      <c r="A499" s="493"/>
      <c r="B499" s="493"/>
      <c r="C499" s="493"/>
      <c r="D499" s="493"/>
      <c r="E499" s="493"/>
      <c r="F499" s="493"/>
      <c r="G499" s="493"/>
      <c r="H499" s="493"/>
      <c r="I499" s="493"/>
      <c r="J499" s="493"/>
      <c r="K499" s="493"/>
      <c r="L499" s="493"/>
      <c r="M499" s="493"/>
      <c r="N499" s="493"/>
      <c r="O499" s="493"/>
      <c r="P499" s="493"/>
      <c r="Q499" s="493"/>
      <c r="R499" s="493"/>
      <c r="S499" s="493"/>
      <c r="T499" s="493"/>
      <c r="U499" s="493"/>
      <c r="V499" s="493"/>
      <c r="W499" s="493"/>
      <c r="X499" s="493"/>
      <c r="Y499" s="493"/>
      <c r="Z499" s="493"/>
    </row>
    <row r="500" s="434" customFormat="1" ht="16" customHeight="1" spans="1:26">
      <c r="A500" s="493"/>
      <c r="B500" s="493"/>
      <c r="C500" s="493"/>
      <c r="D500" s="493"/>
      <c r="E500" s="493"/>
      <c r="F500" s="493"/>
      <c r="G500" s="493"/>
      <c r="H500" s="493"/>
      <c r="I500" s="493"/>
      <c r="J500" s="493"/>
      <c r="K500" s="493"/>
      <c r="L500" s="493"/>
      <c r="M500" s="493"/>
      <c r="N500" s="493"/>
      <c r="O500" s="493"/>
      <c r="P500" s="493"/>
      <c r="Q500" s="493"/>
      <c r="R500" s="493"/>
      <c r="S500" s="493"/>
      <c r="T500" s="493"/>
      <c r="U500" s="493"/>
      <c r="V500" s="493"/>
      <c r="W500" s="493"/>
      <c r="X500" s="493"/>
      <c r="Y500" s="493"/>
      <c r="Z500" s="493"/>
    </row>
    <row r="501" s="434" customFormat="1" ht="16" customHeight="1" spans="1:26">
      <c r="A501" s="493"/>
      <c r="B501" s="493"/>
      <c r="C501" s="493"/>
      <c r="D501" s="493"/>
      <c r="E501" s="493"/>
      <c r="F501" s="493"/>
      <c r="G501" s="493"/>
      <c r="H501" s="493"/>
      <c r="I501" s="493"/>
      <c r="J501" s="493"/>
      <c r="K501" s="493"/>
      <c r="L501" s="493"/>
      <c r="M501" s="493"/>
      <c r="N501" s="493"/>
      <c r="O501" s="493"/>
      <c r="P501" s="493"/>
      <c r="Q501" s="493"/>
      <c r="R501" s="493"/>
      <c r="S501" s="493"/>
      <c r="T501" s="493"/>
      <c r="U501" s="493"/>
      <c r="V501" s="493"/>
      <c r="W501" s="493"/>
      <c r="X501" s="493"/>
      <c r="Y501" s="493"/>
      <c r="Z501" s="493"/>
    </row>
    <row r="502" s="434" customFormat="1" ht="16" customHeight="1" spans="1:26">
      <c r="A502" s="493"/>
      <c r="B502" s="493"/>
      <c r="C502" s="493"/>
      <c r="D502" s="493"/>
      <c r="E502" s="493"/>
      <c r="F502" s="493"/>
      <c r="G502" s="493"/>
      <c r="H502" s="493"/>
      <c r="I502" s="493"/>
      <c r="J502" s="493"/>
      <c r="K502" s="493"/>
      <c r="L502" s="493"/>
      <c r="M502" s="493"/>
      <c r="N502" s="493"/>
      <c r="O502" s="493"/>
      <c r="P502" s="493"/>
      <c r="Q502" s="493"/>
      <c r="R502" s="493"/>
      <c r="S502" s="493"/>
      <c r="T502" s="493"/>
      <c r="U502" s="493"/>
      <c r="V502" s="493"/>
      <c r="W502" s="493"/>
      <c r="X502" s="493"/>
      <c r="Y502" s="493"/>
      <c r="Z502" s="493"/>
    </row>
    <row r="503" s="434" customFormat="1" ht="16" customHeight="1" spans="1:26">
      <c r="A503" s="493"/>
      <c r="B503" s="493"/>
      <c r="C503" s="493"/>
      <c r="D503" s="493"/>
      <c r="E503" s="493"/>
      <c r="F503" s="493"/>
      <c r="G503" s="493"/>
      <c r="H503" s="493"/>
      <c r="I503" s="493"/>
      <c r="J503" s="493"/>
      <c r="K503" s="493"/>
      <c r="L503" s="493"/>
      <c r="M503" s="493"/>
      <c r="N503" s="493"/>
      <c r="O503" s="493"/>
      <c r="P503" s="493"/>
      <c r="Q503" s="493"/>
      <c r="R503" s="493"/>
      <c r="S503" s="493"/>
      <c r="T503" s="493"/>
      <c r="U503" s="493"/>
      <c r="V503" s="493"/>
      <c r="W503" s="493"/>
      <c r="X503" s="493"/>
      <c r="Y503" s="493"/>
      <c r="Z503" s="493"/>
    </row>
    <row r="504" s="434" customFormat="1" ht="16" customHeight="1" spans="1:26">
      <c r="A504" s="493"/>
      <c r="B504" s="493"/>
      <c r="C504" s="493"/>
      <c r="D504" s="493"/>
      <c r="E504" s="493"/>
      <c r="F504" s="493"/>
      <c r="G504" s="493"/>
      <c r="H504" s="493"/>
      <c r="I504" s="493"/>
      <c r="J504" s="493"/>
      <c r="K504" s="493"/>
      <c r="L504" s="493"/>
      <c r="M504" s="493"/>
      <c r="N504" s="493"/>
      <c r="O504" s="493"/>
      <c r="P504" s="493"/>
      <c r="Q504" s="493"/>
      <c r="R504" s="493"/>
      <c r="S504" s="493"/>
      <c r="T504" s="493"/>
      <c r="U504" s="493"/>
      <c r="V504" s="493"/>
      <c r="W504" s="493"/>
      <c r="X504" s="493"/>
      <c r="Y504" s="493"/>
      <c r="Z504" s="493"/>
    </row>
    <row r="505" s="434" customFormat="1" ht="16" customHeight="1" spans="1:26">
      <c r="A505" s="493"/>
      <c r="B505" s="493"/>
      <c r="C505" s="493"/>
      <c r="D505" s="493"/>
      <c r="E505" s="493"/>
      <c r="F505" s="493"/>
      <c r="G505" s="493"/>
      <c r="H505" s="493"/>
      <c r="I505" s="493"/>
      <c r="J505" s="493"/>
      <c r="K505" s="493"/>
      <c r="L505" s="493"/>
      <c r="M505" s="493"/>
      <c r="N505" s="493"/>
      <c r="O505" s="493"/>
      <c r="P505" s="493"/>
      <c r="Q505" s="493"/>
      <c r="R505" s="493"/>
      <c r="S505" s="493"/>
      <c r="T505" s="493"/>
      <c r="U505" s="493"/>
      <c r="V505" s="493"/>
      <c r="W505" s="493"/>
      <c r="X505" s="493"/>
      <c r="Y505" s="493"/>
      <c r="Z505" s="493"/>
    </row>
    <row r="506" s="434" customFormat="1" ht="16" customHeight="1" spans="1:26">
      <c r="A506" s="493"/>
      <c r="B506" s="493"/>
      <c r="C506" s="493"/>
      <c r="D506" s="493"/>
      <c r="E506" s="493"/>
      <c r="F506" s="493"/>
      <c r="G506" s="493"/>
      <c r="H506" s="493"/>
      <c r="I506" s="493"/>
      <c r="J506" s="493"/>
      <c r="K506" s="493"/>
      <c r="L506" s="493"/>
      <c r="M506" s="493"/>
      <c r="N506" s="493"/>
      <c r="O506" s="493"/>
      <c r="P506" s="493"/>
      <c r="Q506" s="493"/>
      <c r="R506" s="493"/>
      <c r="S506" s="493"/>
      <c r="T506" s="493"/>
      <c r="U506" s="493"/>
      <c r="V506" s="493"/>
      <c r="W506" s="493"/>
      <c r="X506" s="493"/>
      <c r="Y506" s="493"/>
      <c r="Z506" s="493"/>
    </row>
    <row r="507" s="434" customFormat="1" ht="16" customHeight="1" spans="1:26">
      <c r="A507" s="493"/>
      <c r="B507" s="493"/>
      <c r="C507" s="493"/>
      <c r="D507" s="493"/>
      <c r="E507" s="493"/>
      <c r="F507" s="493"/>
      <c r="G507" s="493"/>
      <c r="H507" s="493"/>
      <c r="I507" s="493"/>
      <c r="J507" s="493"/>
      <c r="K507" s="493"/>
      <c r="L507" s="493"/>
      <c r="M507" s="493"/>
      <c r="N507" s="493"/>
      <c r="O507" s="493"/>
      <c r="P507" s="493"/>
      <c r="Q507" s="493"/>
      <c r="R507" s="493"/>
      <c r="S507" s="493"/>
      <c r="T507" s="493"/>
      <c r="U507" s="493"/>
      <c r="V507" s="493"/>
      <c r="W507" s="493"/>
      <c r="X507" s="493"/>
      <c r="Y507" s="493"/>
      <c r="Z507" s="493"/>
    </row>
    <row r="508" s="434" customFormat="1" ht="16" customHeight="1" spans="1:26">
      <c r="A508" s="493"/>
      <c r="B508" s="493"/>
      <c r="C508" s="493"/>
      <c r="D508" s="493"/>
      <c r="E508" s="493"/>
      <c r="F508" s="493"/>
      <c r="G508" s="493"/>
      <c r="H508" s="493"/>
      <c r="I508" s="493"/>
      <c r="J508" s="493"/>
      <c r="K508" s="493"/>
      <c r="L508" s="493"/>
      <c r="M508" s="493"/>
      <c r="N508" s="493"/>
      <c r="O508" s="493"/>
      <c r="P508" s="493"/>
      <c r="Q508" s="493"/>
      <c r="R508" s="493"/>
      <c r="S508" s="493"/>
      <c r="T508" s="493"/>
      <c r="U508" s="493"/>
      <c r="V508" s="493"/>
      <c r="W508" s="493"/>
      <c r="X508" s="493"/>
      <c r="Y508" s="493"/>
      <c r="Z508" s="493"/>
    </row>
    <row r="509" s="434" customFormat="1" ht="16" customHeight="1" spans="1:26">
      <c r="A509" s="493"/>
      <c r="B509" s="493"/>
      <c r="C509" s="493"/>
      <c r="D509" s="493"/>
      <c r="E509" s="493"/>
      <c r="F509" s="493"/>
      <c r="G509" s="493"/>
      <c r="H509" s="493"/>
      <c r="I509" s="493"/>
      <c r="J509" s="493"/>
      <c r="K509" s="493"/>
      <c r="L509" s="493"/>
      <c r="M509" s="493"/>
      <c r="N509" s="493"/>
      <c r="O509" s="493"/>
      <c r="P509" s="493"/>
      <c r="Q509" s="493"/>
      <c r="R509" s="493"/>
      <c r="S509" s="493"/>
      <c r="T509" s="493"/>
      <c r="U509" s="493"/>
      <c r="V509" s="493"/>
      <c r="W509" s="493"/>
      <c r="X509" s="493"/>
      <c r="Y509" s="493"/>
      <c r="Z509" s="493"/>
    </row>
    <row r="510" s="434" customFormat="1" ht="16" customHeight="1" spans="1:26">
      <c r="A510" s="493"/>
      <c r="B510" s="493"/>
      <c r="C510" s="493"/>
      <c r="D510" s="493"/>
      <c r="E510" s="493"/>
      <c r="F510" s="493"/>
      <c r="G510" s="493"/>
      <c r="H510" s="493"/>
      <c r="I510" s="493"/>
      <c r="J510" s="493"/>
      <c r="K510" s="493"/>
      <c r="L510" s="493"/>
      <c r="M510" s="493"/>
      <c r="N510" s="493"/>
      <c r="O510" s="493"/>
      <c r="P510" s="493"/>
      <c r="Q510" s="493"/>
      <c r="R510" s="493"/>
      <c r="S510" s="493"/>
      <c r="T510" s="493"/>
      <c r="U510" s="493"/>
      <c r="V510" s="493"/>
      <c r="W510" s="493"/>
      <c r="X510" s="493"/>
      <c r="Y510" s="493"/>
      <c r="Z510" s="493"/>
    </row>
    <row r="511" s="434" customFormat="1" ht="16" customHeight="1" spans="1:26">
      <c r="A511" s="493"/>
      <c r="B511" s="493"/>
      <c r="C511" s="493"/>
      <c r="D511" s="493"/>
      <c r="E511" s="493"/>
      <c r="F511" s="493"/>
      <c r="G511" s="493"/>
      <c r="H511" s="493"/>
      <c r="I511" s="493"/>
      <c r="J511" s="493"/>
      <c r="K511" s="493"/>
      <c r="L511" s="493"/>
      <c r="M511" s="493"/>
      <c r="N511" s="493"/>
      <c r="O511" s="493"/>
      <c r="P511" s="493"/>
      <c r="Q511" s="493"/>
      <c r="R511" s="493"/>
      <c r="S511" s="493"/>
      <c r="T511" s="493"/>
      <c r="U511" s="493"/>
      <c r="V511" s="493"/>
      <c r="W511" s="493"/>
      <c r="X511" s="493"/>
      <c r="Y511" s="493"/>
      <c r="Z511" s="493"/>
    </row>
    <row r="512" s="434" customFormat="1" ht="16" customHeight="1" spans="1:26">
      <c r="A512" s="493"/>
      <c r="B512" s="493"/>
      <c r="C512" s="493"/>
      <c r="D512" s="493"/>
      <c r="E512" s="493"/>
      <c r="F512" s="493"/>
      <c r="G512" s="493"/>
      <c r="H512" s="493"/>
      <c r="I512" s="493"/>
      <c r="J512" s="493"/>
      <c r="K512" s="493"/>
      <c r="L512" s="493"/>
      <c r="M512" s="493"/>
      <c r="N512" s="493"/>
      <c r="O512" s="493"/>
      <c r="P512" s="493"/>
      <c r="Q512" s="493"/>
      <c r="R512" s="493"/>
      <c r="S512" s="493"/>
      <c r="T512" s="493"/>
      <c r="U512" s="493"/>
      <c r="V512" s="493"/>
      <c r="W512" s="493"/>
      <c r="X512" s="493"/>
      <c r="Y512" s="493"/>
      <c r="Z512" s="493"/>
    </row>
    <row r="513" s="434" customFormat="1" ht="16" customHeight="1" spans="1:26">
      <c r="A513" s="493"/>
      <c r="B513" s="493"/>
      <c r="C513" s="493"/>
      <c r="D513" s="493"/>
      <c r="E513" s="493"/>
      <c r="F513" s="493"/>
      <c r="G513" s="493"/>
      <c r="H513" s="493"/>
      <c r="I513" s="493"/>
      <c r="J513" s="493"/>
      <c r="K513" s="493"/>
      <c r="L513" s="493"/>
      <c r="M513" s="493"/>
      <c r="N513" s="493"/>
      <c r="O513" s="493"/>
      <c r="P513" s="493"/>
      <c r="Q513" s="493"/>
      <c r="R513" s="493"/>
      <c r="S513" s="493"/>
      <c r="T513" s="493"/>
      <c r="U513" s="493"/>
      <c r="V513" s="493"/>
      <c r="W513" s="493"/>
      <c r="X513" s="493"/>
      <c r="Y513" s="493"/>
      <c r="Z513" s="493"/>
    </row>
    <row r="514" s="434" customFormat="1" ht="16" customHeight="1" spans="1:26">
      <c r="A514" s="493"/>
      <c r="B514" s="493"/>
      <c r="C514" s="493"/>
      <c r="D514" s="493"/>
      <c r="E514" s="493"/>
      <c r="F514" s="493"/>
      <c r="G514" s="493"/>
      <c r="H514" s="493"/>
      <c r="I514" s="493"/>
      <c r="J514" s="493"/>
      <c r="K514" s="493"/>
      <c r="L514" s="493"/>
      <c r="M514" s="493"/>
      <c r="N514" s="493"/>
      <c r="O514" s="493"/>
      <c r="P514" s="493"/>
      <c r="Q514" s="493"/>
      <c r="R514" s="493"/>
      <c r="S514" s="493"/>
      <c r="T514" s="493"/>
      <c r="U514" s="493"/>
      <c r="V514" s="493"/>
      <c r="W514" s="493"/>
      <c r="X514" s="493"/>
      <c r="Y514" s="493"/>
      <c r="Z514" s="493"/>
    </row>
    <row r="515" s="434" customFormat="1" ht="16" customHeight="1" spans="1:26">
      <c r="A515" s="493"/>
      <c r="B515" s="493"/>
      <c r="C515" s="493"/>
      <c r="D515" s="493"/>
      <c r="E515" s="493"/>
      <c r="F515" s="493"/>
      <c r="G515" s="493"/>
      <c r="H515" s="493"/>
      <c r="I515" s="493"/>
      <c r="J515" s="493"/>
      <c r="K515" s="493"/>
      <c r="L515" s="493"/>
      <c r="M515" s="493"/>
      <c r="N515" s="493"/>
      <c r="O515" s="493"/>
      <c r="P515" s="493"/>
      <c r="Q515" s="493"/>
      <c r="R515" s="493"/>
      <c r="S515" s="493"/>
      <c r="T515" s="493"/>
      <c r="U515" s="493"/>
      <c r="V515" s="493"/>
      <c r="W515" s="493"/>
      <c r="X515" s="493"/>
      <c r="Y515" s="493"/>
      <c r="Z515" s="493"/>
    </row>
    <row r="516" s="434" customFormat="1" ht="16" customHeight="1" spans="1:26">
      <c r="A516" s="493"/>
      <c r="B516" s="493"/>
      <c r="C516" s="493"/>
      <c r="D516" s="493"/>
      <c r="E516" s="493"/>
      <c r="F516" s="493"/>
      <c r="G516" s="493"/>
      <c r="H516" s="493"/>
      <c r="I516" s="493"/>
      <c r="J516" s="493"/>
      <c r="K516" s="493"/>
      <c r="L516" s="493"/>
      <c r="M516" s="493"/>
      <c r="N516" s="493"/>
      <c r="O516" s="493"/>
      <c r="P516" s="493"/>
      <c r="Q516" s="493"/>
      <c r="R516" s="493"/>
      <c r="S516" s="493"/>
      <c r="T516" s="493"/>
      <c r="U516" s="493"/>
      <c r="V516" s="493"/>
      <c r="W516" s="493"/>
      <c r="X516" s="493"/>
      <c r="Y516" s="493"/>
      <c r="Z516" s="493"/>
    </row>
    <row r="517" s="434" customFormat="1" ht="16" customHeight="1" spans="1:26">
      <c r="A517" s="493"/>
      <c r="B517" s="493"/>
      <c r="C517" s="493"/>
      <c r="D517" s="493"/>
      <c r="E517" s="493"/>
      <c r="F517" s="493"/>
      <c r="G517" s="493"/>
      <c r="H517" s="493"/>
      <c r="I517" s="493"/>
      <c r="J517" s="493"/>
      <c r="K517" s="493"/>
      <c r="L517" s="493"/>
      <c r="M517" s="493"/>
      <c r="N517" s="493"/>
      <c r="O517" s="493"/>
      <c r="P517" s="493"/>
      <c r="Q517" s="493"/>
      <c r="R517" s="493"/>
      <c r="S517" s="493"/>
      <c r="T517" s="493"/>
      <c r="U517" s="493"/>
      <c r="V517" s="493"/>
      <c r="W517" s="493"/>
      <c r="X517" s="493"/>
      <c r="Y517" s="493"/>
      <c r="Z517" s="493"/>
    </row>
    <row r="518" s="434" customFormat="1" ht="16" customHeight="1" spans="1:26">
      <c r="A518" s="493"/>
      <c r="B518" s="493"/>
      <c r="C518" s="493"/>
      <c r="D518" s="493"/>
      <c r="E518" s="493"/>
      <c r="F518" s="493"/>
      <c r="G518" s="493"/>
      <c r="H518" s="493"/>
      <c r="I518" s="493"/>
      <c r="J518" s="493"/>
      <c r="K518" s="493"/>
      <c r="L518" s="493"/>
      <c r="M518" s="493"/>
      <c r="N518" s="493"/>
      <c r="O518" s="493"/>
      <c r="P518" s="493"/>
      <c r="Q518" s="493"/>
      <c r="R518" s="493"/>
      <c r="S518" s="493"/>
      <c r="T518" s="493"/>
      <c r="U518" s="493"/>
      <c r="V518" s="493"/>
      <c r="W518" s="493"/>
      <c r="X518" s="493"/>
      <c r="Y518" s="493"/>
      <c r="Z518" s="493"/>
    </row>
    <row r="519" s="434" customFormat="1" ht="16" customHeight="1" spans="1:26">
      <c r="A519" s="493"/>
      <c r="B519" s="493"/>
      <c r="C519" s="493"/>
      <c r="D519" s="493"/>
      <c r="E519" s="493"/>
      <c r="F519" s="493"/>
      <c r="G519" s="493"/>
      <c r="H519" s="493"/>
      <c r="I519" s="493"/>
      <c r="J519" s="493"/>
      <c r="K519" s="493"/>
      <c r="L519" s="493"/>
      <c r="M519" s="493"/>
      <c r="N519" s="493"/>
      <c r="O519" s="493"/>
      <c r="P519" s="493"/>
      <c r="Q519" s="493"/>
      <c r="R519" s="493"/>
      <c r="S519" s="493"/>
      <c r="T519" s="493"/>
      <c r="U519" s="493"/>
      <c r="V519" s="493"/>
      <c r="W519" s="493"/>
      <c r="X519" s="493"/>
      <c r="Y519" s="493"/>
      <c r="Z519" s="493"/>
    </row>
    <row r="520" s="434" customFormat="1" ht="16" customHeight="1" spans="1:26">
      <c r="A520" s="493"/>
      <c r="B520" s="493"/>
      <c r="C520" s="493"/>
      <c r="D520" s="493"/>
      <c r="E520" s="493"/>
      <c r="F520" s="493"/>
      <c r="G520" s="493"/>
      <c r="H520" s="493"/>
      <c r="I520" s="493"/>
      <c r="J520" s="493"/>
      <c r="K520" s="493"/>
      <c r="L520" s="493"/>
      <c r="M520" s="493"/>
      <c r="N520" s="493"/>
      <c r="O520" s="493"/>
      <c r="P520" s="493"/>
      <c r="Q520" s="493"/>
      <c r="R520" s="493"/>
      <c r="S520" s="493"/>
      <c r="T520" s="493"/>
      <c r="U520" s="493"/>
      <c r="V520" s="493"/>
      <c r="W520" s="493"/>
      <c r="X520" s="493"/>
      <c r="Y520" s="493"/>
      <c r="Z520" s="493"/>
    </row>
    <row r="521" s="434" customFormat="1" ht="16" customHeight="1" spans="1:26">
      <c r="A521" s="493"/>
      <c r="B521" s="493"/>
      <c r="C521" s="493"/>
      <c r="D521" s="493"/>
      <c r="E521" s="493"/>
      <c r="F521" s="493"/>
      <c r="G521" s="493"/>
      <c r="H521" s="493"/>
      <c r="I521" s="493"/>
      <c r="J521" s="493"/>
      <c r="K521" s="493"/>
      <c r="L521" s="493"/>
      <c r="M521" s="493"/>
      <c r="N521" s="493"/>
      <c r="O521" s="493"/>
      <c r="P521" s="493"/>
      <c r="Q521" s="493"/>
      <c r="R521" s="493"/>
      <c r="S521" s="493"/>
      <c r="T521" s="493"/>
      <c r="U521" s="493"/>
      <c r="V521" s="493"/>
      <c r="W521" s="493"/>
      <c r="X521" s="493"/>
      <c r="Y521" s="493"/>
      <c r="Z521" s="493"/>
    </row>
    <row r="522" s="434" customFormat="1" ht="16" customHeight="1" spans="1:26">
      <c r="A522" s="493"/>
      <c r="B522" s="493"/>
      <c r="C522" s="493"/>
      <c r="D522" s="493"/>
      <c r="E522" s="493"/>
      <c r="F522" s="493"/>
      <c r="G522" s="493"/>
      <c r="H522" s="493"/>
      <c r="I522" s="493"/>
      <c r="J522" s="493"/>
      <c r="K522" s="493"/>
      <c r="L522" s="493"/>
      <c r="M522" s="493"/>
      <c r="N522" s="493"/>
      <c r="O522" s="493"/>
      <c r="P522" s="493"/>
      <c r="Q522" s="493"/>
      <c r="R522" s="493"/>
      <c r="S522" s="493"/>
      <c r="T522" s="493"/>
      <c r="U522" s="493"/>
      <c r="V522" s="493"/>
      <c r="W522" s="493"/>
      <c r="X522" s="493"/>
      <c r="Y522" s="493"/>
      <c r="Z522" s="493"/>
    </row>
    <row r="523" s="434" customFormat="1" ht="16" customHeight="1" spans="1:26">
      <c r="A523" s="493"/>
      <c r="B523" s="493"/>
      <c r="C523" s="493"/>
      <c r="D523" s="493"/>
      <c r="E523" s="493"/>
      <c r="F523" s="493"/>
      <c r="G523" s="493"/>
      <c r="H523" s="493"/>
      <c r="I523" s="493"/>
      <c r="J523" s="493"/>
      <c r="K523" s="493"/>
      <c r="L523" s="493"/>
      <c r="M523" s="493"/>
      <c r="N523" s="493"/>
      <c r="O523" s="493"/>
      <c r="P523" s="493"/>
      <c r="Q523" s="493"/>
      <c r="R523" s="493"/>
      <c r="S523" s="493"/>
      <c r="T523" s="493"/>
      <c r="U523" s="493"/>
      <c r="V523" s="493"/>
      <c r="W523" s="493"/>
      <c r="X523" s="493"/>
      <c r="Y523" s="493"/>
      <c r="Z523" s="493"/>
    </row>
    <row r="524" s="434" customFormat="1" ht="16" customHeight="1" spans="1:26">
      <c r="A524" s="493"/>
      <c r="B524" s="493"/>
      <c r="C524" s="493"/>
      <c r="D524" s="493"/>
      <c r="E524" s="493"/>
      <c r="F524" s="493"/>
      <c r="G524" s="493"/>
      <c r="H524" s="493"/>
      <c r="I524" s="493"/>
      <c r="J524" s="493"/>
      <c r="K524" s="493"/>
      <c r="L524" s="493"/>
      <c r="M524" s="493"/>
      <c r="N524" s="493"/>
      <c r="O524" s="493"/>
      <c r="P524" s="493"/>
      <c r="Q524" s="493"/>
      <c r="R524" s="493"/>
      <c r="S524" s="493"/>
      <c r="T524" s="493"/>
      <c r="U524" s="493"/>
      <c r="V524" s="493"/>
      <c r="W524" s="493"/>
      <c r="X524" s="493"/>
      <c r="Y524" s="493"/>
      <c r="Z524" s="493"/>
    </row>
    <row r="525" s="434" customFormat="1" ht="16" customHeight="1" spans="1:26">
      <c r="A525" s="493"/>
      <c r="B525" s="493"/>
      <c r="C525" s="493"/>
      <c r="D525" s="493"/>
      <c r="E525" s="493"/>
      <c r="F525" s="493"/>
      <c r="G525" s="493"/>
      <c r="H525" s="493"/>
      <c r="I525" s="493"/>
      <c r="J525" s="493"/>
      <c r="K525" s="493"/>
      <c r="L525" s="493"/>
      <c r="M525" s="493"/>
      <c r="N525" s="493"/>
      <c r="O525" s="493"/>
      <c r="P525" s="493"/>
      <c r="Q525" s="493"/>
      <c r="R525" s="493"/>
      <c r="S525" s="493"/>
      <c r="T525" s="493"/>
      <c r="U525" s="493"/>
      <c r="V525" s="493"/>
      <c r="W525" s="493"/>
      <c r="X525" s="493"/>
      <c r="Y525" s="493"/>
      <c r="Z525" s="493"/>
    </row>
    <row r="526" s="434" customFormat="1" ht="16" customHeight="1" spans="1:26">
      <c r="A526" s="493"/>
      <c r="B526" s="493"/>
      <c r="C526" s="493"/>
      <c r="D526" s="493"/>
      <c r="E526" s="493"/>
      <c r="F526" s="493"/>
      <c r="G526" s="493"/>
      <c r="H526" s="493"/>
      <c r="I526" s="493"/>
      <c r="J526" s="493"/>
      <c r="K526" s="493"/>
      <c r="L526" s="493"/>
      <c r="M526" s="493"/>
      <c r="N526" s="493"/>
      <c r="O526" s="493"/>
      <c r="P526" s="493"/>
      <c r="Q526" s="493"/>
      <c r="R526" s="493"/>
      <c r="S526" s="493"/>
      <c r="T526" s="493"/>
      <c r="U526" s="493"/>
      <c r="V526" s="493"/>
      <c r="W526" s="493"/>
      <c r="X526" s="493"/>
      <c r="Y526" s="493"/>
      <c r="Z526" s="493"/>
    </row>
    <row r="527" s="434" customFormat="1" ht="16" customHeight="1" spans="1:26">
      <c r="A527" s="493"/>
      <c r="B527" s="493"/>
      <c r="C527" s="493"/>
      <c r="D527" s="493"/>
      <c r="E527" s="493"/>
      <c r="F527" s="493"/>
      <c r="G527" s="493"/>
      <c r="H527" s="493"/>
      <c r="I527" s="493"/>
      <c r="J527" s="493"/>
      <c r="K527" s="493"/>
      <c r="L527" s="493"/>
      <c r="M527" s="493"/>
      <c r="N527" s="493"/>
      <c r="O527" s="493"/>
      <c r="P527" s="493"/>
      <c r="Q527" s="493"/>
      <c r="R527" s="493"/>
      <c r="S527" s="493"/>
      <c r="T527" s="493"/>
      <c r="U527" s="493"/>
      <c r="V527" s="493"/>
      <c r="W527" s="493"/>
      <c r="X527" s="493"/>
      <c r="Y527" s="493"/>
      <c r="Z527" s="493"/>
    </row>
    <row r="528" s="434" customFormat="1" ht="16" customHeight="1" spans="1:26">
      <c r="A528" s="493"/>
      <c r="B528" s="493"/>
      <c r="C528" s="493"/>
      <c r="D528" s="493"/>
      <c r="E528" s="493"/>
      <c r="F528" s="493"/>
      <c r="G528" s="493"/>
      <c r="H528" s="493"/>
      <c r="I528" s="493"/>
      <c r="J528" s="493"/>
      <c r="K528" s="493"/>
      <c r="L528" s="493"/>
      <c r="M528" s="493"/>
      <c r="N528" s="493"/>
      <c r="O528" s="493"/>
      <c r="P528" s="493"/>
      <c r="Q528" s="493"/>
      <c r="R528" s="493"/>
      <c r="S528" s="493"/>
      <c r="T528" s="493"/>
      <c r="U528" s="493"/>
      <c r="V528" s="493"/>
      <c r="W528" s="493"/>
      <c r="X528" s="493"/>
      <c r="Y528" s="493"/>
      <c r="Z528" s="493"/>
    </row>
    <row r="529" s="434" customFormat="1" ht="16" customHeight="1" spans="1:26">
      <c r="A529" s="493"/>
      <c r="B529" s="493"/>
      <c r="C529" s="493"/>
      <c r="D529" s="493"/>
      <c r="E529" s="493"/>
      <c r="F529" s="493"/>
      <c r="G529" s="493"/>
      <c r="H529" s="493"/>
      <c r="I529" s="493"/>
      <c r="J529" s="493"/>
      <c r="K529" s="493"/>
      <c r="L529" s="493"/>
      <c r="M529" s="493"/>
      <c r="N529" s="493"/>
      <c r="O529" s="493"/>
      <c r="P529" s="493"/>
      <c r="Q529" s="493"/>
      <c r="R529" s="493"/>
      <c r="S529" s="493"/>
      <c r="T529" s="493"/>
      <c r="U529" s="493"/>
      <c r="V529" s="493"/>
      <c r="W529" s="493"/>
      <c r="X529" s="493"/>
      <c r="Y529" s="493"/>
      <c r="Z529" s="493"/>
    </row>
    <row r="530" s="434" customFormat="1" ht="16" customHeight="1" spans="1:26">
      <c r="A530" s="493"/>
      <c r="B530" s="493"/>
      <c r="C530" s="493"/>
      <c r="D530" s="493"/>
      <c r="E530" s="493"/>
      <c r="F530" s="493"/>
      <c r="G530" s="493"/>
      <c r="H530" s="493"/>
      <c r="I530" s="493"/>
      <c r="J530" s="493"/>
      <c r="K530" s="493"/>
      <c r="L530" s="493"/>
      <c r="M530" s="493"/>
      <c r="N530" s="493"/>
      <c r="O530" s="493"/>
      <c r="P530" s="493"/>
      <c r="Q530" s="493"/>
      <c r="R530" s="493"/>
      <c r="S530" s="493"/>
      <c r="T530" s="493"/>
      <c r="U530" s="493"/>
      <c r="V530" s="493"/>
      <c r="W530" s="493"/>
      <c r="X530" s="493"/>
      <c r="Y530" s="493"/>
      <c r="Z530" s="493"/>
    </row>
    <row r="531" s="434" customFormat="1" ht="16" customHeight="1" spans="1:26">
      <c r="A531" s="493"/>
      <c r="B531" s="493"/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493"/>
      <c r="O531" s="493"/>
      <c r="P531" s="493"/>
      <c r="Q531" s="493"/>
      <c r="R531" s="493"/>
      <c r="S531" s="493"/>
      <c r="T531" s="493"/>
      <c r="U531" s="493"/>
      <c r="V531" s="493"/>
      <c r="W531" s="493"/>
      <c r="X531" s="493"/>
      <c r="Y531" s="493"/>
      <c r="Z531" s="493"/>
    </row>
    <row r="532" s="434" customFormat="1" ht="16" customHeight="1" spans="1:26">
      <c r="A532" s="493"/>
      <c r="B532" s="493"/>
      <c r="C532" s="493"/>
      <c r="D532" s="493"/>
      <c r="E532" s="493"/>
      <c r="F532" s="493"/>
      <c r="G532" s="493"/>
      <c r="H532" s="493"/>
      <c r="I532" s="493"/>
      <c r="J532" s="493"/>
      <c r="K532" s="493"/>
      <c r="L532" s="493"/>
      <c r="M532" s="493"/>
      <c r="N532" s="493"/>
      <c r="O532" s="493"/>
      <c r="P532" s="493"/>
      <c r="Q532" s="493"/>
      <c r="R532" s="493"/>
      <c r="S532" s="493"/>
      <c r="T532" s="493"/>
      <c r="U532" s="493"/>
      <c r="V532" s="493"/>
      <c r="W532" s="493"/>
      <c r="X532" s="493"/>
      <c r="Y532" s="493"/>
      <c r="Z532" s="493"/>
    </row>
    <row r="533" s="434" customFormat="1" ht="16" customHeight="1" spans="1:26">
      <c r="A533" s="493"/>
      <c r="B533" s="493"/>
      <c r="C533" s="493"/>
      <c r="D533" s="493"/>
      <c r="E533" s="493"/>
      <c r="F533" s="493"/>
      <c r="G533" s="493"/>
      <c r="H533" s="493"/>
      <c r="I533" s="493"/>
      <c r="J533" s="493"/>
      <c r="K533" s="493"/>
      <c r="L533" s="493"/>
      <c r="M533" s="493"/>
      <c r="N533" s="493"/>
      <c r="O533" s="493"/>
      <c r="P533" s="493"/>
      <c r="Q533" s="493"/>
      <c r="R533" s="493"/>
      <c r="S533" s="493"/>
      <c r="T533" s="493"/>
      <c r="U533" s="493"/>
      <c r="V533" s="493"/>
      <c r="W533" s="493"/>
      <c r="X533" s="493"/>
      <c r="Y533" s="493"/>
      <c r="Z533" s="493"/>
    </row>
    <row r="534" s="434" customFormat="1" ht="16" customHeight="1" spans="1:26">
      <c r="A534" s="493"/>
      <c r="B534" s="493"/>
      <c r="C534" s="493"/>
      <c r="D534" s="493"/>
      <c r="E534" s="493"/>
      <c r="F534" s="493"/>
      <c r="G534" s="493"/>
      <c r="H534" s="493"/>
      <c r="I534" s="493"/>
      <c r="J534" s="493"/>
      <c r="K534" s="493"/>
      <c r="L534" s="493"/>
      <c r="M534" s="493"/>
      <c r="N534" s="493"/>
      <c r="O534" s="493"/>
      <c r="P534" s="493"/>
      <c r="Q534" s="493"/>
      <c r="R534" s="493"/>
      <c r="S534" s="493"/>
      <c r="T534" s="493"/>
      <c r="U534" s="493"/>
      <c r="V534" s="493"/>
      <c r="W534" s="493"/>
      <c r="X534" s="493"/>
      <c r="Y534" s="493"/>
      <c r="Z534" s="493"/>
    </row>
    <row r="535" s="434" customFormat="1" ht="16" customHeight="1" spans="1:26">
      <c r="A535" s="493"/>
      <c r="B535" s="493"/>
      <c r="C535" s="493"/>
      <c r="D535" s="493"/>
      <c r="E535" s="493"/>
      <c r="F535" s="493"/>
      <c r="G535" s="493"/>
      <c r="H535" s="493"/>
      <c r="I535" s="493"/>
      <c r="J535" s="493"/>
      <c r="K535" s="493"/>
      <c r="L535" s="493"/>
      <c r="M535" s="493"/>
      <c r="N535" s="493"/>
      <c r="O535" s="493"/>
      <c r="P535" s="493"/>
      <c r="Q535" s="493"/>
      <c r="R535" s="493"/>
      <c r="S535" s="493"/>
      <c r="T535" s="493"/>
      <c r="U535" s="493"/>
      <c r="V535" s="493"/>
      <c r="W535" s="493"/>
      <c r="X535" s="493"/>
      <c r="Y535" s="493"/>
      <c r="Z535" s="493"/>
    </row>
    <row r="536" s="434" customFormat="1" ht="16" customHeight="1" spans="1:26">
      <c r="A536" s="493"/>
      <c r="B536" s="493"/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493"/>
      <c r="O536" s="493"/>
      <c r="P536" s="493"/>
      <c r="Q536" s="493"/>
      <c r="R536" s="493"/>
      <c r="S536" s="493"/>
      <c r="T536" s="493"/>
      <c r="U536" s="493"/>
      <c r="V536" s="493"/>
      <c r="W536" s="493"/>
      <c r="X536" s="493"/>
      <c r="Y536" s="493"/>
      <c r="Z536" s="493"/>
    </row>
    <row r="537" s="434" customFormat="1" ht="16" customHeight="1" spans="1:26">
      <c r="A537" s="493"/>
      <c r="B537" s="493"/>
      <c r="C537" s="493"/>
      <c r="D537" s="493"/>
      <c r="E537" s="493"/>
      <c r="F537" s="493"/>
      <c r="G537" s="493"/>
      <c r="H537" s="493"/>
      <c r="I537" s="493"/>
      <c r="J537" s="493"/>
      <c r="K537" s="493"/>
      <c r="L537" s="493"/>
      <c r="M537" s="493"/>
      <c r="N537" s="493"/>
      <c r="O537" s="493"/>
      <c r="P537" s="493"/>
      <c r="Q537" s="493"/>
      <c r="R537" s="493"/>
      <c r="S537" s="493"/>
      <c r="T537" s="493"/>
      <c r="U537" s="493"/>
      <c r="V537" s="493"/>
      <c r="W537" s="493"/>
      <c r="X537" s="493"/>
      <c r="Y537" s="493"/>
      <c r="Z537" s="493"/>
    </row>
    <row r="538" s="434" customFormat="1" ht="16" customHeight="1" spans="1:26">
      <c r="A538" s="493"/>
      <c r="B538" s="493"/>
      <c r="C538" s="493"/>
      <c r="D538" s="493"/>
      <c r="E538" s="493"/>
      <c r="F538" s="493"/>
      <c r="G538" s="493"/>
      <c r="H538" s="493"/>
      <c r="I538" s="493"/>
      <c r="J538" s="493"/>
      <c r="K538" s="493"/>
      <c r="L538" s="493"/>
      <c r="M538" s="493"/>
      <c r="N538" s="493"/>
      <c r="O538" s="493"/>
      <c r="P538" s="493"/>
      <c r="Q538" s="493"/>
      <c r="R538" s="493"/>
      <c r="S538" s="493"/>
      <c r="T538" s="493"/>
      <c r="U538" s="493"/>
      <c r="V538" s="493"/>
      <c r="W538" s="493"/>
      <c r="X538" s="493"/>
      <c r="Y538" s="493"/>
      <c r="Z538" s="493"/>
    </row>
    <row r="539" s="434" customFormat="1" ht="16" customHeight="1" spans="1:26">
      <c r="A539" s="493"/>
      <c r="B539" s="493"/>
      <c r="C539" s="493"/>
      <c r="D539" s="493"/>
      <c r="E539" s="493"/>
      <c r="F539" s="493"/>
      <c r="G539" s="493"/>
      <c r="H539" s="493"/>
      <c r="I539" s="493"/>
      <c r="J539" s="493"/>
      <c r="K539" s="493"/>
      <c r="L539" s="493"/>
      <c r="M539" s="493"/>
      <c r="N539" s="493"/>
      <c r="O539" s="493"/>
      <c r="P539" s="493"/>
      <c r="Q539" s="493"/>
      <c r="R539" s="493"/>
      <c r="S539" s="493"/>
      <c r="T539" s="493"/>
      <c r="U539" s="493"/>
      <c r="V539" s="493"/>
      <c r="W539" s="493"/>
      <c r="X539" s="493"/>
      <c r="Y539" s="493"/>
      <c r="Z539" s="493"/>
    </row>
    <row r="540" s="434" customFormat="1" ht="16" customHeight="1" spans="1:26">
      <c r="A540" s="493"/>
      <c r="B540" s="493"/>
      <c r="C540" s="493"/>
      <c r="D540" s="493"/>
      <c r="E540" s="493"/>
      <c r="F540" s="493"/>
      <c r="G540" s="493"/>
      <c r="H540" s="493"/>
      <c r="I540" s="493"/>
      <c r="J540" s="493"/>
      <c r="K540" s="493"/>
      <c r="L540" s="493"/>
      <c r="M540" s="493"/>
      <c r="N540" s="493"/>
      <c r="O540" s="493"/>
      <c r="P540" s="493"/>
      <c r="Q540" s="493"/>
      <c r="R540" s="493"/>
      <c r="S540" s="493"/>
      <c r="T540" s="493"/>
      <c r="U540" s="493"/>
      <c r="V540" s="493"/>
      <c r="W540" s="493"/>
      <c r="X540" s="493"/>
      <c r="Y540" s="493"/>
      <c r="Z540" s="493"/>
    </row>
    <row r="541" s="434" customFormat="1" ht="16" customHeight="1" spans="1:26">
      <c r="A541" s="493"/>
      <c r="B541" s="493"/>
      <c r="C541" s="493"/>
      <c r="D541" s="493"/>
      <c r="E541" s="493"/>
      <c r="F541" s="493"/>
      <c r="G541" s="493"/>
      <c r="H541" s="493"/>
      <c r="I541" s="493"/>
      <c r="J541" s="493"/>
      <c r="K541" s="493"/>
      <c r="L541" s="493"/>
      <c r="M541" s="493"/>
      <c r="N541" s="493"/>
      <c r="O541" s="493"/>
      <c r="P541" s="493"/>
      <c r="Q541" s="493"/>
      <c r="R541" s="493"/>
      <c r="S541" s="493"/>
      <c r="T541" s="493"/>
      <c r="U541" s="493"/>
      <c r="V541" s="493"/>
      <c r="W541" s="493"/>
      <c r="X541" s="493"/>
      <c r="Y541" s="493"/>
      <c r="Z541" s="493"/>
    </row>
    <row r="542" s="434" customFormat="1" ht="16" customHeight="1" spans="1:26">
      <c r="A542" s="493"/>
      <c r="B542" s="493"/>
      <c r="C542" s="493"/>
      <c r="D542" s="493"/>
      <c r="E542" s="493"/>
      <c r="F542" s="493"/>
      <c r="G542" s="493"/>
      <c r="H542" s="493"/>
      <c r="I542" s="493"/>
      <c r="J542" s="493"/>
      <c r="K542" s="493"/>
      <c r="L542" s="493"/>
      <c r="M542" s="493"/>
      <c r="N542" s="493"/>
      <c r="O542" s="493"/>
      <c r="P542" s="493"/>
      <c r="Q542" s="493"/>
      <c r="R542" s="493"/>
      <c r="S542" s="493"/>
      <c r="T542" s="493"/>
      <c r="U542" s="493"/>
      <c r="V542" s="493"/>
      <c r="W542" s="493"/>
      <c r="X542" s="493"/>
      <c r="Y542" s="493"/>
      <c r="Z542" s="493"/>
    </row>
    <row r="543" s="434" customFormat="1" ht="16" customHeight="1" spans="1:26">
      <c r="A543" s="493"/>
      <c r="B543" s="493"/>
      <c r="C543" s="493"/>
      <c r="D543" s="493"/>
      <c r="E543" s="493"/>
      <c r="F543" s="493"/>
      <c r="G543" s="493"/>
      <c r="H543" s="493"/>
      <c r="I543" s="493"/>
      <c r="J543" s="493"/>
      <c r="K543" s="493"/>
      <c r="L543" s="493"/>
      <c r="M543" s="493"/>
      <c r="N543" s="493"/>
      <c r="O543" s="493"/>
      <c r="P543" s="493"/>
      <c r="Q543" s="493"/>
      <c r="R543" s="493"/>
      <c r="S543" s="493"/>
      <c r="T543" s="493"/>
      <c r="U543" s="493"/>
      <c r="V543" s="493"/>
      <c r="W543" s="493"/>
      <c r="X543" s="493"/>
      <c r="Y543" s="493"/>
      <c r="Z543" s="493"/>
    </row>
    <row r="544" s="434" customFormat="1" ht="16" customHeight="1" spans="1:26">
      <c r="A544" s="493"/>
      <c r="B544" s="493"/>
      <c r="C544" s="493"/>
      <c r="D544" s="493"/>
      <c r="E544" s="493"/>
      <c r="F544" s="493"/>
      <c r="G544" s="493"/>
      <c r="H544" s="493"/>
      <c r="I544" s="493"/>
      <c r="J544" s="493"/>
      <c r="K544" s="493"/>
      <c r="L544" s="493"/>
      <c r="M544" s="493"/>
      <c r="N544" s="493"/>
      <c r="O544" s="493"/>
      <c r="P544" s="493"/>
      <c r="Q544" s="493"/>
      <c r="R544" s="493"/>
      <c r="S544" s="493"/>
      <c r="T544" s="493"/>
      <c r="U544" s="493"/>
      <c r="V544" s="493"/>
      <c r="W544" s="493"/>
      <c r="X544" s="493"/>
      <c r="Y544" s="493"/>
      <c r="Z544" s="493"/>
    </row>
    <row r="545" s="434" customFormat="1" ht="16" customHeight="1" spans="1:26">
      <c r="A545" s="493"/>
      <c r="B545" s="493"/>
      <c r="C545" s="493"/>
      <c r="D545" s="493"/>
      <c r="E545" s="493"/>
      <c r="F545" s="493"/>
      <c r="G545" s="493"/>
      <c r="H545" s="493"/>
      <c r="I545" s="493"/>
      <c r="J545" s="493"/>
      <c r="K545" s="493"/>
      <c r="L545" s="493"/>
      <c r="M545" s="493"/>
      <c r="N545" s="493"/>
      <c r="O545" s="493"/>
      <c r="P545" s="493"/>
      <c r="Q545" s="493"/>
      <c r="R545" s="493"/>
      <c r="S545" s="493"/>
      <c r="T545" s="493"/>
      <c r="U545" s="493"/>
      <c r="V545" s="493"/>
      <c r="W545" s="493"/>
      <c r="X545" s="493"/>
      <c r="Y545" s="493"/>
      <c r="Z545" s="493"/>
    </row>
    <row r="546" s="434" customFormat="1" ht="16" customHeight="1" spans="1:26">
      <c r="A546" s="493"/>
      <c r="B546" s="493"/>
      <c r="C546" s="493"/>
      <c r="D546" s="493"/>
      <c r="E546" s="493"/>
      <c r="F546" s="493"/>
      <c r="G546" s="493"/>
      <c r="H546" s="493"/>
      <c r="I546" s="493"/>
      <c r="J546" s="493"/>
      <c r="K546" s="493"/>
      <c r="L546" s="493"/>
      <c r="M546" s="493"/>
      <c r="N546" s="493"/>
      <c r="O546" s="493"/>
      <c r="P546" s="493"/>
      <c r="Q546" s="493"/>
      <c r="R546" s="493"/>
      <c r="S546" s="493"/>
      <c r="T546" s="493"/>
      <c r="U546" s="493"/>
      <c r="V546" s="493"/>
      <c r="W546" s="493"/>
      <c r="X546" s="493"/>
      <c r="Y546" s="493"/>
      <c r="Z546" s="493"/>
    </row>
    <row r="547" s="434" customFormat="1" ht="16" customHeight="1" spans="1:26">
      <c r="A547" s="493"/>
      <c r="B547" s="493"/>
      <c r="C547" s="493"/>
      <c r="D547" s="493"/>
      <c r="E547" s="493"/>
      <c r="F547" s="493"/>
      <c r="G547" s="493"/>
      <c r="H547" s="493"/>
      <c r="I547" s="493"/>
      <c r="J547" s="493"/>
      <c r="K547" s="493"/>
      <c r="L547" s="493"/>
      <c r="M547" s="493"/>
      <c r="N547" s="493"/>
      <c r="O547" s="493"/>
      <c r="P547" s="493"/>
      <c r="Q547" s="493"/>
      <c r="R547" s="493"/>
      <c r="S547" s="493"/>
      <c r="T547" s="493"/>
      <c r="U547" s="493"/>
      <c r="V547" s="493"/>
      <c r="W547" s="493"/>
      <c r="X547" s="493"/>
      <c r="Y547" s="493"/>
      <c r="Z547" s="493"/>
    </row>
    <row r="548" s="434" customFormat="1" ht="16" customHeight="1" spans="1:26">
      <c r="A548" s="493"/>
      <c r="B548" s="493"/>
      <c r="C548" s="493"/>
      <c r="D548" s="493"/>
      <c r="E548" s="493"/>
      <c r="F548" s="493"/>
      <c r="G548" s="493"/>
      <c r="H548" s="493"/>
      <c r="I548" s="493"/>
      <c r="J548" s="493"/>
      <c r="K548" s="493"/>
      <c r="L548" s="493"/>
      <c r="M548" s="493"/>
      <c r="N548" s="493"/>
      <c r="O548" s="493"/>
      <c r="P548" s="493"/>
      <c r="Q548" s="493"/>
      <c r="R548" s="493"/>
      <c r="S548" s="493"/>
      <c r="T548" s="493"/>
      <c r="U548" s="493"/>
      <c r="V548" s="493"/>
      <c r="W548" s="493"/>
      <c r="X548" s="493"/>
      <c r="Y548" s="493"/>
      <c r="Z548" s="493"/>
    </row>
    <row r="549" s="434" customFormat="1" ht="16" customHeight="1" spans="1:26">
      <c r="A549" s="493"/>
      <c r="B549" s="493"/>
      <c r="C549" s="493"/>
      <c r="D549" s="493"/>
      <c r="E549" s="493"/>
      <c r="F549" s="493"/>
      <c r="G549" s="493"/>
      <c r="H549" s="493"/>
      <c r="I549" s="493"/>
      <c r="J549" s="493"/>
      <c r="K549" s="493"/>
      <c r="L549" s="493"/>
      <c r="M549" s="493"/>
      <c r="N549" s="493"/>
      <c r="O549" s="493"/>
      <c r="P549" s="493"/>
      <c r="Q549" s="493"/>
      <c r="R549" s="493"/>
      <c r="S549" s="493"/>
      <c r="T549" s="493"/>
      <c r="U549" s="493"/>
      <c r="V549" s="493"/>
      <c r="W549" s="493"/>
      <c r="X549" s="493"/>
      <c r="Y549" s="493"/>
      <c r="Z549" s="493"/>
    </row>
    <row r="550" s="434" customFormat="1" ht="16" customHeight="1" spans="1:26">
      <c r="A550" s="493"/>
      <c r="B550" s="493"/>
      <c r="C550" s="493"/>
      <c r="D550" s="493"/>
      <c r="E550" s="493"/>
      <c r="F550" s="493"/>
      <c r="G550" s="493"/>
      <c r="H550" s="493"/>
      <c r="I550" s="493"/>
      <c r="J550" s="493"/>
      <c r="K550" s="493"/>
      <c r="L550" s="493"/>
      <c r="M550" s="493"/>
      <c r="N550" s="493"/>
      <c r="O550" s="493"/>
      <c r="P550" s="493"/>
      <c r="Q550" s="493"/>
      <c r="R550" s="493"/>
      <c r="S550" s="493"/>
      <c r="T550" s="493"/>
      <c r="U550" s="493"/>
      <c r="V550" s="493"/>
      <c r="W550" s="493"/>
      <c r="X550" s="493"/>
      <c r="Y550" s="493"/>
      <c r="Z550" s="493"/>
    </row>
    <row r="551" s="434" customFormat="1" ht="16" customHeight="1" spans="1:26">
      <c r="A551" s="493"/>
      <c r="B551" s="493"/>
      <c r="C551" s="493"/>
      <c r="D551" s="493"/>
      <c r="E551" s="493"/>
      <c r="F551" s="493"/>
      <c r="G551" s="493"/>
      <c r="H551" s="493"/>
      <c r="I551" s="493"/>
      <c r="J551" s="493"/>
      <c r="K551" s="493"/>
      <c r="L551" s="493"/>
      <c r="M551" s="493"/>
      <c r="N551" s="493"/>
      <c r="O551" s="493"/>
      <c r="P551" s="493"/>
      <c r="Q551" s="493"/>
      <c r="R551" s="493"/>
      <c r="S551" s="493"/>
      <c r="T551" s="493"/>
      <c r="U551" s="493"/>
      <c r="V551" s="493"/>
      <c r="W551" s="493"/>
      <c r="X551" s="493"/>
      <c r="Y551" s="493"/>
      <c r="Z551" s="493"/>
    </row>
    <row r="552" s="434" customFormat="1" ht="16" customHeight="1" spans="1:26">
      <c r="A552" s="493"/>
      <c r="B552" s="493"/>
      <c r="C552" s="493"/>
      <c r="D552" s="493"/>
      <c r="E552" s="493"/>
      <c r="F552" s="493"/>
      <c r="G552" s="493"/>
      <c r="H552" s="493"/>
      <c r="I552" s="493"/>
      <c r="J552" s="493"/>
      <c r="K552" s="493"/>
      <c r="L552" s="493"/>
      <c r="M552" s="493"/>
      <c r="N552" s="493"/>
      <c r="O552" s="493"/>
      <c r="P552" s="493"/>
      <c r="Q552" s="493"/>
      <c r="R552" s="493"/>
      <c r="S552" s="493"/>
      <c r="T552" s="493"/>
      <c r="U552" s="493"/>
      <c r="V552" s="493"/>
      <c r="W552" s="493"/>
      <c r="X552" s="493"/>
      <c r="Y552" s="493"/>
      <c r="Z552" s="493"/>
    </row>
    <row r="553" s="434" customFormat="1" ht="16" customHeight="1" spans="1:26">
      <c r="A553" s="493"/>
      <c r="B553" s="493"/>
      <c r="C553" s="493"/>
      <c r="D553" s="493"/>
      <c r="E553" s="493"/>
      <c r="F553" s="493"/>
      <c r="G553" s="493"/>
      <c r="H553" s="493"/>
      <c r="I553" s="493"/>
      <c r="J553" s="493"/>
      <c r="K553" s="493"/>
      <c r="L553" s="493"/>
      <c r="M553" s="493"/>
      <c r="N553" s="493"/>
      <c r="O553" s="493"/>
      <c r="P553" s="493"/>
      <c r="Q553" s="493"/>
      <c r="R553" s="493"/>
      <c r="S553" s="493"/>
      <c r="T553" s="493"/>
      <c r="U553" s="493"/>
      <c r="V553" s="493"/>
      <c r="W553" s="493"/>
      <c r="X553" s="493"/>
      <c r="Y553" s="493"/>
      <c r="Z553" s="493"/>
    </row>
    <row r="554" s="434" customFormat="1" ht="16" customHeight="1" spans="1:26">
      <c r="A554" s="493"/>
      <c r="B554" s="493"/>
      <c r="C554" s="493"/>
      <c r="D554" s="493"/>
      <c r="E554" s="493"/>
      <c r="F554" s="493"/>
      <c r="G554" s="493"/>
      <c r="H554" s="493"/>
      <c r="I554" s="493"/>
      <c r="J554" s="493"/>
      <c r="K554" s="493"/>
      <c r="L554" s="493"/>
      <c r="M554" s="493"/>
      <c r="N554" s="493"/>
      <c r="O554" s="493"/>
      <c r="P554" s="493"/>
      <c r="Q554" s="493"/>
      <c r="R554" s="493"/>
      <c r="S554" s="493"/>
      <c r="T554" s="493"/>
      <c r="U554" s="493"/>
      <c r="V554" s="493"/>
      <c r="W554" s="493"/>
      <c r="X554" s="493"/>
      <c r="Y554" s="493"/>
      <c r="Z554" s="493"/>
    </row>
    <row r="555" s="434" customFormat="1" ht="16" customHeight="1" spans="1:26">
      <c r="A555" s="493"/>
      <c r="B555" s="493"/>
      <c r="C555" s="493"/>
      <c r="D555" s="493"/>
      <c r="E555" s="493"/>
      <c r="F555" s="493"/>
      <c r="G555" s="493"/>
      <c r="H555" s="493"/>
      <c r="I555" s="493"/>
      <c r="J555" s="493"/>
      <c r="K555" s="493"/>
      <c r="L555" s="493"/>
      <c r="M555" s="493"/>
      <c r="N555" s="493"/>
      <c r="O555" s="493"/>
      <c r="P555" s="493"/>
      <c r="Q555" s="493"/>
      <c r="R555" s="493"/>
      <c r="S555" s="493"/>
      <c r="T555" s="493"/>
      <c r="U555" s="493"/>
      <c r="V555" s="493"/>
      <c r="W555" s="493"/>
      <c r="X555" s="493"/>
      <c r="Y555" s="493"/>
      <c r="Z555" s="493"/>
    </row>
    <row r="556" s="434" customFormat="1" ht="16" customHeight="1" spans="1:26">
      <c r="A556" s="493"/>
      <c r="B556" s="493"/>
      <c r="C556" s="493"/>
      <c r="D556" s="493"/>
      <c r="E556" s="493"/>
      <c r="F556" s="493"/>
      <c r="G556" s="493"/>
      <c r="H556" s="493"/>
      <c r="I556" s="493"/>
      <c r="J556" s="493"/>
      <c r="K556" s="493"/>
      <c r="L556" s="493"/>
      <c r="M556" s="493"/>
      <c r="N556" s="493"/>
      <c r="O556" s="493"/>
      <c r="P556" s="493"/>
      <c r="Q556" s="493"/>
      <c r="R556" s="493"/>
      <c r="S556" s="493"/>
      <c r="T556" s="493"/>
      <c r="U556" s="493"/>
      <c r="V556" s="493"/>
      <c r="W556" s="493"/>
      <c r="X556" s="493"/>
      <c r="Y556" s="493"/>
      <c r="Z556" s="493"/>
    </row>
    <row r="557" s="434" customFormat="1" ht="16" customHeight="1" spans="1:26">
      <c r="A557" s="493"/>
      <c r="B557" s="493"/>
      <c r="C557" s="493"/>
      <c r="D557" s="493"/>
      <c r="E557" s="493"/>
      <c r="F557" s="493"/>
      <c r="G557" s="493"/>
      <c r="H557" s="493"/>
      <c r="I557" s="493"/>
      <c r="J557" s="493"/>
      <c r="K557" s="493"/>
      <c r="L557" s="493"/>
      <c r="M557" s="493"/>
      <c r="N557" s="493"/>
      <c r="O557" s="493"/>
      <c r="P557" s="493"/>
      <c r="Q557" s="493"/>
      <c r="R557" s="493"/>
      <c r="S557" s="493"/>
      <c r="T557" s="493"/>
      <c r="U557" s="493"/>
      <c r="V557" s="493"/>
      <c r="W557" s="493"/>
      <c r="X557" s="493"/>
      <c r="Y557" s="493"/>
      <c r="Z557" s="493"/>
    </row>
    <row r="558" s="434" customFormat="1" ht="16" customHeight="1" spans="1:26">
      <c r="A558" s="493"/>
      <c r="B558" s="493"/>
      <c r="C558" s="493"/>
      <c r="D558" s="493"/>
      <c r="E558" s="493"/>
      <c r="F558" s="493"/>
      <c r="G558" s="493"/>
      <c r="H558" s="493"/>
      <c r="I558" s="493"/>
      <c r="J558" s="493"/>
      <c r="K558" s="493"/>
      <c r="L558" s="493"/>
      <c r="M558" s="493"/>
      <c r="N558" s="493"/>
      <c r="O558" s="493"/>
      <c r="P558" s="493"/>
      <c r="Q558" s="493"/>
      <c r="R558" s="493"/>
      <c r="S558" s="493"/>
      <c r="T558" s="493"/>
      <c r="U558" s="493"/>
      <c r="V558" s="493"/>
      <c r="W558" s="493"/>
      <c r="X558" s="493"/>
      <c r="Y558" s="493"/>
      <c r="Z558" s="493"/>
    </row>
    <row r="559" s="434" customFormat="1" ht="16" customHeight="1" spans="1:26">
      <c r="A559" s="493"/>
      <c r="B559" s="493"/>
      <c r="C559" s="493"/>
      <c r="D559" s="493"/>
      <c r="E559" s="493"/>
      <c r="F559" s="493"/>
      <c r="G559" s="493"/>
      <c r="H559" s="493"/>
      <c r="I559" s="493"/>
      <c r="J559" s="493"/>
      <c r="K559" s="493"/>
      <c r="L559" s="493"/>
      <c r="M559" s="493"/>
      <c r="N559" s="493"/>
      <c r="O559" s="493"/>
      <c r="P559" s="493"/>
      <c r="Q559" s="493"/>
      <c r="R559" s="493"/>
      <c r="S559" s="493"/>
      <c r="T559" s="493"/>
      <c r="U559" s="493"/>
      <c r="V559" s="493"/>
      <c r="W559" s="493"/>
      <c r="X559" s="493"/>
      <c r="Y559" s="493"/>
      <c r="Z559" s="493"/>
    </row>
    <row r="560" s="434" customFormat="1" ht="16" customHeight="1" spans="1:26">
      <c r="A560" s="493"/>
      <c r="B560" s="493"/>
      <c r="C560" s="493"/>
      <c r="D560" s="493"/>
      <c r="E560" s="493"/>
      <c r="F560" s="493"/>
      <c r="G560" s="493"/>
      <c r="H560" s="493"/>
      <c r="I560" s="493"/>
      <c r="J560" s="493"/>
      <c r="K560" s="493"/>
      <c r="L560" s="493"/>
      <c r="M560" s="493"/>
      <c r="N560" s="493"/>
      <c r="O560" s="493"/>
      <c r="P560" s="493"/>
      <c r="Q560" s="493"/>
      <c r="R560" s="493"/>
      <c r="S560" s="493"/>
      <c r="T560" s="493"/>
      <c r="U560" s="493"/>
      <c r="V560" s="493"/>
      <c r="W560" s="493"/>
      <c r="X560" s="493"/>
      <c r="Y560" s="493"/>
      <c r="Z560" s="493"/>
    </row>
    <row r="561" s="434" customFormat="1" ht="16" customHeight="1" spans="1:26">
      <c r="A561" s="493"/>
      <c r="B561" s="493"/>
      <c r="C561" s="493"/>
      <c r="D561" s="493"/>
      <c r="E561" s="493"/>
      <c r="F561" s="493"/>
      <c r="G561" s="493"/>
      <c r="H561" s="493"/>
      <c r="I561" s="493"/>
      <c r="J561" s="493"/>
      <c r="K561" s="493"/>
      <c r="L561" s="493"/>
      <c r="M561" s="493"/>
      <c r="N561" s="493"/>
      <c r="O561" s="493"/>
      <c r="P561" s="493"/>
      <c r="Q561" s="493"/>
      <c r="R561" s="493"/>
      <c r="S561" s="493"/>
      <c r="T561" s="493"/>
      <c r="U561" s="493"/>
      <c r="V561" s="493"/>
      <c r="W561" s="493"/>
      <c r="X561" s="493"/>
      <c r="Y561" s="493"/>
      <c r="Z561" s="493"/>
    </row>
    <row r="562" s="434" customFormat="1" ht="16" customHeight="1" spans="1:26">
      <c r="A562" s="493"/>
      <c r="B562" s="493"/>
      <c r="C562" s="493"/>
      <c r="D562" s="493"/>
      <c r="E562" s="493"/>
      <c r="F562" s="493"/>
      <c r="G562" s="493"/>
      <c r="H562" s="493"/>
      <c r="I562" s="493"/>
      <c r="J562" s="493"/>
      <c r="K562" s="493"/>
      <c r="L562" s="493"/>
      <c r="M562" s="493"/>
      <c r="N562" s="493"/>
      <c r="O562" s="493"/>
      <c r="P562" s="493"/>
      <c r="Q562" s="493"/>
      <c r="R562" s="493"/>
      <c r="S562" s="493"/>
      <c r="T562" s="493"/>
      <c r="U562" s="493"/>
      <c r="V562" s="493"/>
      <c r="W562" s="493"/>
      <c r="X562" s="493"/>
      <c r="Y562" s="493"/>
      <c r="Z562" s="493"/>
    </row>
    <row r="563" s="434" customFormat="1" ht="16" customHeight="1" spans="1:26">
      <c r="A563" s="493"/>
      <c r="B563" s="493"/>
      <c r="C563" s="493"/>
      <c r="D563" s="493"/>
      <c r="E563" s="493"/>
      <c r="F563" s="493"/>
      <c r="G563" s="493"/>
      <c r="H563" s="493"/>
      <c r="I563" s="493"/>
      <c r="J563" s="493"/>
      <c r="K563" s="493"/>
      <c r="L563" s="493"/>
      <c r="M563" s="493"/>
      <c r="N563" s="493"/>
      <c r="O563" s="493"/>
      <c r="P563" s="493"/>
      <c r="Q563" s="493"/>
      <c r="R563" s="493"/>
      <c r="S563" s="493"/>
      <c r="T563" s="493"/>
      <c r="U563" s="493"/>
      <c r="V563" s="493"/>
      <c r="W563" s="493"/>
      <c r="X563" s="493"/>
      <c r="Y563" s="493"/>
      <c r="Z563" s="493"/>
    </row>
    <row r="564" s="434" customFormat="1" ht="16" customHeight="1" spans="1:26">
      <c r="A564" s="493"/>
      <c r="B564" s="493"/>
      <c r="C564" s="493"/>
      <c r="D564" s="493"/>
      <c r="E564" s="493"/>
      <c r="F564" s="493"/>
      <c r="G564" s="493"/>
      <c r="H564" s="493"/>
      <c r="I564" s="493"/>
      <c r="J564" s="493"/>
      <c r="K564" s="493"/>
      <c r="L564" s="493"/>
      <c r="M564" s="493"/>
      <c r="N564" s="493"/>
      <c r="O564" s="493"/>
      <c r="P564" s="493"/>
      <c r="Q564" s="493"/>
      <c r="R564" s="493"/>
      <c r="S564" s="493"/>
      <c r="T564" s="493"/>
      <c r="U564" s="493"/>
      <c r="V564" s="493"/>
      <c r="W564" s="493"/>
      <c r="X564" s="493"/>
      <c r="Y564" s="493"/>
      <c r="Z564" s="493"/>
    </row>
    <row r="565" s="434" customFormat="1" ht="16" customHeight="1" spans="1:26">
      <c r="A565" s="493"/>
      <c r="B565" s="493"/>
      <c r="C565" s="493"/>
      <c r="D565" s="493"/>
      <c r="E565" s="493"/>
      <c r="F565" s="493"/>
      <c r="G565" s="493"/>
      <c r="H565" s="493"/>
      <c r="I565" s="493"/>
      <c r="J565" s="493"/>
      <c r="K565" s="493"/>
      <c r="L565" s="493"/>
      <c r="M565" s="493"/>
      <c r="N565" s="493"/>
      <c r="O565" s="493"/>
      <c r="P565" s="493"/>
      <c r="Q565" s="493"/>
      <c r="R565" s="493"/>
      <c r="S565" s="493"/>
      <c r="T565" s="493"/>
      <c r="U565" s="493"/>
      <c r="V565" s="493"/>
      <c r="W565" s="493"/>
      <c r="X565" s="493"/>
      <c r="Y565" s="493"/>
      <c r="Z565" s="493"/>
    </row>
    <row r="566" s="434" customFormat="1" ht="16" customHeight="1" spans="1:26">
      <c r="A566" s="493"/>
      <c r="B566" s="493"/>
      <c r="C566" s="493"/>
      <c r="D566" s="493"/>
      <c r="E566" s="493"/>
      <c r="F566" s="493"/>
      <c r="G566" s="493"/>
      <c r="H566" s="493"/>
      <c r="I566" s="493"/>
      <c r="J566" s="493"/>
      <c r="K566" s="493"/>
      <c r="L566" s="493"/>
      <c r="M566" s="493"/>
      <c r="N566" s="493"/>
      <c r="O566" s="493"/>
      <c r="P566" s="493"/>
      <c r="Q566" s="493"/>
      <c r="R566" s="493"/>
      <c r="S566" s="493"/>
      <c r="T566" s="493"/>
      <c r="U566" s="493"/>
      <c r="V566" s="493"/>
      <c r="W566" s="493"/>
      <c r="X566" s="493"/>
      <c r="Y566" s="493"/>
      <c r="Z566" s="493"/>
    </row>
    <row r="567" s="434" customFormat="1" ht="16" customHeight="1" spans="1:26">
      <c r="A567" s="493"/>
      <c r="B567" s="493"/>
      <c r="C567" s="493"/>
      <c r="D567" s="493"/>
      <c r="E567" s="493"/>
      <c r="F567" s="493"/>
      <c r="G567" s="493"/>
      <c r="H567" s="493"/>
      <c r="I567" s="493"/>
      <c r="J567" s="493"/>
      <c r="K567" s="493"/>
      <c r="L567" s="493"/>
      <c r="M567" s="493"/>
      <c r="N567" s="493"/>
      <c r="O567" s="493"/>
      <c r="P567" s="493"/>
      <c r="Q567" s="493"/>
      <c r="R567" s="493"/>
      <c r="S567" s="493"/>
      <c r="T567" s="493"/>
      <c r="U567" s="493"/>
      <c r="V567" s="493"/>
      <c r="W567" s="493"/>
      <c r="X567" s="493"/>
      <c r="Y567" s="493"/>
      <c r="Z567" s="493"/>
    </row>
    <row r="568" s="434" customFormat="1" ht="16" customHeight="1" spans="1:26">
      <c r="A568" s="493"/>
      <c r="B568" s="493"/>
      <c r="C568" s="493"/>
      <c r="D568" s="493"/>
      <c r="E568" s="493"/>
      <c r="F568" s="493"/>
      <c r="G568" s="493"/>
      <c r="H568" s="493"/>
      <c r="I568" s="493"/>
      <c r="J568" s="493"/>
      <c r="K568" s="493"/>
      <c r="L568" s="493"/>
      <c r="M568" s="493"/>
      <c r="N568" s="493"/>
      <c r="O568" s="493"/>
      <c r="P568" s="493"/>
      <c r="Q568" s="493"/>
      <c r="R568" s="493"/>
      <c r="S568" s="493"/>
      <c r="T568" s="493"/>
      <c r="U568" s="493"/>
      <c r="V568" s="493"/>
      <c r="W568" s="493"/>
      <c r="X568" s="493"/>
      <c r="Y568" s="493"/>
      <c r="Z568" s="493"/>
    </row>
    <row r="569" s="434" customFormat="1" ht="16" customHeight="1" spans="1:26">
      <c r="A569" s="493"/>
      <c r="B569" s="493"/>
      <c r="C569" s="493"/>
      <c r="D569" s="493"/>
      <c r="E569" s="493"/>
      <c r="F569" s="493"/>
      <c r="G569" s="493"/>
      <c r="H569" s="493"/>
      <c r="I569" s="493"/>
      <c r="J569" s="493"/>
      <c r="K569" s="493"/>
      <c r="L569" s="493"/>
      <c r="M569" s="493"/>
      <c r="N569" s="493"/>
      <c r="O569" s="493"/>
      <c r="P569" s="493"/>
      <c r="Q569" s="493"/>
      <c r="R569" s="493"/>
      <c r="S569" s="493"/>
      <c r="T569" s="493"/>
      <c r="U569" s="493"/>
      <c r="V569" s="493"/>
      <c r="W569" s="493"/>
      <c r="X569" s="493"/>
      <c r="Y569" s="493"/>
      <c r="Z569" s="493"/>
    </row>
    <row r="570" s="434" customFormat="1" ht="16" customHeight="1" spans="1:26">
      <c r="A570" s="493"/>
      <c r="B570" s="493"/>
      <c r="C570" s="493"/>
      <c r="D570" s="493"/>
      <c r="E570" s="493"/>
      <c r="F570" s="493"/>
      <c r="G570" s="493"/>
      <c r="H570" s="493"/>
      <c r="I570" s="493"/>
      <c r="J570" s="493"/>
      <c r="K570" s="493"/>
      <c r="L570" s="493"/>
      <c r="M570" s="493"/>
      <c r="N570" s="493"/>
      <c r="O570" s="493"/>
      <c r="P570" s="493"/>
      <c r="Q570" s="493"/>
      <c r="R570" s="493"/>
      <c r="S570" s="493"/>
      <c r="T570" s="493"/>
      <c r="U570" s="493"/>
      <c r="V570" s="493"/>
      <c r="W570" s="493"/>
      <c r="X570" s="493"/>
      <c r="Y570" s="493"/>
      <c r="Z570" s="493"/>
    </row>
    <row r="571" s="434" customFormat="1" ht="16" customHeight="1" spans="1:26">
      <c r="A571" s="493"/>
      <c r="B571" s="493"/>
      <c r="C571" s="493"/>
      <c r="D571" s="493"/>
      <c r="E571" s="493"/>
      <c r="F571" s="493"/>
      <c r="G571" s="493"/>
      <c r="H571" s="493"/>
      <c r="I571" s="493"/>
      <c r="J571" s="493"/>
      <c r="K571" s="493"/>
      <c r="L571" s="493"/>
      <c r="M571" s="493"/>
      <c r="N571" s="493"/>
      <c r="O571" s="493"/>
      <c r="P571" s="493"/>
      <c r="Q571" s="493"/>
      <c r="R571" s="493"/>
      <c r="S571" s="493"/>
      <c r="T571" s="493"/>
      <c r="U571" s="493"/>
      <c r="V571" s="493"/>
      <c r="W571" s="493"/>
      <c r="X571" s="493"/>
      <c r="Y571" s="493"/>
      <c r="Z571" s="493"/>
    </row>
    <row r="572" s="434" customFormat="1" ht="16" customHeight="1" spans="1:26">
      <c r="A572" s="493"/>
      <c r="B572" s="493"/>
      <c r="C572" s="493"/>
      <c r="D572" s="493"/>
      <c r="E572" s="493"/>
      <c r="F572" s="493"/>
      <c r="G572" s="493"/>
      <c r="H572" s="493"/>
      <c r="I572" s="493"/>
      <c r="J572" s="493"/>
      <c r="K572" s="493"/>
      <c r="L572" s="493"/>
      <c r="M572" s="493"/>
      <c r="N572" s="493"/>
      <c r="O572" s="493"/>
      <c r="P572" s="493"/>
      <c r="Q572" s="493"/>
      <c r="R572" s="493"/>
      <c r="S572" s="493"/>
      <c r="T572" s="493"/>
      <c r="U572" s="493"/>
      <c r="V572" s="493"/>
      <c r="W572" s="493"/>
      <c r="X572" s="493"/>
      <c r="Y572" s="493"/>
      <c r="Z572" s="493"/>
    </row>
    <row r="573" s="434" customFormat="1" ht="16" customHeight="1" spans="1:26">
      <c r="A573" s="493"/>
      <c r="B573" s="493"/>
      <c r="C573" s="493"/>
      <c r="D573" s="493"/>
      <c r="E573" s="493"/>
      <c r="F573" s="493"/>
      <c r="G573" s="493"/>
      <c r="H573" s="493"/>
      <c r="I573" s="493"/>
      <c r="J573" s="493"/>
      <c r="K573" s="493"/>
      <c r="L573" s="493"/>
      <c r="M573" s="493"/>
      <c r="N573" s="493"/>
      <c r="O573" s="493"/>
      <c r="P573" s="493"/>
      <c r="Q573" s="493"/>
      <c r="R573" s="493"/>
      <c r="S573" s="493"/>
      <c r="T573" s="493"/>
      <c r="U573" s="493"/>
      <c r="V573" s="493"/>
      <c r="W573" s="493"/>
      <c r="X573" s="493"/>
      <c r="Y573" s="493"/>
      <c r="Z573" s="493"/>
    </row>
    <row r="574" s="434" customFormat="1" ht="16" customHeight="1" spans="1:26">
      <c r="A574" s="493"/>
      <c r="B574" s="493"/>
      <c r="C574" s="493"/>
      <c r="D574" s="493"/>
      <c r="E574" s="493"/>
      <c r="F574" s="493"/>
      <c r="G574" s="493"/>
      <c r="H574" s="493"/>
      <c r="I574" s="493"/>
      <c r="J574" s="493"/>
      <c r="K574" s="493"/>
      <c r="L574" s="493"/>
      <c r="M574" s="493"/>
      <c r="N574" s="493"/>
      <c r="O574" s="493"/>
      <c r="P574" s="493"/>
      <c r="Q574" s="493"/>
      <c r="R574" s="493"/>
      <c r="S574" s="493"/>
      <c r="T574" s="493"/>
      <c r="U574" s="493"/>
      <c r="V574" s="493"/>
      <c r="W574" s="493"/>
      <c r="X574" s="493"/>
      <c r="Y574" s="493"/>
      <c r="Z574" s="493"/>
    </row>
    <row r="575" s="434" customFormat="1" ht="16" customHeight="1" spans="1:26">
      <c r="A575" s="493"/>
      <c r="B575" s="493"/>
      <c r="C575" s="493"/>
      <c r="D575" s="493"/>
      <c r="E575" s="493"/>
      <c r="F575" s="493"/>
      <c r="G575" s="493"/>
      <c r="H575" s="493"/>
      <c r="I575" s="493"/>
      <c r="J575" s="493"/>
      <c r="K575" s="493"/>
      <c r="L575" s="493"/>
      <c r="M575" s="493"/>
      <c r="N575" s="493"/>
      <c r="O575" s="493"/>
      <c r="P575" s="493"/>
      <c r="Q575" s="493"/>
      <c r="R575" s="493"/>
      <c r="S575" s="493"/>
      <c r="T575" s="493"/>
      <c r="U575" s="493"/>
      <c r="V575" s="493"/>
      <c r="W575" s="493"/>
      <c r="X575" s="493"/>
      <c r="Y575" s="493"/>
      <c r="Z575" s="493"/>
    </row>
    <row r="576" s="434" customFormat="1" ht="16" customHeight="1" spans="1:26">
      <c r="A576" s="493"/>
      <c r="B576" s="493"/>
      <c r="C576" s="493"/>
      <c r="D576" s="493"/>
      <c r="E576" s="493"/>
      <c r="F576" s="493"/>
      <c r="G576" s="493"/>
      <c r="H576" s="493"/>
      <c r="I576" s="493"/>
      <c r="J576" s="493"/>
      <c r="K576" s="493"/>
      <c r="L576" s="493"/>
      <c r="M576" s="493"/>
      <c r="N576" s="493"/>
      <c r="O576" s="493"/>
      <c r="P576" s="493"/>
      <c r="Q576" s="493"/>
      <c r="R576" s="493"/>
      <c r="S576" s="493"/>
      <c r="T576" s="493"/>
      <c r="U576" s="493"/>
      <c r="V576" s="493"/>
      <c r="W576" s="493"/>
      <c r="X576" s="493"/>
      <c r="Y576" s="493"/>
      <c r="Z576" s="493"/>
    </row>
    <row r="577" s="434" customFormat="1" ht="16" customHeight="1" spans="1:26">
      <c r="A577" s="493"/>
      <c r="B577" s="493"/>
      <c r="C577" s="493"/>
      <c r="D577" s="493"/>
      <c r="E577" s="493"/>
      <c r="F577" s="493"/>
      <c r="G577" s="493"/>
      <c r="H577" s="493"/>
      <c r="I577" s="493"/>
      <c r="J577" s="493"/>
      <c r="K577" s="493"/>
      <c r="L577" s="493"/>
      <c r="M577" s="493"/>
      <c r="N577" s="493"/>
      <c r="O577" s="493"/>
      <c r="P577" s="493"/>
      <c r="Q577" s="493"/>
      <c r="R577" s="493"/>
      <c r="S577" s="493"/>
      <c r="T577" s="493"/>
      <c r="U577" s="493"/>
      <c r="V577" s="493"/>
      <c r="W577" s="493"/>
      <c r="X577" s="493"/>
      <c r="Y577" s="493"/>
      <c r="Z577" s="493"/>
    </row>
    <row r="578" s="434" customFormat="1" ht="16" customHeight="1" spans="1:26">
      <c r="A578" s="493"/>
      <c r="B578" s="493"/>
      <c r="C578" s="493"/>
      <c r="D578" s="493"/>
      <c r="E578" s="493"/>
      <c r="F578" s="493"/>
      <c r="G578" s="493"/>
      <c r="H578" s="493"/>
      <c r="I578" s="493"/>
      <c r="J578" s="493"/>
      <c r="K578" s="493"/>
      <c r="L578" s="493"/>
      <c r="M578" s="493"/>
      <c r="N578" s="493"/>
      <c r="O578" s="493"/>
      <c r="P578" s="493"/>
      <c r="Q578" s="493"/>
      <c r="R578" s="493"/>
      <c r="S578" s="493"/>
      <c r="T578" s="493"/>
      <c r="U578" s="493"/>
      <c r="V578" s="493"/>
      <c r="W578" s="493"/>
      <c r="X578" s="493"/>
      <c r="Y578" s="493"/>
      <c r="Z578" s="493"/>
    </row>
    <row r="579" s="434" customFormat="1" ht="16" customHeight="1" spans="1:26">
      <c r="A579" s="493"/>
      <c r="B579" s="493"/>
      <c r="C579" s="493"/>
      <c r="D579" s="493"/>
      <c r="E579" s="493"/>
      <c r="F579" s="493"/>
      <c r="G579" s="493"/>
      <c r="H579" s="493"/>
      <c r="I579" s="493"/>
      <c r="J579" s="493"/>
      <c r="K579" s="493"/>
      <c r="L579" s="493"/>
      <c r="M579" s="493"/>
      <c r="N579" s="493"/>
      <c r="O579" s="493"/>
      <c r="P579" s="493"/>
      <c r="Q579" s="493"/>
      <c r="R579" s="493"/>
      <c r="S579" s="493"/>
      <c r="T579" s="493"/>
      <c r="U579" s="493"/>
      <c r="V579" s="493"/>
      <c r="W579" s="493"/>
      <c r="X579" s="493"/>
      <c r="Y579" s="493"/>
      <c r="Z579" s="493"/>
    </row>
    <row r="580" s="434" customFormat="1" ht="16" customHeight="1" spans="1:26">
      <c r="A580" s="493"/>
      <c r="B580" s="493"/>
      <c r="C580" s="493"/>
      <c r="D580" s="493"/>
      <c r="E580" s="493"/>
      <c r="F580" s="493"/>
      <c r="G580" s="493"/>
      <c r="H580" s="493"/>
      <c r="I580" s="493"/>
      <c r="J580" s="493"/>
      <c r="K580" s="493"/>
      <c r="L580" s="493"/>
      <c r="M580" s="493"/>
      <c r="N580" s="493"/>
      <c r="O580" s="493"/>
      <c r="P580" s="493"/>
      <c r="Q580" s="493"/>
      <c r="R580" s="493"/>
      <c r="S580" s="493"/>
      <c r="T580" s="493"/>
      <c r="U580" s="493"/>
      <c r="V580" s="493"/>
      <c r="W580" s="493"/>
      <c r="X580" s="493"/>
      <c r="Y580" s="493"/>
      <c r="Z580" s="493"/>
    </row>
    <row r="581" s="434" customFormat="1" ht="16" customHeight="1" spans="1:26">
      <c r="A581" s="493"/>
      <c r="B581" s="493"/>
      <c r="C581" s="493"/>
      <c r="D581" s="493"/>
      <c r="E581" s="493"/>
      <c r="F581" s="493"/>
      <c r="G581" s="493"/>
      <c r="H581" s="493"/>
      <c r="I581" s="493"/>
      <c r="J581" s="493"/>
      <c r="K581" s="493"/>
      <c r="L581" s="493"/>
      <c r="M581" s="493"/>
      <c r="N581" s="493"/>
      <c r="O581" s="493"/>
      <c r="P581" s="493"/>
      <c r="Q581" s="493"/>
      <c r="R581" s="493"/>
      <c r="S581" s="493"/>
      <c r="T581" s="493"/>
      <c r="U581" s="493"/>
      <c r="V581" s="493"/>
      <c r="W581" s="493"/>
      <c r="X581" s="493"/>
      <c r="Y581" s="493"/>
      <c r="Z581" s="493"/>
    </row>
    <row r="582" s="434" customFormat="1" ht="16" customHeight="1" spans="1:26">
      <c r="A582" s="493"/>
      <c r="B582" s="493"/>
      <c r="C582" s="493"/>
      <c r="D582" s="493"/>
      <c r="E582" s="493"/>
      <c r="F582" s="493"/>
      <c r="G582" s="493"/>
      <c r="H582" s="493"/>
      <c r="I582" s="493"/>
      <c r="J582" s="493"/>
      <c r="K582" s="493"/>
      <c r="L582" s="493"/>
      <c r="M582" s="493"/>
      <c r="N582" s="493"/>
      <c r="O582" s="493"/>
      <c r="P582" s="493"/>
      <c r="Q582" s="493"/>
      <c r="R582" s="493"/>
      <c r="S582" s="493"/>
      <c r="T582" s="493"/>
      <c r="U582" s="493"/>
      <c r="V582" s="493"/>
      <c r="W582" s="493"/>
      <c r="X582" s="493"/>
      <c r="Y582" s="493"/>
      <c r="Z582" s="493"/>
    </row>
    <row r="583" s="434" customFormat="1" ht="16" customHeight="1" spans="1:26">
      <c r="A583" s="493"/>
      <c r="B583" s="493"/>
      <c r="C583" s="493"/>
      <c r="D583" s="493"/>
      <c r="E583" s="493"/>
      <c r="F583" s="493"/>
      <c r="G583" s="493"/>
      <c r="H583" s="493"/>
      <c r="I583" s="493"/>
      <c r="J583" s="493"/>
      <c r="K583" s="493"/>
      <c r="L583" s="493"/>
      <c r="M583" s="493"/>
      <c r="N583" s="493"/>
      <c r="O583" s="493"/>
      <c r="P583" s="493"/>
      <c r="Q583" s="493"/>
      <c r="R583" s="493"/>
      <c r="S583" s="493"/>
      <c r="T583" s="493"/>
      <c r="U583" s="493"/>
      <c r="V583" s="493"/>
      <c r="W583" s="493"/>
      <c r="X583" s="493"/>
      <c r="Y583" s="493"/>
      <c r="Z583" s="493"/>
    </row>
    <row r="584" s="434" customFormat="1" ht="16" customHeight="1" spans="1:26">
      <c r="A584" s="493"/>
      <c r="B584" s="493"/>
      <c r="C584" s="493"/>
      <c r="D584" s="493"/>
      <c r="E584" s="493"/>
      <c r="F584" s="493"/>
      <c r="G584" s="493"/>
      <c r="H584" s="493"/>
      <c r="I584" s="493"/>
      <c r="J584" s="493"/>
      <c r="K584" s="493"/>
      <c r="L584" s="493"/>
      <c r="M584" s="493"/>
      <c r="N584" s="493"/>
      <c r="O584" s="493"/>
      <c r="P584" s="493"/>
      <c r="Q584" s="493"/>
      <c r="R584" s="493"/>
      <c r="S584" s="493"/>
      <c r="T584" s="493"/>
      <c r="U584" s="493"/>
      <c r="V584" s="493"/>
      <c r="W584" s="493"/>
      <c r="X584" s="493"/>
      <c r="Y584" s="493"/>
      <c r="Z584" s="493"/>
    </row>
    <row r="585" s="434" customFormat="1" ht="16" customHeight="1" spans="1:26">
      <c r="A585" s="493"/>
      <c r="B585" s="493"/>
      <c r="C585" s="493"/>
      <c r="D585" s="493"/>
      <c r="E585" s="493"/>
      <c r="F585" s="493"/>
      <c r="G585" s="493"/>
      <c r="H585" s="493"/>
      <c r="I585" s="493"/>
      <c r="J585" s="493"/>
      <c r="K585" s="493"/>
      <c r="L585" s="493"/>
      <c r="M585" s="493"/>
      <c r="N585" s="493"/>
      <c r="O585" s="493"/>
      <c r="P585" s="493"/>
      <c r="Q585" s="493"/>
      <c r="R585" s="493"/>
      <c r="S585" s="493"/>
      <c r="T585" s="493"/>
      <c r="U585" s="493"/>
      <c r="V585" s="493"/>
      <c r="W585" s="493"/>
      <c r="X585" s="493"/>
      <c r="Y585" s="493"/>
      <c r="Z585" s="493"/>
    </row>
    <row r="586" s="434" customFormat="1" ht="16" customHeight="1" spans="1:26">
      <c r="A586" s="493"/>
      <c r="B586" s="493"/>
      <c r="C586" s="493"/>
      <c r="D586" s="493"/>
      <c r="E586" s="493"/>
      <c r="F586" s="493"/>
      <c r="G586" s="493"/>
      <c r="H586" s="493"/>
      <c r="I586" s="493"/>
      <c r="J586" s="493"/>
      <c r="K586" s="493"/>
      <c r="L586" s="493"/>
      <c r="M586" s="493"/>
      <c r="N586" s="493"/>
      <c r="O586" s="493"/>
      <c r="P586" s="493"/>
      <c r="Q586" s="493"/>
      <c r="R586" s="493"/>
      <c r="S586" s="493"/>
      <c r="T586" s="493"/>
      <c r="U586" s="493"/>
      <c r="V586" s="493"/>
      <c r="W586" s="493"/>
      <c r="X586" s="493"/>
      <c r="Y586" s="493"/>
      <c r="Z586" s="493"/>
    </row>
    <row r="587" s="434" customFormat="1" ht="16" customHeight="1" spans="1:26">
      <c r="A587" s="493"/>
      <c r="B587" s="493"/>
      <c r="C587" s="493"/>
      <c r="D587" s="493"/>
      <c r="E587" s="493"/>
      <c r="F587" s="493"/>
      <c r="G587" s="493"/>
      <c r="H587" s="493"/>
      <c r="I587" s="493"/>
      <c r="J587" s="493"/>
      <c r="K587" s="493"/>
      <c r="L587" s="493"/>
      <c r="M587" s="493"/>
      <c r="N587" s="493"/>
      <c r="O587" s="493"/>
      <c r="P587" s="493"/>
      <c r="Q587" s="493"/>
      <c r="R587" s="493"/>
      <c r="S587" s="493"/>
      <c r="T587" s="493"/>
      <c r="U587" s="493"/>
      <c r="V587" s="493"/>
      <c r="W587" s="493"/>
      <c r="X587" s="493"/>
      <c r="Y587" s="493"/>
      <c r="Z587" s="493"/>
    </row>
    <row r="588" s="434" customFormat="1" ht="16" customHeight="1" spans="1:26">
      <c r="A588" s="493"/>
      <c r="B588" s="493"/>
      <c r="C588" s="493"/>
      <c r="D588" s="493"/>
      <c r="E588" s="493"/>
      <c r="F588" s="493"/>
      <c r="G588" s="493"/>
      <c r="H588" s="493"/>
      <c r="I588" s="493"/>
      <c r="J588" s="493"/>
      <c r="K588" s="493"/>
      <c r="L588" s="493"/>
      <c r="M588" s="493"/>
      <c r="N588" s="493"/>
      <c r="O588" s="493"/>
      <c r="P588" s="493"/>
      <c r="Q588" s="493"/>
      <c r="R588" s="493"/>
      <c r="S588" s="493"/>
      <c r="T588" s="493"/>
      <c r="U588" s="493"/>
      <c r="V588" s="493"/>
      <c r="W588" s="493"/>
      <c r="X588" s="493"/>
      <c r="Y588" s="493"/>
      <c r="Z588" s="493"/>
    </row>
    <row r="589" s="434" customFormat="1" ht="16" customHeight="1" spans="1:26">
      <c r="A589" s="493"/>
      <c r="B589" s="493"/>
      <c r="C589" s="493"/>
      <c r="D589" s="493"/>
      <c r="E589" s="493"/>
      <c r="F589" s="493"/>
      <c r="G589" s="493"/>
      <c r="H589" s="493"/>
      <c r="I589" s="493"/>
      <c r="J589" s="493"/>
      <c r="K589" s="493"/>
      <c r="L589" s="493"/>
      <c r="M589" s="493"/>
      <c r="N589" s="493"/>
      <c r="O589" s="493"/>
      <c r="P589" s="493"/>
      <c r="Q589" s="493"/>
      <c r="R589" s="493"/>
      <c r="S589" s="493"/>
      <c r="T589" s="493"/>
      <c r="U589" s="493"/>
      <c r="V589" s="493"/>
      <c r="W589" s="493"/>
      <c r="X589" s="493"/>
      <c r="Y589" s="493"/>
      <c r="Z589" s="493"/>
    </row>
    <row r="590" s="434" customFormat="1" ht="16" customHeight="1" spans="1:26">
      <c r="A590" s="493"/>
      <c r="B590" s="493"/>
      <c r="C590" s="493"/>
      <c r="D590" s="493"/>
      <c r="E590" s="493"/>
      <c r="F590" s="493"/>
      <c r="G590" s="493"/>
      <c r="H590" s="493"/>
      <c r="I590" s="493"/>
      <c r="J590" s="493"/>
      <c r="K590" s="493"/>
      <c r="L590" s="493"/>
      <c r="M590" s="493"/>
      <c r="N590" s="493"/>
      <c r="O590" s="493"/>
      <c r="P590" s="493"/>
      <c r="Q590" s="493"/>
      <c r="R590" s="493"/>
      <c r="S590" s="493"/>
      <c r="T590" s="493"/>
      <c r="U590" s="493"/>
      <c r="V590" s="493"/>
      <c r="W590" s="493"/>
      <c r="X590" s="493"/>
      <c r="Y590" s="493"/>
      <c r="Z590" s="493"/>
    </row>
    <row r="591" s="434" customFormat="1" ht="16" customHeight="1" spans="1:26">
      <c r="A591" s="493"/>
      <c r="B591" s="493"/>
      <c r="C591" s="493"/>
      <c r="D591" s="493"/>
      <c r="E591" s="493"/>
      <c r="F591" s="493"/>
      <c r="G591" s="493"/>
      <c r="H591" s="493"/>
      <c r="I591" s="493"/>
      <c r="J591" s="493"/>
      <c r="K591" s="493"/>
      <c r="L591" s="493"/>
      <c r="M591" s="493"/>
      <c r="N591" s="493"/>
      <c r="O591" s="493"/>
      <c r="P591" s="493"/>
      <c r="Q591" s="493"/>
      <c r="R591" s="493"/>
      <c r="S591" s="493"/>
      <c r="T591" s="493"/>
      <c r="U591" s="493"/>
      <c r="V591" s="493"/>
      <c r="W591" s="493"/>
      <c r="X591" s="493"/>
      <c r="Y591" s="493"/>
      <c r="Z591" s="493"/>
    </row>
    <row r="592" s="434" customFormat="1" ht="16" customHeight="1" spans="1:26">
      <c r="A592" s="493"/>
      <c r="B592" s="493"/>
      <c r="C592" s="493"/>
      <c r="D592" s="493"/>
      <c r="E592" s="493"/>
      <c r="F592" s="493"/>
      <c r="G592" s="493"/>
      <c r="H592" s="493"/>
      <c r="I592" s="493"/>
      <c r="J592" s="493"/>
      <c r="K592" s="493"/>
      <c r="L592" s="493"/>
      <c r="M592" s="493"/>
      <c r="N592" s="493"/>
      <c r="O592" s="493"/>
      <c r="P592" s="493"/>
      <c r="Q592" s="493"/>
      <c r="R592" s="493"/>
      <c r="S592" s="493"/>
      <c r="T592" s="493"/>
      <c r="U592" s="493"/>
      <c r="V592" s="493"/>
      <c r="W592" s="493"/>
      <c r="X592" s="493"/>
      <c r="Y592" s="493"/>
      <c r="Z592" s="493"/>
    </row>
    <row r="593" s="434" customFormat="1" ht="16" customHeight="1" spans="1:26">
      <c r="A593" s="493"/>
      <c r="B593" s="493"/>
      <c r="C593" s="493"/>
      <c r="D593" s="493"/>
      <c r="E593" s="493"/>
      <c r="F593" s="493"/>
      <c r="G593" s="493"/>
      <c r="H593" s="493"/>
      <c r="I593" s="493"/>
      <c r="J593" s="493"/>
      <c r="K593" s="493"/>
      <c r="L593" s="493"/>
      <c r="M593" s="493"/>
      <c r="N593" s="493"/>
      <c r="O593" s="493"/>
      <c r="P593" s="493"/>
      <c r="Q593" s="493"/>
      <c r="R593" s="493"/>
      <c r="S593" s="493"/>
      <c r="T593" s="493"/>
      <c r="U593" s="493"/>
      <c r="V593" s="493"/>
      <c r="W593" s="493"/>
      <c r="X593" s="493"/>
      <c r="Y593" s="493"/>
      <c r="Z593" s="493"/>
    </row>
    <row r="594" s="434" customFormat="1" ht="16" customHeight="1" spans="1:26">
      <c r="A594" s="493"/>
      <c r="B594" s="493"/>
      <c r="C594" s="493"/>
      <c r="D594" s="493"/>
      <c r="E594" s="493"/>
      <c r="F594" s="493"/>
      <c r="G594" s="493"/>
      <c r="H594" s="493"/>
      <c r="I594" s="493"/>
      <c r="J594" s="493"/>
      <c r="K594" s="493"/>
      <c r="L594" s="493"/>
      <c r="M594" s="493"/>
      <c r="N594" s="493"/>
      <c r="O594" s="493"/>
      <c r="P594" s="493"/>
      <c r="Q594" s="493"/>
      <c r="R594" s="493"/>
      <c r="S594" s="493"/>
      <c r="T594" s="493"/>
      <c r="U594" s="493"/>
      <c r="V594" s="493"/>
      <c r="W594" s="493"/>
      <c r="X594" s="493"/>
      <c r="Y594" s="493"/>
      <c r="Z594" s="493"/>
    </row>
    <row r="595" s="434" customFormat="1" ht="16" customHeight="1" spans="1:26">
      <c r="A595" s="493"/>
      <c r="B595" s="493"/>
      <c r="C595" s="493"/>
      <c r="D595" s="493"/>
      <c r="E595" s="493"/>
      <c r="F595" s="493"/>
      <c r="G595" s="493"/>
      <c r="H595" s="493"/>
      <c r="I595" s="493"/>
      <c r="J595" s="493"/>
      <c r="K595" s="493"/>
      <c r="L595" s="493"/>
      <c r="M595" s="493"/>
      <c r="N595" s="493"/>
      <c r="O595" s="493"/>
      <c r="P595" s="493"/>
      <c r="Q595" s="493"/>
      <c r="R595" s="493"/>
      <c r="S595" s="493"/>
      <c r="T595" s="493"/>
      <c r="U595" s="493"/>
      <c r="V595" s="493"/>
      <c r="W595" s="493"/>
      <c r="X595" s="493"/>
      <c r="Y595" s="493"/>
      <c r="Z595" s="493"/>
    </row>
    <row r="596" s="434" customFormat="1" ht="16" customHeight="1" spans="1:26">
      <c r="A596" s="493"/>
      <c r="B596" s="493"/>
      <c r="C596" s="493"/>
      <c r="D596" s="493"/>
      <c r="E596" s="493"/>
      <c r="F596" s="493"/>
      <c r="G596" s="493"/>
      <c r="H596" s="493"/>
      <c r="I596" s="493"/>
      <c r="J596" s="493"/>
      <c r="K596" s="493"/>
      <c r="L596" s="493"/>
      <c r="M596" s="493"/>
      <c r="N596" s="493"/>
      <c r="O596" s="493"/>
      <c r="P596" s="493"/>
      <c r="Q596" s="493"/>
      <c r="R596" s="493"/>
      <c r="S596" s="493"/>
      <c r="T596" s="493"/>
      <c r="U596" s="493"/>
      <c r="V596" s="493"/>
      <c r="W596" s="493"/>
      <c r="X596" s="493"/>
      <c r="Y596" s="493"/>
      <c r="Z596" s="493"/>
    </row>
    <row r="597" s="434" customFormat="1" ht="16" customHeight="1" spans="1:26">
      <c r="A597" s="493"/>
      <c r="B597" s="493"/>
      <c r="C597" s="493"/>
      <c r="D597" s="493"/>
      <c r="E597" s="493"/>
      <c r="F597" s="493"/>
      <c r="G597" s="493"/>
      <c r="H597" s="493"/>
      <c r="I597" s="493"/>
      <c r="J597" s="493"/>
      <c r="K597" s="493"/>
      <c r="L597" s="493"/>
      <c r="M597" s="493"/>
      <c r="N597" s="493"/>
      <c r="O597" s="493"/>
      <c r="P597" s="493"/>
      <c r="Q597" s="493"/>
      <c r="R597" s="493"/>
      <c r="S597" s="493"/>
      <c r="T597" s="493"/>
      <c r="U597" s="493"/>
      <c r="V597" s="493"/>
      <c r="W597" s="493"/>
      <c r="X597" s="493"/>
      <c r="Y597" s="493"/>
      <c r="Z597" s="493"/>
    </row>
    <row r="598" s="434" customFormat="1" ht="16" customHeight="1" spans="1:26">
      <c r="A598" s="493"/>
      <c r="B598" s="493"/>
      <c r="C598" s="493"/>
      <c r="D598" s="493"/>
      <c r="E598" s="493"/>
      <c r="F598" s="493"/>
      <c r="G598" s="493"/>
      <c r="H598" s="493"/>
      <c r="I598" s="493"/>
      <c r="J598" s="493"/>
      <c r="K598" s="493"/>
      <c r="L598" s="493"/>
      <c r="M598" s="493"/>
      <c r="N598" s="493"/>
      <c r="O598" s="493"/>
      <c r="P598" s="493"/>
      <c r="Q598" s="493"/>
      <c r="R598" s="493"/>
      <c r="S598" s="493"/>
      <c r="T598" s="493"/>
      <c r="U598" s="493"/>
      <c r="V598" s="493"/>
      <c r="W598" s="493"/>
      <c r="X598" s="493"/>
      <c r="Y598" s="493"/>
      <c r="Z598" s="493"/>
    </row>
    <row r="599" s="434" customFormat="1" ht="16" customHeight="1" spans="1:26">
      <c r="A599" s="493"/>
      <c r="B599" s="493"/>
      <c r="C599" s="493"/>
      <c r="D599" s="493"/>
      <c r="E599" s="493"/>
      <c r="F599" s="493"/>
      <c r="G599" s="493"/>
      <c r="H599" s="493"/>
      <c r="I599" s="493"/>
      <c r="J599" s="493"/>
      <c r="K599" s="493"/>
      <c r="L599" s="493"/>
      <c r="M599" s="493"/>
      <c r="N599" s="493"/>
      <c r="O599" s="493"/>
      <c r="P599" s="493"/>
      <c r="Q599" s="493"/>
      <c r="R599" s="493"/>
      <c r="S599" s="493"/>
      <c r="T599" s="493"/>
      <c r="U599" s="493"/>
      <c r="V599" s="493"/>
      <c r="W599" s="493"/>
      <c r="X599" s="493"/>
      <c r="Y599" s="493"/>
      <c r="Z599" s="493"/>
    </row>
    <row r="600" s="434" customFormat="1" ht="16" customHeight="1" spans="1:26">
      <c r="A600" s="493"/>
      <c r="B600" s="493"/>
      <c r="C600" s="493"/>
      <c r="D600" s="493"/>
      <c r="E600" s="493"/>
      <c r="F600" s="493"/>
      <c r="G600" s="493"/>
      <c r="H600" s="493"/>
      <c r="I600" s="493"/>
      <c r="J600" s="493"/>
      <c r="K600" s="493"/>
      <c r="L600" s="493"/>
      <c r="M600" s="493"/>
      <c r="N600" s="493"/>
      <c r="O600" s="493"/>
      <c r="P600" s="493"/>
      <c r="Q600" s="493"/>
      <c r="R600" s="493"/>
      <c r="S600" s="493"/>
      <c r="T600" s="493"/>
      <c r="U600" s="493"/>
      <c r="V600" s="493"/>
      <c r="W600" s="493"/>
      <c r="X600" s="493"/>
      <c r="Y600" s="493"/>
      <c r="Z600" s="493"/>
    </row>
    <row r="601" s="434" customFormat="1" ht="16" customHeight="1" spans="1:26">
      <c r="A601" s="493"/>
      <c r="B601" s="493"/>
      <c r="C601" s="493"/>
      <c r="D601" s="493"/>
      <c r="E601" s="493"/>
      <c r="F601" s="493"/>
      <c r="G601" s="493"/>
      <c r="H601" s="493"/>
      <c r="I601" s="493"/>
      <c r="J601" s="493"/>
      <c r="K601" s="493"/>
      <c r="L601" s="493"/>
      <c r="M601" s="493"/>
      <c r="N601" s="493"/>
      <c r="O601" s="493"/>
      <c r="P601" s="493"/>
      <c r="Q601" s="493"/>
      <c r="R601" s="493"/>
      <c r="S601" s="493"/>
      <c r="T601" s="493"/>
      <c r="U601" s="493"/>
      <c r="V601" s="493"/>
      <c r="W601" s="493"/>
      <c r="X601" s="493"/>
      <c r="Y601" s="493"/>
      <c r="Z601" s="493"/>
    </row>
    <row r="602" s="434" customFormat="1" ht="16" customHeight="1" spans="1:26">
      <c r="A602" s="493"/>
      <c r="B602" s="493"/>
      <c r="C602" s="493"/>
      <c r="D602" s="493"/>
      <c r="E602" s="493"/>
      <c r="F602" s="493"/>
      <c r="G602" s="493"/>
      <c r="H602" s="493"/>
      <c r="I602" s="493"/>
      <c r="J602" s="493"/>
      <c r="K602" s="493"/>
      <c r="L602" s="493"/>
      <c r="M602" s="493"/>
      <c r="N602" s="493"/>
      <c r="O602" s="493"/>
      <c r="P602" s="493"/>
      <c r="Q602" s="493"/>
      <c r="R602" s="493"/>
      <c r="S602" s="493"/>
      <c r="T602" s="493"/>
      <c r="U602" s="493"/>
      <c r="V602" s="493"/>
      <c r="W602" s="493"/>
      <c r="X602" s="493"/>
      <c r="Y602" s="493"/>
      <c r="Z602" s="493"/>
    </row>
    <row r="603" s="434" customFormat="1" ht="16" customHeight="1" spans="1:26">
      <c r="A603" s="493"/>
      <c r="B603" s="493"/>
      <c r="C603" s="493"/>
      <c r="D603" s="493"/>
      <c r="E603" s="493"/>
      <c r="F603" s="493"/>
      <c r="G603" s="493"/>
      <c r="H603" s="493"/>
      <c r="I603" s="493"/>
      <c r="J603" s="493"/>
      <c r="K603" s="493"/>
      <c r="L603" s="493"/>
      <c r="M603" s="493"/>
      <c r="N603" s="493"/>
      <c r="O603" s="493"/>
      <c r="P603" s="493"/>
      <c r="Q603" s="493"/>
      <c r="R603" s="493"/>
      <c r="S603" s="493"/>
      <c r="T603" s="493"/>
      <c r="U603" s="493"/>
      <c r="V603" s="493"/>
      <c r="W603" s="493"/>
      <c r="X603" s="493"/>
      <c r="Y603" s="493"/>
      <c r="Z603" s="493"/>
    </row>
    <row r="604" s="434" customFormat="1" ht="16" customHeight="1" spans="1:26">
      <c r="A604" s="493"/>
      <c r="B604" s="493"/>
      <c r="C604" s="493"/>
      <c r="D604" s="493"/>
      <c r="E604" s="493"/>
      <c r="F604" s="493"/>
      <c r="G604" s="493"/>
      <c r="H604" s="493"/>
      <c r="I604" s="493"/>
      <c r="J604" s="493"/>
      <c r="K604" s="493"/>
      <c r="L604" s="493"/>
      <c r="M604" s="493"/>
      <c r="N604" s="493"/>
      <c r="O604" s="493"/>
      <c r="P604" s="493"/>
      <c r="Q604" s="493"/>
      <c r="R604" s="493"/>
      <c r="S604" s="493"/>
      <c r="T604" s="493"/>
      <c r="U604" s="493"/>
      <c r="V604" s="493"/>
      <c r="W604" s="493"/>
      <c r="X604" s="493"/>
      <c r="Y604" s="493"/>
      <c r="Z604" s="493"/>
    </row>
    <row r="605" s="434" customFormat="1" ht="16" customHeight="1" spans="1:26">
      <c r="A605" s="493"/>
      <c r="B605" s="493"/>
      <c r="C605" s="493"/>
      <c r="D605" s="493"/>
      <c r="E605" s="493"/>
      <c r="F605" s="493"/>
      <c r="G605" s="493"/>
      <c r="H605" s="493"/>
      <c r="I605" s="493"/>
      <c r="J605" s="493"/>
      <c r="K605" s="493"/>
      <c r="L605" s="493"/>
      <c r="M605" s="493"/>
      <c r="N605" s="493"/>
      <c r="O605" s="493"/>
      <c r="P605" s="493"/>
      <c r="Q605" s="493"/>
      <c r="R605" s="493"/>
      <c r="S605" s="493"/>
      <c r="T605" s="493"/>
      <c r="U605" s="493"/>
      <c r="V605" s="493"/>
      <c r="W605" s="493"/>
      <c r="X605" s="493"/>
      <c r="Y605" s="493"/>
      <c r="Z605" s="493"/>
    </row>
    <row r="606" s="434" customFormat="1" ht="16" customHeight="1" spans="1:26">
      <c r="A606" s="493"/>
      <c r="B606" s="493"/>
      <c r="C606" s="493"/>
      <c r="D606" s="493"/>
      <c r="E606" s="493"/>
      <c r="F606" s="493"/>
      <c r="G606" s="493"/>
      <c r="H606" s="493"/>
      <c r="I606" s="493"/>
      <c r="J606" s="493"/>
      <c r="K606" s="493"/>
      <c r="L606" s="493"/>
      <c r="M606" s="493"/>
      <c r="N606" s="493"/>
      <c r="O606" s="493"/>
      <c r="P606" s="493"/>
      <c r="Q606" s="493"/>
      <c r="R606" s="493"/>
      <c r="S606" s="493"/>
      <c r="T606" s="493"/>
      <c r="U606" s="493"/>
      <c r="V606" s="493"/>
      <c r="W606" s="493"/>
      <c r="X606" s="493"/>
      <c r="Y606" s="493"/>
      <c r="Z606" s="493"/>
    </row>
    <row r="607" s="434" customFormat="1" ht="16" customHeight="1" spans="1:26">
      <c r="A607" s="493"/>
      <c r="B607" s="493"/>
      <c r="C607" s="493"/>
      <c r="D607" s="493"/>
      <c r="E607" s="493"/>
      <c r="F607" s="493"/>
      <c r="G607" s="493"/>
      <c r="H607" s="493"/>
      <c r="I607" s="493"/>
      <c r="J607" s="493"/>
      <c r="K607" s="493"/>
      <c r="L607" s="493"/>
      <c r="M607" s="493"/>
      <c r="N607" s="493"/>
      <c r="O607" s="493"/>
      <c r="P607" s="493"/>
      <c r="Q607" s="493"/>
      <c r="R607" s="493"/>
      <c r="S607" s="493"/>
      <c r="T607" s="493"/>
      <c r="U607" s="493"/>
      <c r="V607" s="493"/>
      <c r="W607" s="493"/>
      <c r="X607" s="493"/>
      <c r="Y607" s="493"/>
      <c r="Z607" s="493"/>
    </row>
    <row r="608" s="434" customFormat="1" ht="16" customHeight="1" spans="1:26">
      <c r="A608" s="493"/>
      <c r="B608" s="493"/>
      <c r="C608" s="493"/>
      <c r="D608" s="493"/>
      <c r="E608" s="493"/>
      <c r="F608" s="493"/>
      <c r="G608" s="493"/>
      <c r="H608" s="493"/>
      <c r="I608" s="493"/>
      <c r="J608" s="493"/>
      <c r="K608" s="493"/>
      <c r="L608" s="493"/>
      <c r="M608" s="493"/>
      <c r="N608" s="493"/>
      <c r="O608" s="493"/>
      <c r="P608" s="493"/>
      <c r="Q608" s="493"/>
      <c r="R608" s="493"/>
      <c r="S608" s="493"/>
      <c r="T608" s="493"/>
      <c r="U608" s="493"/>
      <c r="V608" s="493"/>
      <c r="W608" s="493"/>
      <c r="X608" s="493"/>
      <c r="Y608" s="493"/>
      <c r="Z608" s="493"/>
    </row>
    <row r="609" s="434" customFormat="1" ht="16" customHeight="1" spans="1:26">
      <c r="A609" s="493"/>
      <c r="B609" s="493"/>
      <c r="C609" s="493"/>
      <c r="D609" s="493"/>
      <c r="E609" s="493"/>
      <c r="F609" s="493"/>
      <c r="G609" s="493"/>
      <c r="H609" s="493"/>
      <c r="I609" s="493"/>
      <c r="J609" s="493"/>
      <c r="K609" s="493"/>
      <c r="L609" s="493"/>
      <c r="M609" s="493"/>
      <c r="N609" s="493"/>
      <c r="O609" s="493"/>
      <c r="P609" s="493"/>
      <c r="Q609" s="493"/>
      <c r="R609" s="493"/>
      <c r="S609" s="493"/>
      <c r="T609" s="493"/>
      <c r="U609" s="493"/>
      <c r="V609" s="493"/>
      <c r="W609" s="493"/>
      <c r="X609" s="493"/>
      <c r="Y609" s="493"/>
      <c r="Z609" s="493"/>
    </row>
    <row r="610" s="434" customFormat="1" ht="16" customHeight="1" spans="1:26">
      <c r="A610" s="493"/>
      <c r="B610" s="493"/>
      <c r="C610" s="493"/>
      <c r="D610" s="493"/>
      <c r="E610" s="493"/>
      <c r="F610" s="493"/>
      <c r="G610" s="493"/>
      <c r="H610" s="493"/>
      <c r="I610" s="493"/>
      <c r="J610" s="493"/>
      <c r="K610" s="493"/>
      <c r="L610" s="493"/>
      <c r="M610" s="493"/>
      <c r="N610" s="493"/>
      <c r="O610" s="493"/>
      <c r="P610" s="493"/>
      <c r="Q610" s="493"/>
      <c r="R610" s="493"/>
      <c r="S610" s="493"/>
      <c r="T610" s="493"/>
      <c r="U610" s="493"/>
      <c r="V610" s="493"/>
      <c r="W610" s="493"/>
      <c r="X610" s="493"/>
      <c r="Y610" s="493"/>
      <c r="Z610" s="493"/>
    </row>
    <row r="611" s="434" customFormat="1" ht="16" customHeight="1" spans="1:26">
      <c r="A611" s="493"/>
      <c r="B611" s="493"/>
      <c r="C611" s="493"/>
      <c r="D611" s="493"/>
      <c r="E611" s="493"/>
      <c r="F611" s="493"/>
      <c r="G611" s="493"/>
      <c r="H611" s="493"/>
      <c r="I611" s="493"/>
      <c r="J611" s="493"/>
      <c r="K611" s="493"/>
      <c r="L611" s="493"/>
      <c r="M611" s="493"/>
      <c r="N611" s="493"/>
      <c r="O611" s="493"/>
      <c r="P611" s="493"/>
      <c r="Q611" s="493"/>
      <c r="R611" s="493"/>
      <c r="S611" s="493"/>
      <c r="T611" s="493"/>
      <c r="U611" s="493"/>
      <c r="V611" s="493"/>
      <c r="W611" s="493"/>
      <c r="X611" s="493"/>
      <c r="Y611" s="493"/>
      <c r="Z611" s="493"/>
    </row>
    <row r="612" s="434" customFormat="1" ht="16" customHeight="1" spans="1:26">
      <c r="A612" s="493"/>
      <c r="B612" s="493"/>
      <c r="C612" s="493"/>
      <c r="D612" s="493"/>
      <c r="E612" s="493"/>
      <c r="F612" s="493"/>
      <c r="G612" s="493"/>
      <c r="H612" s="493"/>
      <c r="I612" s="493"/>
      <c r="J612" s="493"/>
      <c r="K612" s="493"/>
      <c r="L612" s="493"/>
      <c r="M612" s="493"/>
      <c r="N612" s="493"/>
      <c r="O612" s="493"/>
      <c r="P612" s="493"/>
      <c r="Q612" s="493"/>
      <c r="R612" s="493"/>
      <c r="S612" s="493"/>
      <c r="T612" s="493"/>
      <c r="U612" s="493"/>
      <c r="V612" s="493"/>
      <c r="W612" s="493"/>
      <c r="X612" s="493"/>
      <c r="Y612" s="493"/>
      <c r="Z612" s="493"/>
    </row>
    <row r="613" s="434" customFormat="1" ht="16" customHeight="1" spans="1:26">
      <c r="A613" s="493"/>
      <c r="B613" s="493"/>
      <c r="C613" s="493"/>
      <c r="D613" s="493"/>
      <c r="E613" s="493"/>
      <c r="F613" s="493"/>
      <c r="G613" s="493"/>
      <c r="H613" s="493"/>
      <c r="I613" s="493"/>
      <c r="J613" s="493"/>
      <c r="K613" s="493"/>
      <c r="L613" s="493"/>
      <c r="M613" s="493"/>
      <c r="N613" s="493"/>
      <c r="O613" s="493"/>
      <c r="P613" s="493"/>
      <c r="Q613" s="493"/>
      <c r="R613" s="493"/>
      <c r="S613" s="493"/>
      <c r="T613" s="493"/>
      <c r="U613" s="493"/>
      <c r="V613" s="493"/>
      <c r="W613" s="493"/>
      <c r="X613" s="493"/>
      <c r="Y613" s="493"/>
      <c r="Z613" s="493"/>
    </row>
    <row r="614" s="434" customFormat="1" ht="16" customHeight="1" spans="1:26">
      <c r="A614" s="493"/>
      <c r="B614" s="493"/>
      <c r="C614" s="493"/>
      <c r="D614" s="493"/>
      <c r="E614" s="493"/>
      <c r="F614" s="493"/>
      <c r="G614" s="493"/>
      <c r="H614" s="493"/>
      <c r="I614" s="493"/>
      <c r="J614" s="493"/>
      <c r="K614" s="493"/>
      <c r="L614" s="493"/>
      <c r="M614" s="493"/>
      <c r="N614" s="493"/>
      <c r="O614" s="493"/>
      <c r="P614" s="493"/>
      <c r="Q614" s="493"/>
      <c r="R614" s="493"/>
      <c r="S614" s="493"/>
      <c r="T614" s="493"/>
      <c r="U614" s="493"/>
      <c r="V614" s="493"/>
      <c r="W614" s="493"/>
      <c r="X614" s="493"/>
      <c r="Y614" s="493"/>
      <c r="Z614" s="493"/>
    </row>
    <row r="615" s="434" customFormat="1" ht="16" customHeight="1" spans="1:26">
      <c r="A615" s="493"/>
      <c r="B615" s="493"/>
      <c r="C615" s="493"/>
      <c r="D615" s="493"/>
      <c r="E615" s="493"/>
      <c r="F615" s="493"/>
      <c r="G615" s="493"/>
      <c r="H615" s="493"/>
      <c r="I615" s="493"/>
      <c r="J615" s="493"/>
      <c r="K615" s="493"/>
      <c r="L615" s="493"/>
      <c r="M615" s="493"/>
      <c r="N615" s="493"/>
      <c r="O615" s="493"/>
      <c r="P615" s="493"/>
      <c r="Q615" s="493"/>
      <c r="R615" s="493"/>
      <c r="S615" s="493"/>
      <c r="T615" s="493"/>
      <c r="U615" s="493"/>
      <c r="V615" s="493"/>
      <c r="W615" s="493"/>
      <c r="X615" s="493"/>
      <c r="Y615" s="493"/>
      <c r="Z615" s="493"/>
    </row>
    <row r="616" s="434" customFormat="1" ht="16" customHeight="1" spans="1:26">
      <c r="A616" s="493"/>
      <c r="B616" s="493"/>
      <c r="C616" s="493"/>
      <c r="D616" s="493"/>
      <c r="E616" s="493"/>
      <c r="F616" s="493"/>
      <c r="G616" s="493"/>
      <c r="H616" s="493"/>
      <c r="I616" s="493"/>
      <c r="J616" s="493"/>
      <c r="K616" s="493"/>
      <c r="L616" s="493"/>
      <c r="M616" s="493"/>
      <c r="N616" s="493"/>
      <c r="O616" s="493"/>
      <c r="P616" s="493"/>
      <c r="Q616" s="493"/>
      <c r="R616" s="493"/>
      <c r="S616" s="493"/>
      <c r="T616" s="493"/>
      <c r="U616" s="493"/>
      <c r="V616" s="493"/>
      <c r="W616" s="493"/>
      <c r="X616" s="493"/>
      <c r="Y616" s="493"/>
      <c r="Z616" s="493"/>
    </row>
    <row r="617" s="434" customFormat="1" ht="16" customHeight="1" spans="1:26">
      <c r="A617" s="493"/>
      <c r="B617" s="493"/>
      <c r="C617" s="493"/>
      <c r="D617" s="493"/>
      <c r="E617" s="493"/>
      <c r="F617" s="493"/>
      <c r="G617" s="493"/>
      <c r="H617" s="493"/>
      <c r="I617" s="493"/>
      <c r="J617" s="493"/>
      <c r="K617" s="493"/>
      <c r="L617" s="493"/>
      <c r="M617" s="493"/>
      <c r="N617" s="493"/>
      <c r="O617" s="493"/>
      <c r="P617" s="493"/>
      <c r="Q617" s="493"/>
      <c r="R617" s="493"/>
      <c r="S617" s="493"/>
      <c r="T617" s="493"/>
      <c r="U617" s="493"/>
      <c r="V617" s="493"/>
      <c r="W617" s="493"/>
      <c r="X617" s="493"/>
      <c r="Y617" s="493"/>
      <c r="Z617" s="493"/>
    </row>
    <row r="618" s="434" customFormat="1" ht="16" customHeight="1" spans="1:26">
      <c r="A618" s="493"/>
      <c r="B618" s="493"/>
      <c r="C618" s="493"/>
      <c r="D618" s="493"/>
      <c r="E618" s="493"/>
      <c r="F618" s="493"/>
      <c r="G618" s="493"/>
      <c r="H618" s="493"/>
      <c r="I618" s="493"/>
      <c r="J618" s="493"/>
      <c r="K618" s="493"/>
      <c r="L618" s="493"/>
      <c r="M618" s="493"/>
      <c r="N618" s="493"/>
      <c r="O618" s="493"/>
      <c r="P618" s="493"/>
      <c r="Q618" s="493"/>
      <c r="R618" s="493"/>
      <c r="S618" s="493"/>
      <c r="T618" s="493"/>
      <c r="U618" s="493"/>
      <c r="V618" s="493"/>
      <c r="W618" s="493"/>
      <c r="X618" s="493"/>
      <c r="Y618" s="493"/>
      <c r="Z618" s="493"/>
    </row>
    <row r="619" s="434" customFormat="1" ht="16" customHeight="1" spans="1:26">
      <c r="A619" s="493"/>
      <c r="B619" s="493"/>
      <c r="C619" s="493"/>
      <c r="D619" s="493"/>
      <c r="E619" s="493"/>
      <c r="F619" s="493"/>
      <c r="G619" s="493"/>
      <c r="H619" s="493"/>
      <c r="I619" s="493"/>
      <c r="J619" s="493"/>
      <c r="K619" s="493"/>
      <c r="L619" s="493"/>
      <c r="M619" s="493"/>
      <c r="N619" s="493"/>
      <c r="O619" s="493"/>
      <c r="P619" s="493"/>
      <c r="Q619" s="493"/>
      <c r="R619" s="493"/>
      <c r="S619" s="493"/>
      <c r="T619" s="493"/>
      <c r="U619" s="493"/>
      <c r="V619" s="493"/>
      <c r="W619" s="493"/>
      <c r="X619" s="493"/>
      <c r="Y619" s="493"/>
      <c r="Z619" s="493"/>
    </row>
    <row r="620" s="434" customFormat="1" ht="16" customHeight="1" spans="1:26">
      <c r="A620" s="493"/>
      <c r="B620" s="493"/>
      <c r="C620" s="493"/>
      <c r="D620" s="493"/>
      <c r="E620" s="493"/>
      <c r="F620" s="493"/>
      <c r="G620" s="493"/>
      <c r="H620" s="493"/>
      <c r="I620" s="493"/>
      <c r="J620" s="493"/>
      <c r="K620" s="493"/>
      <c r="L620" s="493"/>
      <c r="M620" s="493"/>
      <c r="N620" s="493"/>
      <c r="O620" s="493"/>
      <c r="P620" s="493"/>
      <c r="Q620" s="493"/>
      <c r="R620" s="493"/>
      <c r="S620" s="493"/>
      <c r="T620" s="493"/>
      <c r="U620" s="493"/>
      <c r="V620" s="493"/>
      <c r="W620" s="493"/>
      <c r="X620" s="493"/>
      <c r="Y620" s="493"/>
      <c r="Z620" s="493"/>
    </row>
    <row r="621" s="434" customFormat="1" ht="16" customHeight="1" spans="1:26">
      <c r="A621" s="493"/>
      <c r="B621" s="493"/>
      <c r="C621" s="493"/>
      <c r="D621" s="493"/>
      <c r="E621" s="493"/>
      <c r="F621" s="493"/>
      <c r="G621" s="493"/>
      <c r="H621" s="493"/>
      <c r="I621" s="493"/>
      <c r="J621" s="493"/>
      <c r="K621" s="493"/>
      <c r="L621" s="493"/>
      <c r="M621" s="493"/>
      <c r="N621" s="493"/>
      <c r="O621" s="493"/>
      <c r="P621" s="493"/>
      <c r="Q621" s="493"/>
      <c r="R621" s="493"/>
      <c r="S621" s="493"/>
      <c r="T621" s="493"/>
      <c r="U621" s="493"/>
      <c r="V621" s="493"/>
      <c r="W621" s="493"/>
      <c r="X621" s="493"/>
      <c r="Y621" s="493"/>
      <c r="Z621" s="493"/>
    </row>
    <row r="622" s="434" customFormat="1" ht="16" customHeight="1" spans="1:26">
      <c r="A622" s="493"/>
      <c r="B622" s="493"/>
      <c r="C622" s="493"/>
      <c r="D622" s="493"/>
      <c r="E622" s="493"/>
      <c r="F622" s="493"/>
      <c r="G622" s="493"/>
      <c r="H622" s="493"/>
      <c r="I622" s="493"/>
      <c r="J622" s="493"/>
      <c r="K622" s="493"/>
      <c r="L622" s="493"/>
      <c r="M622" s="493"/>
      <c r="N622" s="493"/>
      <c r="O622" s="493"/>
      <c r="P622" s="493"/>
      <c r="Q622" s="493"/>
      <c r="R622" s="493"/>
      <c r="S622" s="493"/>
      <c r="T622" s="493"/>
      <c r="U622" s="493"/>
      <c r="V622" s="493"/>
      <c r="W622" s="493"/>
      <c r="X622" s="493"/>
      <c r="Y622" s="493"/>
      <c r="Z622" s="493"/>
    </row>
    <row r="623" s="434" customFormat="1" ht="16" customHeight="1" spans="1:26">
      <c r="A623" s="493"/>
      <c r="B623" s="493"/>
      <c r="C623" s="493"/>
      <c r="D623" s="493"/>
      <c r="E623" s="493"/>
      <c r="F623" s="493"/>
      <c r="G623" s="493"/>
      <c r="H623" s="493"/>
      <c r="I623" s="493"/>
      <c r="J623" s="493"/>
      <c r="K623" s="493"/>
      <c r="L623" s="493"/>
      <c r="M623" s="493"/>
      <c r="N623" s="493"/>
      <c r="O623" s="493"/>
      <c r="P623" s="493"/>
      <c r="Q623" s="493"/>
      <c r="R623" s="493"/>
      <c r="S623" s="493"/>
      <c r="T623" s="493"/>
      <c r="U623" s="493"/>
      <c r="V623" s="493"/>
      <c r="W623" s="493"/>
      <c r="X623" s="493"/>
      <c r="Y623" s="493"/>
      <c r="Z623" s="493"/>
    </row>
    <row r="624" s="434" customFormat="1" ht="16" customHeight="1" spans="1:26">
      <c r="A624" s="493"/>
      <c r="B624" s="493"/>
      <c r="C624" s="493"/>
      <c r="D624" s="493"/>
      <c r="E624" s="493"/>
      <c r="F624" s="493"/>
      <c r="G624" s="493"/>
      <c r="H624" s="493"/>
      <c r="I624" s="493"/>
      <c r="J624" s="493"/>
      <c r="K624" s="493"/>
      <c r="L624" s="493"/>
      <c r="M624" s="493"/>
      <c r="N624" s="493"/>
      <c r="O624" s="493"/>
      <c r="P624" s="493"/>
      <c r="Q624" s="493"/>
      <c r="R624" s="493"/>
      <c r="S624" s="493"/>
      <c r="T624" s="493"/>
      <c r="U624" s="493"/>
      <c r="V624" s="493"/>
      <c r="W624" s="493"/>
      <c r="X624" s="493"/>
      <c r="Y624" s="493"/>
      <c r="Z624" s="493"/>
    </row>
    <row r="625" s="434" customFormat="1" ht="16" customHeight="1" spans="1:26">
      <c r="A625" s="493"/>
      <c r="B625" s="493"/>
      <c r="C625" s="493"/>
      <c r="D625" s="493"/>
      <c r="E625" s="493"/>
      <c r="F625" s="493"/>
      <c r="G625" s="493"/>
      <c r="H625" s="493"/>
      <c r="I625" s="493"/>
      <c r="J625" s="493"/>
      <c r="K625" s="493"/>
      <c r="L625" s="493"/>
      <c r="M625" s="493"/>
      <c r="N625" s="493"/>
      <c r="O625" s="493"/>
      <c r="P625" s="493"/>
      <c r="Q625" s="493"/>
      <c r="R625" s="493"/>
      <c r="S625" s="493"/>
      <c r="T625" s="493"/>
      <c r="U625" s="493"/>
      <c r="V625" s="493"/>
      <c r="W625" s="493"/>
      <c r="X625" s="493"/>
      <c r="Y625" s="493"/>
      <c r="Z625" s="493"/>
    </row>
    <row r="626" s="434" customFormat="1" ht="16" customHeight="1" spans="1:26">
      <c r="A626" s="493"/>
      <c r="B626" s="493"/>
      <c r="C626" s="493"/>
      <c r="D626" s="493"/>
      <c r="E626" s="493"/>
      <c r="F626" s="493"/>
      <c r="G626" s="493"/>
      <c r="H626" s="493"/>
      <c r="I626" s="493"/>
      <c r="J626" s="493"/>
      <c r="K626" s="493"/>
      <c r="L626" s="493"/>
      <c r="M626" s="493"/>
      <c r="N626" s="493"/>
      <c r="O626" s="493"/>
      <c r="P626" s="493"/>
      <c r="Q626" s="493"/>
      <c r="R626" s="493"/>
      <c r="S626" s="493"/>
      <c r="T626" s="493"/>
      <c r="U626" s="493"/>
      <c r="V626" s="493"/>
      <c r="W626" s="493"/>
      <c r="X626" s="493"/>
      <c r="Y626" s="493"/>
      <c r="Z626" s="493"/>
    </row>
    <row r="627" s="434" customFormat="1" ht="16" customHeight="1" spans="1:26">
      <c r="A627" s="493"/>
      <c r="B627" s="493"/>
      <c r="C627" s="493"/>
      <c r="D627" s="493"/>
      <c r="E627" s="493"/>
      <c r="F627" s="493"/>
      <c r="G627" s="493"/>
      <c r="H627" s="493"/>
      <c r="I627" s="493"/>
      <c r="J627" s="493"/>
      <c r="K627" s="493"/>
      <c r="L627" s="493"/>
      <c r="M627" s="493"/>
      <c r="N627" s="493"/>
      <c r="O627" s="493"/>
      <c r="P627" s="493"/>
      <c r="Q627" s="493"/>
      <c r="R627" s="493"/>
      <c r="S627" s="493"/>
      <c r="T627" s="493"/>
      <c r="U627" s="493"/>
      <c r="V627" s="493"/>
      <c r="W627" s="493"/>
      <c r="X627" s="493"/>
      <c r="Y627" s="493"/>
      <c r="Z627" s="493"/>
    </row>
    <row r="628" s="434" customFormat="1" ht="16" customHeight="1" spans="1:26">
      <c r="A628" s="493"/>
      <c r="B628" s="493"/>
      <c r="C628" s="493"/>
      <c r="D628" s="493"/>
      <c r="E628" s="493"/>
      <c r="F628" s="493"/>
      <c r="G628" s="493"/>
      <c r="H628" s="493"/>
      <c r="I628" s="493"/>
      <c r="J628" s="493"/>
      <c r="K628" s="493"/>
      <c r="L628" s="493"/>
      <c r="M628" s="493"/>
      <c r="N628" s="493"/>
      <c r="O628" s="493"/>
      <c r="P628" s="493"/>
      <c r="Q628" s="493"/>
      <c r="R628" s="493"/>
      <c r="S628" s="493"/>
      <c r="T628" s="493"/>
      <c r="U628" s="493"/>
      <c r="V628" s="493"/>
      <c r="W628" s="493"/>
      <c r="X628" s="493"/>
      <c r="Y628" s="493"/>
      <c r="Z628" s="493"/>
    </row>
    <row r="629" s="434" customFormat="1" ht="16" customHeight="1" spans="1:26">
      <c r="A629" s="493"/>
      <c r="B629" s="493"/>
      <c r="C629" s="493"/>
      <c r="D629" s="493"/>
      <c r="E629" s="493"/>
      <c r="F629" s="493"/>
      <c r="G629" s="493"/>
      <c r="H629" s="493"/>
      <c r="I629" s="493"/>
      <c r="J629" s="493"/>
      <c r="K629" s="493"/>
      <c r="L629" s="493"/>
      <c r="M629" s="493"/>
      <c r="N629" s="493"/>
      <c r="O629" s="493"/>
      <c r="P629" s="493"/>
      <c r="Q629" s="493"/>
      <c r="R629" s="493"/>
      <c r="S629" s="493"/>
      <c r="T629" s="493"/>
      <c r="U629" s="493"/>
      <c r="V629" s="493"/>
      <c r="W629" s="493"/>
      <c r="X629" s="493"/>
      <c r="Y629" s="493"/>
      <c r="Z629" s="493"/>
    </row>
    <row r="630" s="434" customFormat="1" ht="16" customHeight="1" spans="1:26">
      <c r="A630" s="493"/>
      <c r="B630" s="493"/>
      <c r="C630" s="493"/>
      <c r="D630" s="493"/>
      <c r="E630" s="493"/>
      <c r="F630" s="493"/>
      <c r="G630" s="493"/>
      <c r="H630" s="493"/>
      <c r="I630" s="493"/>
      <c r="J630" s="493"/>
      <c r="K630" s="493"/>
      <c r="L630" s="493"/>
      <c r="M630" s="493"/>
      <c r="N630" s="493"/>
      <c r="O630" s="493"/>
      <c r="P630" s="493"/>
      <c r="Q630" s="493"/>
      <c r="R630" s="493"/>
      <c r="S630" s="493"/>
      <c r="T630" s="493"/>
      <c r="U630" s="493"/>
      <c r="V630" s="493"/>
      <c r="W630" s="493"/>
      <c r="X630" s="493"/>
      <c r="Y630" s="493"/>
      <c r="Z630" s="493"/>
    </row>
    <row r="631" s="434" customFormat="1" ht="16" customHeight="1" spans="1:26">
      <c r="A631" s="493"/>
      <c r="B631" s="493"/>
      <c r="C631" s="493"/>
      <c r="D631" s="493"/>
      <c r="E631" s="493"/>
      <c r="F631" s="493"/>
      <c r="G631" s="493"/>
      <c r="H631" s="493"/>
      <c r="I631" s="493"/>
      <c r="J631" s="493"/>
      <c r="K631" s="493"/>
      <c r="L631" s="493"/>
      <c r="M631" s="493"/>
      <c r="N631" s="493"/>
      <c r="O631" s="493"/>
      <c r="P631" s="493"/>
      <c r="Q631" s="493"/>
      <c r="R631" s="493"/>
      <c r="S631" s="493"/>
      <c r="T631" s="493"/>
      <c r="U631" s="493"/>
      <c r="V631" s="493"/>
      <c r="W631" s="493"/>
      <c r="X631" s="493"/>
      <c r="Y631" s="493"/>
      <c r="Z631" s="493"/>
    </row>
    <row r="632" s="434" customFormat="1" ht="16" customHeight="1" spans="1:26">
      <c r="A632" s="493"/>
      <c r="B632" s="493"/>
      <c r="C632" s="493"/>
      <c r="D632" s="493"/>
      <c r="E632" s="493"/>
      <c r="F632" s="493"/>
      <c r="G632" s="493"/>
      <c r="H632" s="493"/>
      <c r="I632" s="493"/>
      <c r="J632" s="493"/>
      <c r="K632" s="493"/>
      <c r="L632" s="493"/>
      <c r="M632" s="493"/>
      <c r="N632" s="493"/>
      <c r="O632" s="493"/>
      <c r="P632" s="493"/>
      <c r="Q632" s="493"/>
      <c r="R632" s="493"/>
      <c r="S632" s="493"/>
      <c r="T632" s="493"/>
      <c r="U632" s="493"/>
      <c r="V632" s="493"/>
      <c r="W632" s="493"/>
      <c r="X632" s="493"/>
      <c r="Y632" s="493"/>
      <c r="Z632" s="493"/>
    </row>
    <row r="633" s="434" customFormat="1" ht="16" customHeight="1" spans="1:26">
      <c r="A633" s="493"/>
      <c r="B633" s="493"/>
      <c r="C633" s="493"/>
      <c r="D633" s="493"/>
      <c r="E633" s="493"/>
      <c r="F633" s="493"/>
      <c r="G633" s="493"/>
      <c r="H633" s="493"/>
      <c r="I633" s="493"/>
      <c r="J633" s="493"/>
      <c r="K633" s="493"/>
      <c r="L633" s="493"/>
      <c r="M633" s="493"/>
      <c r="N633" s="493"/>
      <c r="O633" s="493"/>
      <c r="P633" s="493"/>
      <c r="Q633" s="493"/>
      <c r="R633" s="493"/>
      <c r="S633" s="493"/>
      <c r="T633" s="493"/>
      <c r="U633" s="493"/>
      <c r="V633" s="493"/>
      <c r="W633" s="493"/>
      <c r="X633" s="493"/>
      <c r="Y633" s="493"/>
      <c r="Z633" s="493"/>
    </row>
    <row r="634" s="434" customFormat="1" ht="16" customHeight="1" spans="1:26">
      <c r="A634" s="493"/>
      <c r="B634" s="493"/>
      <c r="C634" s="493"/>
      <c r="D634" s="493"/>
      <c r="E634" s="493"/>
      <c r="F634" s="493"/>
      <c r="G634" s="493"/>
      <c r="H634" s="493"/>
      <c r="I634" s="493"/>
      <c r="J634" s="493"/>
      <c r="K634" s="493"/>
      <c r="L634" s="493"/>
      <c r="M634" s="493"/>
      <c r="N634" s="493"/>
      <c r="O634" s="493"/>
      <c r="P634" s="493"/>
      <c r="Q634" s="493"/>
      <c r="R634" s="493"/>
      <c r="S634" s="493"/>
      <c r="T634" s="493"/>
      <c r="U634" s="493"/>
      <c r="V634" s="493"/>
      <c r="W634" s="493"/>
      <c r="X634" s="493"/>
      <c r="Y634" s="493"/>
      <c r="Z634" s="493"/>
    </row>
    <row r="635" s="434" customFormat="1" ht="16" customHeight="1" spans="1:26">
      <c r="A635" s="493"/>
      <c r="B635" s="493"/>
      <c r="C635" s="493"/>
      <c r="D635" s="493"/>
      <c r="E635" s="493"/>
      <c r="F635" s="493"/>
      <c r="G635" s="493"/>
      <c r="H635" s="493"/>
      <c r="I635" s="493"/>
      <c r="J635" s="493"/>
      <c r="K635" s="493"/>
      <c r="L635" s="493"/>
      <c r="M635" s="493"/>
      <c r="N635" s="493"/>
      <c r="O635" s="493"/>
      <c r="P635" s="493"/>
      <c r="Q635" s="493"/>
      <c r="R635" s="493"/>
      <c r="S635" s="493"/>
      <c r="T635" s="493"/>
      <c r="U635" s="493"/>
      <c r="V635" s="493"/>
      <c r="W635" s="493"/>
      <c r="X635" s="493"/>
      <c r="Y635" s="493"/>
      <c r="Z635" s="493"/>
    </row>
    <row r="636" s="434" customFormat="1" ht="16" customHeight="1" spans="1:26">
      <c r="A636" s="493"/>
      <c r="B636" s="493"/>
      <c r="C636" s="493"/>
      <c r="D636" s="493"/>
      <c r="E636" s="493"/>
      <c r="F636" s="493"/>
      <c r="G636" s="493"/>
      <c r="H636" s="493"/>
      <c r="I636" s="493"/>
      <c r="J636" s="493"/>
      <c r="K636" s="493"/>
      <c r="L636" s="493"/>
      <c r="M636" s="493"/>
      <c r="N636" s="493"/>
      <c r="O636" s="493"/>
      <c r="P636" s="493"/>
      <c r="Q636" s="493"/>
      <c r="R636" s="493"/>
      <c r="S636" s="493"/>
      <c r="T636" s="493"/>
      <c r="U636" s="493"/>
      <c r="V636" s="493"/>
      <c r="W636" s="493"/>
      <c r="X636" s="493"/>
      <c r="Y636" s="493"/>
      <c r="Z636" s="493"/>
    </row>
    <row r="637" s="434" customFormat="1" ht="16" customHeight="1" spans="1:26">
      <c r="A637" s="493"/>
      <c r="B637" s="493"/>
      <c r="C637" s="493"/>
      <c r="D637" s="493"/>
      <c r="E637" s="493"/>
      <c r="F637" s="493"/>
      <c r="G637" s="493"/>
      <c r="H637" s="493"/>
      <c r="I637" s="493"/>
      <c r="J637" s="493"/>
      <c r="K637" s="493"/>
      <c r="L637" s="493"/>
      <c r="M637" s="493"/>
      <c r="N637" s="493"/>
      <c r="O637" s="493"/>
      <c r="P637" s="493"/>
      <c r="Q637" s="493"/>
      <c r="R637" s="493"/>
      <c r="S637" s="493"/>
      <c r="T637" s="493"/>
      <c r="U637" s="493"/>
      <c r="V637" s="493"/>
      <c r="W637" s="493"/>
      <c r="X637" s="493"/>
      <c r="Y637" s="493"/>
      <c r="Z637" s="493"/>
    </row>
    <row r="638" s="434" customFormat="1" ht="16" customHeight="1" spans="1:26">
      <c r="A638" s="493"/>
      <c r="B638" s="493"/>
      <c r="C638" s="493"/>
      <c r="D638" s="493"/>
      <c r="E638" s="493"/>
      <c r="F638" s="493"/>
      <c r="G638" s="493"/>
      <c r="H638" s="493"/>
      <c r="I638" s="493"/>
      <c r="J638" s="493"/>
      <c r="K638" s="493"/>
      <c r="L638" s="493"/>
      <c r="M638" s="493"/>
      <c r="N638" s="493"/>
      <c r="O638" s="493"/>
      <c r="P638" s="493"/>
      <c r="Q638" s="493"/>
      <c r="R638" s="493"/>
      <c r="S638" s="493"/>
      <c r="T638" s="493"/>
      <c r="U638" s="493"/>
      <c r="V638" s="493"/>
      <c r="W638" s="493"/>
      <c r="X638" s="493"/>
      <c r="Y638" s="493"/>
      <c r="Z638" s="493"/>
    </row>
    <row r="639" s="434" customFormat="1" ht="16" customHeight="1" spans="1:26">
      <c r="A639" s="493"/>
      <c r="B639" s="493"/>
      <c r="C639" s="493"/>
      <c r="D639" s="493"/>
      <c r="E639" s="493"/>
      <c r="F639" s="493"/>
      <c r="G639" s="493"/>
      <c r="H639" s="493"/>
      <c r="I639" s="493"/>
      <c r="J639" s="493"/>
      <c r="K639" s="493"/>
      <c r="L639" s="493"/>
      <c r="M639" s="493"/>
      <c r="N639" s="493"/>
      <c r="O639" s="493"/>
      <c r="P639" s="493"/>
      <c r="Q639" s="493"/>
      <c r="R639" s="493"/>
      <c r="S639" s="493"/>
      <c r="T639" s="493"/>
      <c r="U639" s="493"/>
      <c r="V639" s="493"/>
      <c r="W639" s="493"/>
      <c r="X639" s="493"/>
      <c r="Y639" s="493"/>
      <c r="Z639" s="493"/>
    </row>
    <row r="640" s="434" customFormat="1" ht="16" customHeight="1" spans="1:26">
      <c r="A640" s="493"/>
      <c r="B640" s="493"/>
      <c r="C640" s="493"/>
      <c r="D640" s="493"/>
      <c r="E640" s="493"/>
      <c r="F640" s="493"/>
      <c r="G640" s="493"/>
      <c r="H640" s="493"/>
      <c r="I640" s="493"/>
      <c r="J640" s="493"/>
      <c r="K640" s="493"/>
      <c r="L640" s="493"/>
      <c r="M640" s="493"/>
      <c r="N640" s="493"/>
      <c r="O640" s="493"/>
      <c r="P640" s="493"/>
      <c r="Q640" s="493"/>
      <c r="R640" s="493"/>
      <c r="S640" s="493"/>
      <c r="T640" s="493"/>
      <c r="U640" s="493"/>
      <c r="V640" s="493"/>
      <c r="W640" s="493"/>
      <c r="X640" s="493"/>
      <c r="Y640" s="493"/>
      <c r="Z640" s="493"/>
    </row>
    <row r="641" s="434" customFormat="1" ht="16" customHeight="1" spans="1:26">
      <c r="A641" s="493"/>
      <c r="B641" s="493"/>
      <c r="C641" s="493"/>
      <c r="D641" s="493"/>
      <c r="E641" s="493"/>
      <c r="F641" s="493"/>
      <c r="G641" s="493"/>
      <c r="H641" s="493"/>
      <c r="I641" s="493"/>
      <c r="J641" s="493"/>
      <c r="K641" s="493"/>
      <c r="L641" s="493"/>
      <c r="M641" s="493"/>
      <c r="N641" s="493"/>
      <c r="O641" s="493"/>
      <c r="P641" s="493"/>
      <c r="Q641" s="493"/>
      <c r="R641" s="493"/>
      <c r="S641" s="493"/>
      <c r="T641" s="493"/>
      <c r="U641" s="493"/>
      <c r="V641" s="493"/>
      <c r="W641" s="493"/>
      <c r="X641" s="493"/>
      <c r="Y641" s="493"/>
      <c r="Z641" s="493"/>
    </row>
    <row r="642" s="434" customFormat="1" ht="16" customHeight="1" spans="1:26">
      <c r="A642" s="493"/>
      <c r="B642" s="493"/>
      <c r="C642" s="493"/>
      <c r="D642" s="493"/>
      <c r="E642" s="493"/>
      <c r="F642" s="493"/>
      <c r="G642" s="493"/>
      <c r="H642" s="493"/>
      <c r="I642" s="493"/>
      <c r="J642" s="493"/>
      <c r="K642" s="493"/>
      <c r="L642" s="493"/>
      <c r="M642" s="493"/>
      <c r="N642" s="493"/>
      <c r="O642" s="493"/>
      <c r="P642" s="493"/>
      <c r="Q642" s="493"/>
      <c r="R642" s="493"/>
      <c r="S642" s="493"/>
      <c r="T642" s="493"/>
      <c r="U642" s="493"/>
      <c r="V642" s="493"/>
      <c r="W642" s="493"/>
      <c r="X642" s="493"/>
      <c r="Y642" s="493"/>
      <c r="Z642" s="493"/>
    </row>
    <row r="643" s="434" customFormat="1" ht="16" customHeight="1" spans="1:26">
      <c r="A643" s="493"/>
      <c r="B643" s="493"/>
      <c r="C643" s="493"/>
      <c r="D643" s="493"/>
      <c r="E643" s="493"/>
      <c r="F643" s="493"/>
      <c r="G643" s="493"/>
      <c r="H643" s="493"/>
      <c r="I643" s="493"/>
      <c r="J643" s="493"/>
      <c r="K643" s="493"/>
      <c r="L643" s="493"/>
      <c r="M643" s="493"/>
      <c r="N643" s="493"/>
      <c r="O643" s="493"/>
      <c r="P643" s="493"/>
      <c r="Q643" s="493"/>
      <c r="R643" s="493"/>
      <c r="S643" s="493"/>
      <c r="T643" s="493"/>
      <c r="U643" s="493"/>
      <c r="V643" s="493"/>
      <c r="W643" s="493"/>
      <c r="X643" s="493"/>
      <c r="Y643" s="493"/>
      <c r="Z643" s="493"/>
    </row>
    <row r="644" s="434" customFormat="1" ht="16" customHeight="1" spans="1:26">
      <c r="A644" s="493"/>
      <c r="B644" s="493"/>
      <c r="C644" s="493"/>
      <c r="D644" s="493"/>
      <c r="E644" s="493"/>
      <c r="F644" s="493"/>
      <c r="G644" s="493"/>
      <c r="H644" s="493"/>
      <c r="I644" s="493"/>
      <c r="J644" s="493"/>
      <c r="K644" s="493"/>
      <c r="L644" s="493"/>
      <c r="M644" s="493"/>
      <c r="N644" s="493"/>
      <c r="O644" s="493"/>
      <c r="P644" s="493"/>
      <c r="Q644" s="493"/>
      <c r="R644" s="493"/>
      <c r="S644" s="493"/>
      <c r="T644" s="493"/>
      <c r="U644" s="493"/>
      <c r="V644" s="493"/>
      <c r="W644" s="493"/>
      <c r="X644" s="493"/>
      <c r="Y644" s="493"/>
      <c r="Z644" s="493"/>
    </row>
    <row r="645" s="434" customFormat="1" ht="16" customHeight="1" spans="1:26">
      <c r="A645" s="493"/>
      <c r="B645" s="493"/>
      <c r="C645" s="493"/>
      <c r="D645" s="493"/>
      <c r="E645" s="493"/>
      <c r="F645" s="493"/>
      <c r="G645" s="493"/>
      <c r="H645" s="493"/>
      <c r="I645" s="493"/>
      <c r="J645" s="493"/>
      <c r="K645" s="493"/>
      <c r="L645" s="493"/>
      <c r="M645" s="493"/>
      <c r="N645" s="493"/>
      <c r="O645" s="493"/>
      <c r="P645" s="493"/>
      <c r="Q645" s="493"/>
      <c r="R645" s="493"/>
      <c r="S645" s="493"/>
      <c r="T645" s="493"/>
      <c r="U645" s="493"/>
      <c r="V645" s="493"/>
      <c r="W645" s="493"/>
      <c r="X645" s="493"/>
      <c r="Y645" s="493"/>
      <c r="Z645" s="493"/>
    </row>
    <row r="646" s="434" customFormat="1" ht="16" customHeight="1" spans="1:26">
      <c r="A646" s="493"/>
      <c r="B646" s="493"/>
      <c r="C646" s="493"/>
      <c r="D646" s="493"/>
      <c r="E646" s="493"/>
      <c r="F646" s="493"/>
      <c r="G646" s="493"/>
      <c r="H646" s="493"/>
      <c r="I646" s="493"/>
      <c r="J646" s="493"/>
      <c r="K646" s="493"/>
      <c r="L646" s="493"/>
      <c r="M646" s="493"/>
      <c r="N646" s="493"/>
      <c r="O646" s="493"/>
      <c r="P646" s="493"/>
      <c r="Q646" s="493"/>
      <c r="R646" s="493"/>
      <c r="S646" s="493"/>
      <c r="T646" s="493"/>
      <c r="U646" s="493"/>
      <c r="V646" s="493"/>
      <c r="W646" s="493"/>
      <c r="X646" s="493"/>
      <c r="Y646" s="493"/>
      <c r="Z646" s="493"/>
    </row>
    <row r="647" s="434" customFormat="1" ht="16" customHeight="1" spans="1:26">
      <c r="A647" s="493"/>
      <c r="B647" s="493"/>
      <c r="C647" s="493"/>
      <c r="D647" s="493"/>
      <c r="E647" s="493"/>
      <c r="F647" s="493"/>
      <c r="G647" s="493"/>
      <c r="H647" s="493"/>
      <c r="I647" s="493"/>
      <c r="J647" s="493"/>
      <c r="K647" s="493"/>
      <c r="L647" s="493"/>
      <c r="M647" s="493"/>
      <c r="N647" s="493"/>
      <c r="O647" s="493"/>
      <c r="P647" s="493"/>
      <c r="Q647" s="493"/>
      <c r="R647" s="493"/>
      <c r="S647" s="493"/>
      <c r="T647" s="493"/>
      <c r="U647" s="493"/>
      <c r="V647" s="493"/>
      <c r="W647" s="493"/>
      <c r="X647" s="493"/>
      <c r="Y647" s="493"/>
      <c r="Z647" s="493"/>
    </row>
    <row r="648" s="434" customFormat="1" ht="16" customHeight="1" spans="1:26">
      <c r="A648" s="493"/>
      <c r="B648" s="493"/>
      <c r="C648" s="493"/>
      <c r="D648" s="493"/>
      <c r="E648" s="493"/>
      <c r="F648" s="493"/>
      <c r="G648" s="493"/>
      <c r="H648" s="493"/>
      <c r="I648" s="493"/>
      <c r="J648" s="493"/>
      <c r="K648" s="493"/>
      <c r="L648" s="493"/>
      <c r="M648" s="493"/>
      <c r="N648" s="493"/>
      <c r="O648" s="493"/>
      <c r="P648" s="493"/>
      <c r="Q648" s="493"/>
      <c r="R648" s="493"/>
      <c r="S648" s="493"/>
      <c r="T648" s="493"/>
      <c r="U648" s="493"/>
      <c r="V648" s="493"/>
      <c r="W648" s="493"/>
      <c r="X648" s="493"/>
      <c r="Y648" s="493"/>
      <c r="Z648" s="493"/>
    </row>
    <row r="649" s="434" customFormat="1" ht="16" customHeight="1" spans="1:26">
      <c r="A649" s="493"/>
      <c r="B649" s="493"/>
      <c r="C649" s="493"/>
      <c r="D649" s="493"/>
      <c r="E649" s="493"/>
      <c r="F649" s="493"/>
      <c r="G649" s="493"/>
      <c r="H649" s="493"/>
      <c r="I649" s="493"/>
      <c r="J649" s="493"/>
      <c r="K649" s="493"/>
      <c r="L649" s="493"/>
      <c r="M649" s="493"/>
      <c r="N649" s="493"/>
      <c r="O649" s="493"/>
      <c r="P649" s="493"/>
      <c r="Q649" s="493"/>
      <c r="R649" s="493"/>
      <c r="S649" s="493"/>
      <c r="T649" s="493"/>
      <c r="U649" s="493"/>
      <c r="V649" s="493"/>
      <c r="W649" s="493"/>
      <c r="X649" s="493"/>
      <c r="Y649" s="493"/>
      <c r="Z649" s="493"/>
    </row>
    <row r="650" s="434" customFormat="1" ht="16" customHeight="1" spans="1:26">
      <c r="A650" s="493"/>
      <c r="B650" s="493"/>
      <c r="C650" s="493"/>
      <c r="D650" s="493"/>
      <c r="E650" s="493"/>
      <c r="F650" s="493"/>
      <c r="G650" s="493"/>
      <c r="H650" s="493"/>
      <c r="I650" s="493"/>
      <c r="J650" s="493"/>
      <c r="K650" s="493"/>
      <c r="L650" s="493"/>
      <c r="M650" s="493"/>
      <c r="N650" s="493"/>
      <c r="O650" s="493"/>
      <c r="P650" s="493"/>
      <c r="Q650" s="493"/>
      <c r="R650" s="493"/>
      <c r="S650" s="493"/>
      <c r="T650" s="493"/>
      <c r="U650" s="493"/>
      <c r="V650" s="493"/>
      <c r="W650" s="493"/>
      <c r="X650" s="493"/>
      <c r="Y650" s="493"/>
      <c r="Z650" s="493"/>
    </row>
    <row r="651" s="434" customFormat="1" ht="16" customHeight="1" spans="1:26">
      <c r="A651" s="493"/>
      <c r="B651" s="493"/>
      <c r="C651" s="493"/>
      <c r="D651" s="493"/>
      <c r="E651" s="493"/>
      <c r="F651" s="493"/>
      <c r="G651" s="493"/>
      <c r="H651" s="493"/>
      <c r="I651" s="493"/>
      <c r="J651" s="493"/>
      <c r="K651" s="493"/>
      <c r="L651" s="493"/>
      <c r="M651" s="493"/>
      <c r="N651" s="493"/>
      <c r="O651" s="493"/>
      <c r="P651" s="493"/>
      <c r="Q651" s="493"/>
      <c r="R651" s="493"/>
      <c r="S651" s="493"/>
      <c r="T651" s="493"/>
      <c r="U651" s="493"/>
      <c r="V651" s="493"/>
      <c r="W651" s="493"/>
      <c r="X651" s="493"/>
      <c r="Y651" s="493"/>
      <c r="Z651" s="493"/>
    </row>
    <row r="652" s="434" customFormat="1" ht="16" customHeight="1" spans="1:26">
      <c r="A652" s="493"/>
      <c r="B652" s="493"/>
      <c r="C652" s="493"/>
      <c r="D652" s="493"/>
      <c r="E652" s="493"/>
      <c r="F652" s="493"/>
      <c r="G652" s="493"/>
      <c r="H652" s="493"/>
      <c r="I652" s="493"/>
      <c r="J652" s="493"/>
      <c r="K652" s="493"/>
      <c r="L652" s="493"/>
      <c r="M652" s="493"/>
      <c r="N652" s="493"/>
      <c r="O652" s="493"/>
      <c r="P652" s="493"/>
      <c r="Q652" s="493"/>
      <c r="R652" s="493"/>
      <c r="S652" s="493"/>
      <c r="T652" s="493"/>
      <c r="U652" s="493"/>
      <c r="V652" s="493"/>
      <c r="W652" s="493"/>
      <c r="X652" s="493"/>
      <c r="Y652" s="493"/>
      <c r="Z652" s="493"/>
    </row>
    <row r="653" s="434" customFormat="1" ht="16" customHeight="1" spans="1:26">
      <c r="A653" s="493"/>
      <c r="B653" s="493"/>
      <c r="C653" s="493"/>
      <c r="D653" s="493"/>
      <c r="E653" s="493"/>
      <c r="F653" s="493"/>
      <c r="G653" s="493"/>
      <c r="H653" s="493"/>
      <c r="I653" s="493"/>
      <c r="J653" s="493"/>
      <c r="K653" s="493"/>
      <c r="L653" s="493"/>
      <c r="M653" s="493"/>
      <c r="N653" s="493"/>
      <c r="O653" s="493"/>
      <c r="P653" s="493"/>
      <c r="Q653" s="493"/>
      <c r="R653" s="493"/>
      <c r="S653" s="493"/>
      <c r="T653" s="493"/>
      <c r="U653" s="493"/>
      <c r="V653" s="493"/>
      <c r="W653" s="493"/>
      <c r="X653" s="493"/>
      <c r="Y653" s="493"/>
      <c r="Z653" s="493"/>
    </row>
    <row r="654" s="434" customFormat="1" ht="16" customHeight="1" spans="1:26">
      <c r="A654" s="493"/>
      <c r="B654" s="493"/>
      <c r="C654" s="493"/>
      <c r="D654" s="493"/>
      <c r="E654" s="493"/>
      <c r="F654" s="493"/>
      <c r="G654" s="493"/>
      <c r="H654" s="493"/>
      <c r="I654" s="493"/>
      <c r="J654" s="493"/>
      <c r="K654" s="493"/>
      <c r="L654" s="493"/>
      <c r="M654" s="493"/>
      <c r="N654" s="493"/>
      <c r="O654" s="493"/>
      <c r="P654" s="493"/>
      <c r="Q654" s="493"/>
      <c r="R654" s="493"/>
      <c r="S654" s="493"/>
      <c r="T654" s="493"/>
      <c r="U654" s="493"/>
      <c r="V654" s="493"/>
      <c r="W654" s="493"/>
      <c r="X654" s="493"/>
      <c r="Y654" s="493"/>
      <c r="Z654" s="493"/>
    </row>
    <row r="655" s="434" customFormat="1" ht="16" customHeight="1" spans="1:26">
      <c r="A655" s="493"/>
      <c r="B655" s="493"/>
      <c r="C655" s="493"/>
      <c r="D655" s="493"/>
      <c r="E655" s="493"/>
      <c r="F655" s="493"/>
      <c r="G655" s="493"/>
      <c r="H655" s="493"/>
      <c r="I655" s="493"/>
      <c r="J655" s="493"/>
      <c r="K655" s="493"/>
      <c r="L655" s="493"/>
      <c r="M655" s="493"/>
      <c r="N655" s="493"/>
      <c r="O655" s="493"/>
      <c r="P655" s="493"/>
      <c r="Q655" s="493"/>
      <c r="R655" s="493"/>
      <c r="S655" s="493"/>
      <c r="T655" s="493"/>
      <c r="U655" s="493"/>
      <c r="V655" s="493"/>
      <c r="W655" s="493"/>
      <c r="X655" s="493"/>
      <c r="Y655" s="493"/>
      <c r="Z655" s="493"/>
    </row>
    <row r="656" s="434" customFormat="1" ht="16" customHeight="1" spans="1:26">
      <c r="A656" s="493"/>
      <c r="B656" s="493"/>
      <c r="C656" s="493"/>
      <c r="D656" s="493"/>
      <c r="E656" s="493"/>
      <c r="F656" s="493"/>
      <c r="G656" s="493"/>
      <c r="H656" s="493"/>
      <c r="I656" s="493"/>
      <c r="J656" s="493"/>
      <c r="K656" s="493"/>
      <c r="L656" s="493"/>
      <c r="M656" s="493"/>
      <c r="N656" s="493"/>
      <c r="O656" s="493"/>
      <c r="P656" s="493"/>
      <c r="Q656" s="493"/>
      <c r="R656" s="493"/>
      <c r="S656" s="493"/>
      <c r="T656" s="493"/>
      <c r="U656" s="493"/>
      <c r="V656" s="493"/>
      <c r="W656" s="493"/>
      <c r="X656" s="493"/>
      <c r="Y656" s="493"/>
      <c r="Z656" s="493"/>
    </row>
    <row r="657" s="434" customFormat="1" ht="16" customHeight="1" spans="1:26">
      <c r="A657" s="493"/>
      <c r="B657" s="493"/>
      <c r="C657" s="493"/>
      <c r="D657" s="493"/>
      <c r="E657" s="493"/>
      <c r="F657" s="493"/>
      <c r="G657" s="493"/>
      <c r="H657" s="493"/>
      <c r="I657" s="493"/>
      <c r="J657" s="493"/>
      <c r="K657" s="493"/>
      <c r="L657" s="493"/>
      <c r="M657" s="493"/>
      <c r="N657" s="493"/>
      <c r="O657" s="493"/>
      <c r="P657" s="493"/>
      <c r="Q657" s="493"/>
      <c r="R657" s="493"/>
      <c r="S657" s="493"/>
      <c r="T657" s="493"/>
      <c r="U657" s="493"/>
      <c r="V657" s="493"/>
      <c r="W657" s="493"/>
      <c r="X657" s="493"/>
      <c r="Y657" s="493"/>
      <c r="Z657" s="493"/>
    </row>
    <row r="658" s="434" customFormat="1" ht="16" customHeight="1" spans="1:26">
      <c r="A658" s="493"/>
      <c r="B658" s="493"/>
      <c r="C658" s="493"/>
      <c r="D658" s="493"/>
      <c r="E658" s="493"/>
      <c r="F658" s="493"/>
      <c r="G658" s="493"/>
      <c r="H658" s="493"/>
      <c r="I658" s="493"/>
      <c r="J658" s="493"/>
      <c r="K658" s="493"/>
      <c r="L658" s="493"/>
      <c r="M658" s="493"/>
      <c r="N658" s="493"/>
      <c r="O658" s="493"/>
      <c r="P658" s="493"/>
      <c r="Q658" s="493"/>
      <c r="R658" s="493"/>
      <c r="S658" s="493"/>
      <c r="T658" s="493"/>
      <c r="U658" s="493"/>
      <c r="V658" s="493"/>
      <c r="W658" s="493"/>
      <c r="X658" s="493"/>
      <c r="Y658" s="493"/>
      <c r="Z658" s="493"/>
    </row>
    <row r="659" s="434" customFormat="1" ht="16" customHeight="1" spans="1:26">
      <c r="A659" s="493"/>
      <c r="B659" s="493"/>
      <c r="C659" s="493"/>
      <c r="D659" s="493"/>
      <c r="E659" s="493"/>
      <c r="F659" s="493"/>
      <c r="G659" s="493"/>
      <c r="H659" s="493"/>
      <c r="I659" s="493"/>
      <c r="J659" s="493"/>
      <c r="K659" s="493"/>
      <c r="L659" s="493"/>
      <c r="M659" s="493"/>
      <c r="N659" s="493"/>
      <c r="O659" s="493"/>
      <c r="P659" s="493"/>
      <c r="Q659" s="493"/>
      <c r="R659" s="493"/>
      <c r="S659" s="493"/>
      <c r="T659" s="493"/>
      <c r="U659" s="493"/>
      <c r="V659" s="493"/>
      <c r="W659" s="493"/>
      <c r="X659" s="493"/>
      <c r="Y659" s="493"/>
      <c r="Z659" s="493"/>
    </row>
    <row r="660" s="434" customFormat="1" ht="16" customHeight="1" spans="1:26">
      <c r="A660" s="493"/>
      <c r="B660" s="493"/>
      <c r="C660" s="493"/>
      <c r="D660" s="493"/>
      <c r="E660" s="493"/>
      <c r="F660" s="493"/>
      <c r="G660" s="493"/>
      <c r="H660" s="493"/>
      <c r="I660" s="493"/>
      <c r="J660" s="493"/>
      <c r="K660" s="493"/>
      <c r="L660" s="493"/>
      <c r="M660" s="493"/>
      <c r="N660" s="493"/>
      <c r="O660" s="493"/>
      <c r="P660" s="493"/>
      <c r="Q660" s="493"/>
      <c r="R660" s="493"/>
      <c r="S660" s="493"/>
      <c r="T660" s="493"/>
      <c r="U660" s="493"/>
      <c r="V660" s="493"/>
      <c r="W660" s="493"/>
      <c r="X660" s="493"/>
      <c r="Y660" s="493"/>
      <c r="Z660" s="493"/>
    </row>
    <row r="661" s="434" customFormat="1" ht="16" customHeight="1" spans="1:26">
      <c r="A661" s="493"/>
      <c r="B661" s="493"/>
      <c r="C661" s="493"/>
      <c r="D661" s="493"/>
      <c r="E661" s="493"/>
      <c r="F661" s="493"/>
      <c r="G661" s="493"/>
      <c r="H661" s="493"/>
      <c r="I661" s="493"/>
      <c r="J661" s="493"/>
      <c r="K661" s="493"/>
      <c r="L661" s="493"/>
      <c r="M661" s="493"/>
      <c r="N661" s="493"/>
      <c r="O661" s="493"/>
      <c r="P661" s="493"/>
      <c r="Q661" s="493"/>
      <c r="R661" s="493"/>
      <c r="S661" s="493"/>
      <c r="T661" s="493"/>
      <c r="U661" s="493"/>
      <c r="V661" s="493"/>
      <c r="W661" s="493"/>
      <c r="X661" s="493"/>
      <c r="Y661" s="493"/>
      <c r="Z661" s="493"/>
    </row>
    <row r="662" s="434" customFormat="1" ht="16" customHeight="1" spans="1:26">
      <c r="A662" s="493"/>
      <c r="B662" s="493"/>
      <c r="C662" s="493"/>
      <c r="D662" s="493"/>
      <c r="E662" s="493"/>
      <c r="F662" s="493"/>
      <c r="G662" s="493"/>
      <c r="H662" s="493"/>
      <c r="I662" s="493"/>
      <c r="J662" s="493"/>
      <c r="K662" s="493"/>
      <c r="L662" s="493"/>
      <c r="M662" s="493"/>
      <c r="N662" s="493"/>
      <c r="O662" s="493"/>
      <c r="P662" s="493"/>
      <c r="Q662" s="493"/>
      <c r="R662" s="493"/>
      <c r="S662" s="493"/>
      <c r="T662" s="493"/>
      <c r="U662" s="493"/>
      <c r="V662" s="493"/>
      <c r="W662" s="493"/>
      <c r="X662" s="493"/>
      <c r="Y662" s="493"/>
      <c r="Z662" s="493"/>
    </row>
    <row r="663" s="434" customFormat="1" ht="16" customHeight="1" spans="1:26">
      <c r="A663" s="493"/>
      <c r="B663" s="493"/>
      <c r="C663" s="493"/>
      <c r="D663" s="493"/>
      <c r="E663" s="493"/>
      <c r="F663" s="493"/>
      <c r="G663" s="493"/>
      <c r="H663" s="493"/>
      <c r="I663" s="493"/>
      <c r="J663" s="493"/>
      <c r="K663" s="493"/>
      <c r="L663" s="493"/>
      <c r="M663" s="493"/>
      <c r="N663" s="493"/>
      <c r="O663" s="493"/>
      <c r="P663" s="493"/>
      <c r="Q663" s="493"/>
      <c r="R663" s="493"/>
      <c r="S663" s="493"/>
      <c r="T663" s="493"/>
      <c r="U663" s="493"/>
      <c r="V663" s="493"/>
      <c r="W663" s="493"/>
      <c r="X663" s="493"/>
      <c r="Y663" s="493"/>
      <c r="Z663" s="493"/>
    </row>
    <row r="664" s="434" customFormat="1" ht="16" customHeight="1" spans="1:26">
      <c r="A664" s="493"/>
      <c r="B664" s="493"/>
      <c r="C664" s="493"/>
      <c r="D664" s="493"/>
      <c r="E664" s="493"/>
      <c r="F664" s="493"/>
      <c r="G664" s="493"/>
      <c r="H664" s="493"/>
      <c r="I664" s="493"/>
      <c r="J664" s="493"/>
      <c r="K664" s="493"/>
      <c r="L664" s="493"/>
      <c r="M664" s="493"/>
      <c r="N664" s="493"/>
      <c r="O664" s="493"/>
      <c r="P664" s="493"/>
      <c r="Q664" s="493"/>
      <c r="R664" s="493"/>
      <c r="S664" s="493"/>
      <c r="T664" s="493"/>
      <c r="U664" s="493"/>
      <c r="V664" s="493"/>
      <c r="W664" s="493"/>
      <c r="X664" s="493"/>
      <c r="Y664" s="493"/>
      <c r="Z664" s="493"/>
    </row>
    <row r="665" s="434" customFormat="1" ht="16" customHeight="1" spans="1:26">
      <c r="A665" s="493"/>
      <c r="B665" s="493"/>
      <c r="C665" s="493"/>
      <c r="D665" s="493"/>
      <c r="E665" s="493"/>
      <c r="F665" s="493"/>
      <c r="G665" s="493"/>
      <c r="H665" s="493"/>
      <c r="I665" s="493"/>
      <c r="J665" s="493"/>
      <c r="K665" s="493"/>
      <c r="L665" s="493"/>
      <c r="M665" s="493"/>
      <c r="N665" s="493"/>
      <c r="O665" s="493"/>
      <c r="P665" s="493"/>
      <c r="Q665" s="493"/>
      <c r="R665" s="493"/>
      <c r="S665" s="493"/>
      <c r="T665" s="493"/>
      <c r="U665" s="493"/>
      <c r="V665" s="493"/>
      <c r="W665" s="493"/>
      <c r="X665" s="493"/>
      <c r="Y665" s="493"/>
      <c r="Z665" s="493"/>
    </row>
    <row r="666" s="434" customFormat="1" ht="16" customHeight="1" spans="1:26">
      <c r="A666" s="493"/>
      <c r="B666" s="493"/>
      <c r="C666" s="493"/>
      <c r="D666" s="493"/>
      <c r="E666" s="493"/>
      <c r="F666" s="493"/>
      <c r="G666" s="493"/>
      <c r="H666" s="493"/>
      <c r="I666" s="493"/>
      <c r="J666" s="493"/>
      <c r="K666" s="493"/>
      <c r="L666" s="493"/>
      <c r="M666" s="493"/>
      <c r="N666" s="493"/>
      <c r="O666" s="493"/>
      <c r="P666" s="493"/>
      <c r="Q666" s="493"/>
      <c r="R666" s="493"/>
      <c r="S666" s="493"/>
      <c r="T666" s="493"/>
      <c r="U666" s="493"/>
      <c r="V666" s="493"/>
      <c r="W666" s="493"/>
      <c r="X666" s="493"/>
      <c r="Y666" s="493"/>
      <c r="Z666" s="493"/>
    </row>
    <row r="667" s="434" customFormat="1" ht="16" customHeight="1" spans="1:26">
      <c r="A667" s="493"/>
      <c r="B667" s="493"/>
      <c r="C667" s="493"/>
      <c r="D667" s="493"/>
      <c r="E667" s="493"/>
      <c r="F667" s="493"/>
      <c r="G667" s="493"/>
      <c r="H667" s="493"/>
      <c r="I667" s="493"/>
      <c r="J667" s="493"/>
      <c r="K667" s="493"/>
      <c r="L667" s="493"/>
      <c r="M667" s="493"/>
      <c r="N667" s="493"/>
      <c r="O667" s="493"/>
      <c r="P667" s="493"/>
      <c r="Q667" s="493"/>
      <c r="R667" s="493"/>
      <c r="S667" s="493"/>
      <c r="T667" s="493"/>
      <c r="U667" s="493"/>
      <c r="V667" s="493"/>
      <c r="W667" s="493"/>
      <c r="X667" s="493"/>
      <c r="Y667" s="493"/>
      <c r="Z667" s="493"/>
    </row>
    <row r="668" s="434" customFormat="1" ht="16" customHeight="1" spans="1:26">
      <c r="A668" s="493"/>
      <c r="B668" s="493"/>
      <c r="C668" s="493"/>
      <c r="D668" s="493"/>
      <c r="E668" s="493"/>
      <c r="F668" s="493"/>
      <c r="G668" s="493"/>
      <c r="H668" s="493"/>
      <c r="I668" s="493"/>
      <c r="J668" s="493"/>
      <c r="K668" s="493"/>
      <c r="L668" s="493"/>
      <c r="M668" s="493"/>
      <c r="N668" s="493"/>
      <c r="O668" s="493"/>
      <c r="P668" s="493"/>
      <c r="Q668" s="493"/>
      <c r="R668" s="493"/>
      <c r="S668" s="493"/>
      <c r="T668" s="493"/>
      <c r="U668" s="493"/>
      <c r="V668" s="493"/>
      <c r="W668" s="493"/>
      <c r="X668" s="493"/>
      <c r="Y668" s="493"/>
      <c r="Z668" s="493"/>
    </row>
    <row r="669" s="434" customFormat="1" ht="16" customHeight="1" spans="1:26">
      <c r="A669" s="493"/>
      <c r="B669" s="493"/>
      <c r="C669" s="493"/>
      <c r="D669" s="493"/>
      <c r="E669" s="493"/>
      <c r="F669" s="493"/>
      <c r="G669" s="493"/>
      <c r="H669" s="493"/>
      <c r="I669" s="493"/>
      <c r="J669" s="493"/>
      <c r="K669" s="493"/>
      <c r="L669" s="493"/>
      <c r="M669" s="493"/>
      <c r="N669" s="493"/>
      <c r="O669" s="493"/>
      <c r="P669" s="493"/>
      <c r="Q669" s="493"/>
      <c r="R669" s="493"/>
      <c r="S669" s="493"/>
      <c r="T669" s="493"/>
      <c r="U669" s="493"/>
      <c r="V669" s="493"/>
      <c r="W669" s="493"/>
      <c r="X669" s="493"/>
      <c r="Y669" s="493"/>
      <c r="Z669" s="493"/>
    </row>
    <row r="670" s="434" customFormat="1" ht="16" customHeight="1" spans="1:26">
      <c r="A670" s="493"/>
      <c r="B670" s="493"/>
      <c r="C670" s="493"/>
      <c r="D670" s="493"/>
      <c r="E670" s="493"/>
      <c r="F670" s="493"/>
      <c r="G670" s="493"/>
      <c r="H670" s="493"/>
      <c r="I670" s="493"/>
      <c r="J670" s="493"/>
      <c r="K670" s="493"/>
      <c r="L670" s="493"/>
      <c r="M670" s="493"/>
      <c r="N670" s="493"/>
      <c r="O670" s="493"/>
      <c r="P670" s="493"/>
      <c r="Q670" s="493"/>
      <c r="R670" s="493"/>
      <c r="S670" s="493"/>
      <c r="T670" s="493"/>
      <c r="U670" s="493"/>
      <c r="V670" s="493"/>
      <c r="W670" s="493"/>
      <c r="X670" s="493"/>
      <c r="Y670" s="493"/>
      <c r="Z670" s="493"/>
    </row>
    <row r="671" s="434" customFormat="1" ht="16" customHeight="1" spans="1:26">
      <c r="A671" s="493"/>
      <c r="B671" s="493"/>
      <c r="C671" s="493"/>
      <c r="D671" s="493"/>
      <c r="E671" s="493"/>
      <c r="F671" s="493"/>
      <c r="G671" s="493"/>
      <c r="H671" s="493"/>
      <c r="I671" s="493"/>
      <c r="J671" s="493"/>
      <c r="K671" s="493"/>
      <c r="L671" s="493"/>
      <c r="M671" s="493"/>
      <c r="N671" s="493"/>
      <c r="O671" s="493"/>
      <c r="P671" s="493"/>
      <c r="Q671" s="493"/>
      <c r="R671" s="493"/>
      <c r="S671" s="493"/>
      <c r="T671" s="493"/>
      <c r="U671" s="493"/>
      <c r="V671" s="493"/>
      <c r="W671" s="493"/>
      <c r="X671" s="493"/>
      <c r="Y671" s="493"/>
      <c r="Z671" s="493"/>
    </row>
    <row r="672" s="434" customFormat="1" ht="16" customHeight="1" spans="1:26">
      <c r="A672" s="493"/>
      <c r="B672" s="493"/>
      <c r="C672" s="493"/>
      <c r="D672" s="493"/>
      <c r="E672" s="493"/>
      <c r="F672" s="493"/>
      <c r="G672" s="493"/>
      <c r="H672" s="493"/>
      <c r="I672" s="493"/>
      <c r="J672" s="493"/>
      <c r="K672" s="493"/>
      <c r="L672" s="493"/>
      <c r="M672" s="493"/>
      <c r="N672" s="493"/>
      <c r="O672" s="493"/>
      <c r="P672" s="493"/>
      <c r="Q672" s="493"/>
      <c r="R672" s="493"/>
      <c r="S672" s="493"/>
      <c r="T672" s="493"/>
      <c r="U672" s="493"/>
      <c r="V672" s="493"/>
      <c r="W672" s="493"/>
      <c r="X672" s="493"/>
      <c r="Y672" s="493"/>
      <c r="Z672" s="493"/>
    </row>
    <row r="673" s="434" customFormat="1" ht="16" customHeight="1" spans="1:26">
      <c r="A673" s="493"/>
      <c r="B673" s="493"/>
      <c r="C673" s="493"/>
      <c r="D673" s="493"/>
      <c r="E673" s="493"/>
      <c r="F673" s="493"/>
      <c r="G673" s="493"/>
      <c r="H673" s="493"/>
      <c r="I673" s="493"/>
      <c r="J673" s="493"/>
      <c r="K673" s="493"/>
      <c r="L673" s="493"/>
      <c r="M673" s="493"/>
      <c r="N673" s="493"/>
      <c r="O673" s="493"/>
      <c r="P673" s="493"/>
      <c r="Q673" s="493"/>
      <c r="R673" s="493"/>
      <c r="S673" s="493"/>
      <c r="T673" s="493"/>
      <c r="U673" s="493"/>
      <c r="V673" s="493"/>
      <c r="W673" s="493"/>
      <c r="X673" s="493"/>
      <c r="Y673" s="493"/>
      <c r="Z673" s="493"/>
    </row>
    <row r="674" s="434" customFormat="1" ht="16" customHeight="1" spans="1:26">
      <c r="A674" s="493"/>
      <c r="B674" s="493"/>
      <c r="C674" s="493"/>
      <c r="D674" s="493"/>
      <c r="E674" s="493"/>
      <c r="F674" s="493"/>
      <c r="G674" s="493"/>
      <c r="H674" s="493"/>
      <c r="I674" s="493"/>
      <c r="J674" s="493"/>
      <c r="K674" s="493"/>
      <c r="L674" s="493"/>
      <c r="M674" s="493"/>
      <c r="N674" s="493"/>
      <c r="O674" s="493"/>
      <c r="P674" s="493"/>
      <c r="Q674" s="493"/>
      <c r="R674" s="493"/>
      <c r="S674" s="493"/>
      <c r="T674" s="493"/>
      <c r="U674" s="493"/>
      <c r="V674" s="493"/>
      <c r="W674" s="493"/>
      <c r="X674" s="493"/>
      <c r="Y674" s="493"/>
      <c r="Z674" s="493"/>
    </row>
    <row r="675" s="434" customFormat="1" ht="16" customHeight="1" spans="1:26">
      <c r="A675" s="493"/>
      <c r="B675" s="493"/>
      <c r="C675" s="493"/>
      <c r="D675" s="493"/>
      <c r="E675" s="493"/>
      <c r="F675" s="493"/>
      <c r="G675" s="493"/>
      <c r="H675" s="493"/>
      <c r="I675" s="493"/>
      <c r="J675" s="493"/>
      <c r="K675" s="493"/>
      <c r="L675" s="493"/>
      <c r="M675" s="493"/>
      <c r="N675" s="493"/>
      <c r="O675" s="493"/>
      <c r="P675" s="493"/>
      <c r="Q675" s="493"/>
      <c r="R675" s="493"/>
      <c r="S675" s="493"/>
      <c r="T675" s="493"/>
      <c r="U675" s="493"/>
      <c r="V675" s="493"/>
      <c r="W675" s="493"/>
      <c r="X675" s="493"/>
      <c r="Y675" s="493"/>
      <c r="Z675" s="493"/>
    </row>
    <row r="676" s="434" customFormat="1" ht="16" customHeight="1" spans="1:26">
      <c r="A676" s="493"/>
      <c r="B676" s="493"/>
      <c r="C676" s="493"/>
      <c r="D676" s="493"/>
      <c r="E676" s="493"/>
      <c r="F676" s="493"/>
      <c r="G676" s="493"/>
      <c r="H676" s="493"/>
      <c r="I676" s="493"/>
      <c r="J676" s="493"/>
      <c r="K676" s="493"/>
      <c r="L676" s="493"/>
      <c r="M676" s="493"/>
      <c r="N676" s="493"/>
      <c r="O676" s="493"/>
      <c r="P676" s="493"/>
      <c r="Q676" s="493"/>
      <c r="R676" s="493"/>
      <c r="S676" s="493"/>
      <c r="T676" s="493"/>
      <c r="U676" s="493"/>
      <c r="V676" s="493"/>
      <c r="W676" s="493"/>
      <c r="X676" s="493"/>
      <c r="Y676" s="493"/>
      <c r="Z676" s="493"/>
    </row>
    <row r="677" s="434" customFormat="1" ht="16" customHeight="1" spans="1:26">
      <c r="A677" s="493"/>
      <c r="B677" s="493"/>
      <c r="C677" s="493"/>
      <c r="D677" s="493"/>
      <c r="E677" s="493"/>
      <c r="F677" s="493"/>
      <c r="G677" s="493"/>
      <c r="H677" s="493"/>
      <c r="I677" s="493"/>
      <c r="J677" s="493"/>
      <c r="K677" s="493"/>
      <c r="L677" s="493"/>
      <c r="M677" s="493"/>
      <c r="N677" s="493"/>
      <c r="O677" s="493"/>
      <c r="P677" s="493"/>
      <c r="Q677" s="493"/>
      <c r="R677" s="493"/>
      <c r="S677" s="493"/>
      <c r="T677" s="493"/>
      <c r="U677" s="493"/>
      <c r="V677" s="493"/>
      <c r="W677" s="493"/>
      <c r="X677" s="493"/>
      <c r="Y677" s="493"/>
      <c r="Z677" s="493"/>
    </row>
    <row r="678" s="434" customFormat="1" ht="16" customHeight="1" spans="1:26">
      <c r="A678" s="493"/>
      <c r="B678" s="493"/>
      <c r="C678" s="493"/>
      <c r="D678" s="493"/>
      <c r="E678" s="493"/>
      <c r="F678" s="493"/>
      <c r="G678" s="493"/>
      <c r="H678" s="493"/>
      <c r="I678" s="493"/>
      <c r="J678" s="493"/>
      <c r="K678" s="493"/>
      <c r="L678" s="493"/>
      <c r="M678" s="493"/>
      <c r="N678" s="493"/>
      <c r="O678" s="493"/>
      <c r="P678" s="493"/>
      <c r="Q678" s="493"/>
      <c r="R678" s="493"/>
      <c r="S678" s="493"/>
      <c r="T678" s="493"/>
      <c r="U678" s="493"/>
      <c r="V678" s="493"/>
      <c r="W678" s="493"/>
      <c r="X678" s="493"/>
      <c r="Y678" s="493"/>
      <c r="Z678" s="493"/>
    </row>
    <row r="679" s="434" customFormat="1" ht="16" customHeight="1" spans="1:26">
      <c r="A679" s="493"/>
      <c r="B679" s="493"/>
      <c r="C679" s="493"/>
      <c r="D679" s="493"/>
      <c r="E679" s="493"/>
      <c r="F679" s="493"/>
      <c r="G679" s="493"/>
      <c r="H679" s="493"/>
      <c r="I679" s="493"/>
      <c r="J679" s="493"/>
      <c r="K679" s="493"/>
      <c r="L679" s="493"/>
      <c r="M679" s="493"/>
      <c r="N679" s="493"/>
      <c r="O679" s="493"/>
      <c r="P679" s="493"/>
      <c r="Q679" s="493"/>
      <c r="R679" s="493"/>
      <c r="S679" s="493"/>
      <c r="T679" s="493"/>
      <c r="U679" s="493"/>
      <c r="V679" s="493"/>
      <c r="W679" s="493"/>
      <c r="X679" s="493"/>
      <c r="Y679" s="493"/>
      <c r="Z679" s="493"/>
    </row>
    <row r="680" s="434" customFormat="1" ht="16" customHeight="1" spans="1:26">
      <c r="A680" s="493"/>
      <c r="B680" s="493"/>
      <c r="C680" s="493"/>
      <c r="D680" s="493"/>
      <c r="E680" s="493"/>
      <c r="F680" s="493"/>
      <c r="G680" s="493"/>
      <c r="H680" s="493"/>
      <c r="I680" s="493"/>
      <c r="J680" s="493"/>
      <c r="K680" s="493"/>
      <c r="L680" s="493"/>
      <c r="M680" s="493"/>
      <c r="N680" s="493"/>
      <c r="O680" s="493"/>
      <c r="P680" s="493"/>
      <c r="Q680" s="493"/>
      <c r="R680" s="493"/>
      <c r="S680" s="493"/>
      <c r="T680" s="493"/>
      <c r="U680" s="493"/>
      <c r="V680" s="493"/>
      <c r="W680" s="493"/>
      <c r="X680" s="493"/>
      <c r="Y680" s="493"/>
      <c r="Z680" s="493"/>
    </row>
    <row r="681" s="434" customFormat="1" ht="16" customHeight="1" spans="1:26">
      <c r="A681" s="493"/>
      <c r="B681" s="493"/>
      <c r="C681" s="493"/>
      <c r="D681" s="493"/>
      <c r="E681" s="493"/>
      <c r="F681" s="493"/>
      <c r="G681" s="493"/>
      <c r="H681" s="493"/>
      <c r="I681" s="493"/>
      <c r="J681" s="493"/>
      <c r="K681" s="493"/>
      <c r="L681" s="493"/>
      <c r="M681" s="493"/>
      <c r="N681" s="493"/>
      <c r="O681" s="493"/>
      <c r="P681" s="493"/>
      <c r="Q681" s="493"/>
      <c r="R681" s="493"/>
      <c r="S681" s="493"/>
      <c r="T681" s="493"/>
      <c r="U681" s="493"/>
      <c r="V681" s="493"/>
      <c r="W681" s="493"/>
      <c r="X681" s="493"/>
      <c r="Y681" s="493"/>
      <c r="Z681" s="493"/>
    </row>
    <row r="682" s="434" customFormat="1" ht="16" customHeight="1" spans="1:26">
      <c r="A682" s="493"/>
      <c r="B682" s="493"/>
      <c r="C682" s="493"/>
      <c r="D682" s="493"/>
      <c r="E682" s="493"/>
      <c r="F682" s="493"/>
      <c r="G682" s="493"/>
      <c r="H682" s="493"/>
      <c r="I682" s="493"/>
      <c r="J682" s="493"/>
      <c r="K682" s="493"/>
      <c r="L682" s="493"/>
      <c r="M682" s="493"/>
      <c r="N682" s="493"/>
      <c r="O682" s="493"/>
      <c r="P682" s="493"/>
      <c r="Q682" s="493"/>
      <c r="R682" s="493"/>
      <c r="S682" s="493"/>
      <c r="T682" s="493"/>
      <c r="U682" s="493"/>
      <c r="V682" s="493"/>
      <c r="W682" s="493"/>
      <c r="X682" s="493"/>
      <c r="Y682" s="493"/>
      <c r="Z682" s="493"/>
    </row>
    <row r="683" s="434" customFormat="1" ht="16" customHeight="1" spans="1:26">
      <c r="A683" s="493"/>
      <c r="B683" s="493"/>
      <c r="C683" s="493"/>
      <c r="D683" s="493"/>
      <c r="E683" s="493"/>
      <c r="F683" s="493"/>
      <c r="G683" s="493"/>
      <c r="H683" s="493"/>
      <c r="I683" s="493"/>
      <c r="J683" s="493"/>
      <c r="K683" s="493"/>
      <c r="L683" s="493"/>
      <c r="M683" s="493"/>
      <c r="N683" s="493"/>
      <c r="O683" s="493"/>
      <c r="P683" s="493"/>
      <c r="Q683" s="493"/>
      <c r="R683" s="493"/>
      <c r="S683" s="493"/>
      <c r="T683" s="493"/>
      <c r="U683" s="493"/>
      <c r="V683" s="493"/>
      <c r="W683" s="493"/>
      <c r="X683" s="493"/>
      <c r="Y683" s="493"/>
      <c r="Z683" s="493"/>
    </row>
    <row r="684" s="434" customFormat="1" ht="16" customHeight="1" spans="1:26">
      <c r="A684" s="493"/>
      <c r="B684" s="493"/>
      <c r="C684" s="493"/>
      <c r="D684" s="493"/>
      <c r="E684" s="493"/>
      <c r="F684" s="493"/>
      <c r="G684" s="493"/>
      <c r="H684" s="493"/>
      <c r="I684" s="493"/>
      <c r="J684" s="493"/>
      <c r="K684" s="493"/>
      <c r="L684" s="493"/>
      <c r="M684" s="493"/>
      <c r="N684" s="493"/>
      <c r="O684" s="493"/>
      <c r="P684" s="493"/>
      <c r="Q684" s="493"/>
      <c r="R684" s="493"/>
      <c r="S684" s="493"/>
      <c r="T684" s="493"/>
      <c r="U684" s="493"/>
      <c r="V684" s="493"/>
      <c r="W684" s="493"/>
      <c r="X684" s="493"/>
      <c r="Y684" s="493"/>
      <c r="Z684" s="493"/>
    </row>
    <row r="685" s="434" customFormat="1" ht="16" customHeight="1" spans="1:26">
      <c r="A685" s="493"/>
      <c r="B685" s="493"/>
      <c r="C685" s="493"/>
      <c r="D685" s="493"/>
      <c r="E685" s="493"/>
      <c r="F685" s="493"/>
      <c r="G685" s="493"/>
      <c r="H685" s="493"/>
      <c r="I685" s="493"/>
      <c r="J685" s="493"/>
      <c r="K685" s="493"/>
      <c r="L685" s="493"/>
      <c r="M685" s="493"/>
      <c r="N685" s="493"/>
      <c r="O685" s="493"/>
      <c r="P685" s="493"/>
      <c r="Q685" s="493"/>
      <c r="R685" s="493"/>
      <c r="S685" s="493"/>
      <c r="T685" s="493"/>
      <c r="U685" s="493"/>
      <c r="V685" s="493"/>
      <c r="W685" s="493"/>
      <c r="X685" s="493"/>
      <c r="Y685" s="493"/>
      <c r="Z685" s="493"/>
    </row>
    <row r="686" s="434" customFormat="1" ht="16" customHeight="1" spans="1:26">
      <c r="A686" s="493"/>
      <c r="B686" s="493"/>
      <c r="C686" s="493"/>
      <c r="D686" s="493"/>
      <c r="E686" s="493"/>
      <c r="F686" s="493"/>
      <c r="G686" s="493"/>
      <c r="H686" s="493"/>
      <c r="I686" s="493"/>
      <c r="J686" s="493"/>
      <c r="K686" s="493"/>
      <c r="L686" s="493"/>
      <c r="M686" s="493"/>
      <c r="N686" s="493"/>
      <c r="O686" s="493"/>
      <c r="P686" s="493"/>
      <c r="Q686" s="493"/>
      <c r="R686" s="493"/>
      <c r="S686" s="493"/>
      <c r="T686" s="493"/>
      <c r="U686" s="493"/>
      <c r="V686" s="493"/>
      <c r="W686" s="493"/>
      <c r="X686" s="493"/>
      <c r="Y686" s="493"/>
      <c r="Z686" s="493"/>
    </row>
    <row r="687" s="434" customFormat="1" ht="16" customHeight="1" spans="1:26">
      <c r="A687" s="493"/>
      <c r="B687" s="493"/>
      <c r="C687" s="493"/>
      <c r="D687" s="493"/>
      <c r="E687" s="493"/>
      <c r="F687" s="493"/>
      <c r="G687" s="493"/>
      <c r="H687" s="493"/>
      <c r="I687" s="493"/>
      <c r="J687" s="493"/>
      <c r="K687" s="493"/>
      <c r="L687" s="493"/>
      <c r="M687" s="493"/>
      <c r="N687" s="493"/>
      <c r="O687" s="493"/>
      <c r="P687" s="493"/>
      <c r="Q687" s="493"/>
      <c r="R687" s="493"/>
      <c r="S687" s="493"/>
      <c r="T687" s="493"/>
      <c r="U687" s="493"/>
      <c r="V687" s="493"/>
      <c r="W687" s="493"/>
      <c r="X687" s="493"/>
      <c r="Y687" s="493"/>
      <c r="Z687" s="493"/>
    </row>
    <row r="688" s="434" customFormat="1" ht="16" customHeight="1" spans="1:26">
      <c r="A688" s="493"/>
      <c r="B688" s="493"/>
      <c r="C688" s="493"/>
      <c r="D688" s="493"/>
      <c r="E688" s="493"/>
      <c r="F688" s="493"/>
      <c r="G688" s="493"/>
      <c r="H688" s="493"/>
      <c r="I688" s="493"/>
      <c r="J688" s="493"/>
      <c r="K688" s="493"/>
      <c r="L688" s="493"/>
      <c r="M688" s="493"/>
      <c r="N688" s="493"/>
      <c r="O688" s="493"/>
      <c r="P688" s="493"/>
      <c r="Q688" s="493"/>
      <c r="R688" s="493"/>
      <c r="S688" s="493"/>
      <c r="T688" s="493"/>
      <c r="U688" s="493"/>
      <c r="V688" s="493"/>
      <c r="W688" s="493"/>
      <c r="X688" s="493"/>
      <c r="Y688" s="493"/>
      <c r="Z688" s="493"/>
    </row>
    <row r="689" s="434" customFormat="1" ht="16" customHeight="1" spans="1:26">
      <c r="A689" s="493"/>
      <c r="B689" s="493"/>
      <c r="C689" s="493"/>
      <c r="D689" s="493"/>
      <c r="E689" s="493"/>
      <c r="F689" s="493"/>
      <c r="G689" s="493"/>
      <c r="H689" s="493"/>
      <c r="I689" s="493"/>
      <c r="J689" s="493"/>
      <c r="K689" s="493"/>
      <c r="L689" s="493"/>
      <c r="M689" s="493"/>
      <c r="N689" s="493"/>
      <c r="O689" s="493"/>
      <c r="P689" s="493"/>
      <c r="Q689" s="493"/>
      <c r="R689" s="493"/>
      <c r="S689" s="493"/>
      <c r="T689" s="493"/>
      <c r="U689" s="493"/>
      <c r="V689" s="493"/>
      <c r="W689" s="493"/>
      <c r="X689" s="493"/>
      <c r="Y689" s="493"/>
      <c r="Z689" s="493"/>
    </row>
    <row r="690" s="434" customFormat="1" ht="16" customHeight="1" spans="1:26">
      <c r="A690" s="493"/>
      <c r="B690" s="493"/>
      <c r="C690" s="493"/>
      <c r="D690" s="493"/>
      <c r="E690" s="493"/>
      <c r="F690" s="493"/>
      <c r="G690" s="493"/>
      <c r="H690" s="493"/>
      <c r="I690" s="493"/>
      <c r="J690" s="493"/>
      <c r="K690" s="493"/>
      <c r="L690" s="493"/>
      <c r="M690" s="493"/>
      <c r="N690" s="493"/>
      <c r="O690" s="493"/>
      <c r="P690" s="493"/>
      <c r="Q690" s="493"/>
      <c r="R690" s="493"/>
      <c r="S690" s="493"/>
      <c r="T690" s="493"/>
      <c r="U690" s="493"/>
      <c r="V690" s="493"/>
      <c r="W690" s="493"/>
      <c r="X690" s="493"/>
      <c r="Y690" s="493"/>
      <c r="Z690" s="493"/>
    </row>
    <row r="691" s="434" customFormat="1" ht="16" customHeight="1" spans="1:26">
      <c r="A691" s="493"/>
      <c r="B691" s="493"/>
      <c r="C691" s="493"/>
      <c r="D691" s="493"/>
      <c r="E691" s="493"/>
      <c r="F691" s="493"/>
      <c r="G691" s="493"/>
      <c r="H691" s="493"/>
      <c r="I691" s="493"/>
      <c r="J691" s="493"/>
      <c r="K691" s="493"/>
      <c r="L691" s="493"/>
      <c r="M691" s="493"/>
      <c r="N691" s="493"/>
      <c r="O691" s="493"/>
      <c r="P691" s="493"/>
      <c r="Q691" s="493"/>
      <c r="R691" s="493"/>
      <c r="S691" s="493"/>
      <c r="T691" s="493"/>
      <c r="U691" s="493"/>
      <c r="V691" s="493"/>
      <c r="W691" s="493"/>
      <c r="X691" s="493"/>
      <c r="Y691" s="493"/>
      <c r="Z691" s="493"/>
    </row>
    <row r="692" s="434" customFormat="1" ht="16" customHeight="1" spans="1:26">
      <c r="A692" s="493"/>
      <c r="B692" s="493"/>
      <c r="C692" s="493"/>
      <c r="D692" s="493"/>
      <c r="E692" s="493"/>
      <c r="F692" s="493"/>
      <c r="G692" s="493"/>
      <c r="H692" s="493"/>
      <c r="I692" s="493"/>
      <c r="J692" s="493"/>
      <c r="K692" s="493"/>
      <c r="L692" s="493"/>
      <c r="M692" s="493"/>
      <c r="N692" s="493"/>
      <c r="O692" s="493"/>
      <c r="P692" s="493"/>
      <c r="Q692" s="493"/>
      <c r="R692" s="493"/>
      <c r="S692" s="493"/>
      <c r="T692" s="493"/>
      <c r="U692" s="493"/>
      <c r="V692" s="493"/>
      <c r="W692" s="493"/>
      <c r="X692" s="493"/>
      <c r="Y692" s="493"/>
      <c r="Z692" s="493"/>
    </row>
    <row r="693" s="434" customFormat="1" ht="16" customHeight="1" spans="1:26">
      <c r="A693" s="493"/>
      <c r="B693" s="493"/>
      <c r="C693" s="493"/>
      <c r="D693" s="493"/>
      <c r="E693" s="493"/>
      <c r="F693" s="493"/>
      <c r="G693" s="493"/>
      <c r="H693" s="493"/>
      <c r="I693" s="493"/>
      <c r="J693" s="493"/>
      <c r="K693" s="493"/>
      <c r="L693" s="493"/>
      <c r="M693" s="493"/>
      <c r="N693" s="493"/>
      <c r="O693" s="493"/>
      <c r="P693" s="493"/>
      <c r="Q693" s="493"/>
      <c r="R693" s="493"/>
      <c r="S693" s="493"/>
      <c r="T693" s="493"/>
      <c r="U693" s="493"/>
      <c r="V693" s="493"/>
      <c r="W693" s="493"/>
      <c r="X693" s="493"/>
      <c r="Y693" s="493"/>
      <c r="Z693" s="493"/>
    </row>
    <row r="694" s="434" customFormat="1" ht="16" customHeight="1" spans="1:26">
      <c r="A694" s="493"/>
      <c r="B694" s="493"/>
      <c r="C694" s="493"/>
      <c r="D694" s="493"/>
      <c r="E694" s="493"/>
      <c r="F694" s="493"/>
      <c r="G694" s="493"/>
      <c r="H694" s="493"/>
      <c r="I694" s="493"/>
      <c r="J694" s="493"/>
      <c r="K694" s="493"/>
      <c r="L694" s="493"/>
      <c r="M694" s="493"/>
      <c r="N694" s="493"/>
      <c r="O694" s="493"/>
      <c r="P694" s="493"/>
      <c r="Q694" s="493"/>
      <c r="R694" s="493"/>
      <c r="S694" s="493"/>
      <c r="T694" s="493"/>
      <c r="U694" s="493"/>
      <c r="V694" s="493"/>
      <c r="W694" s="493"/>
      <c r="X694" s="493"/>
      <c r="Y694" s="493"/>
      <c r="Z694" s="493"/>
    </row>
    <row r="695" s="434" customFormat="1" ht="16" customHeight="1" spans="1:26">
      <c r="A695" s="493"/>
      <c r="B695" s="493"/>
      <c r="C695" s="493"/>
      <c r="D695" s="493"/>
      <c r="E695" s="493"/>
      <c r="F695" s="493"/>
      <c r="G695" s="493"/>
      <c r="H695" s="493"/>
      <c r="I695" s="493"/>
      <c r="J695" s="493"/>
      <c r="K695" s="493"/>
      <c r="L695" s="493"/>
      <c r="M695" s="493"/>
      <c r="N695" s="493"/>
      <c r="O695" s="493"/>
      <c r="P695" s="493"/>
      <c r="Q695" s="493"/>
      <c r="R695" s="493"/>
      <c r="S695" s="493"/>
      <c r="T695" s="493"/>
      <c r="U695" s="493"/>
      <c r="V695" s="493"/>
      <c r="W695" s="493"/>
      <c r="X695" s="493"/>
      <c r="Y695" s="493"/>
      <c r="Z695" s="493"/>
    </row>
    <row r="696" s="434" customFormat="1" ht="16" customHeight="1" spans="1:26">
      <c r="A696" s="493"/>
      <c r="B696" s="493"/>
      <c r="C696" s="493"/>
      <c r="D696" s="493"/>
      <c r="E696" s="493"/>
      <c r="F696" s="493"/>
      <c r="G696" s="493"/>
      <c r="H696" s="493"/>
      <c r="I696" s="493"/>
      <c r="J696" s="493"/>
      <c r="K696" s="493"/>
      <c r="L696" s="493"/>
      <c r="M696" s="493"/>
      <c r="N696" s="493"/>
      <c r="O696" s="493"/>
      <c r="P696" s="493"/>
      <c r="Q696" s="493"/>
      <c r="R696" s="493"/>
      <c r="S696" s="493"/>
      <c r="T696" s="493"/>
      <c r="U696" s="493"/>
      <c r="V696" s="493"/>
      <c r="W696" s="493"/>
      <c r="X696" s="493"/>
      <c r="Y696" s="493"/>
      <c r="Z696" s="493"/>
    </row>
    <row r="697" s="434" customFormat="1" ht="16" customHeight="1" spans="1:26">
      <c r="A697" s="493"/>
      <c r="B697" s="493"/>
      <c r="C697" s="493"/>
      <c r="D697" s="493"/>
      <c r="E697" s="493"/>
      <c r="F697" s="493"/>
      <c r="G697" s="493"/>
      <c r="H697" s="493"/>
      <c r="I697" s="493"/>
      <c r="J697" s="493"/>
      <c r="K697" s="493"/>
      <c r="L697" s="493"/>
      <c r="M697" s="493"/>
      <c r="N697" s="493"/>
      <c r="O697" s="493"/>
      <c r="P697" s="493"/>
      <c r="Q697" s="493"/>
      <c r="R697" s="493"/>
      <c r="S697" s="493"/>
      <c r="T697" s="493"/>
      <c r="U697" s="493"/>
      <c r="V697" s="493"/>
      <c r="W697" s="493"/>
      <c r="X697" s="493"/>
      <c r="Y697" s="493"/>
      <c r="Z697" s="493"/>
    </row>
    <row r="698" s="434" customFormat="1" ht="16" customHeight="1" spans="1:26">
      <c r="A698" s="493"/>
      <c r="B698" s="493"/>
      <c r="C698" s="493"/>
      <c r="D698" s="493"/>
      <c r="E698" s="493"/>
      <c r="F698" s="493"/>
      <c r="G698" s="493"/>
      <c r="H698" s="493"/>
      <c r="I698" s="493"/>
      <c r="J698" s="493"/>
      <c r="K698" s="493"/>
      <c r="L698" s="493"/>
      <c r="M698" s="493"/>
      <c r="N698" s="493"/>
      <c r="O698" s="493"/>
      <c r="P698" s="493"/>
      <c r="Q698" s="493"/>
      <c r="R698" s="493"/>
      <c r="S698" s="493"/>
      <c r="T698" s="493"/>
      <c r="U698" s="493"/>
      <c r="V698" s="493"/>
      <c r="W698" s="493"/>
      <c r="X698" s="493"/>
      <c r="Y698" s="493"/>
      <c r="Z698" s="493"/>
    </row>
    <row r="699" s="434" customFormat="1" ht="16" customHeight="1" spans="1:26">
      <c r="A699" s="493"/>
      <c r="B699" s="493"/>
      <c r="C699" s="493"/>
      <c r="D699" s="493"/>
      <c r="E699" s="493"/>
      <c r="F699" s="493"/>
      <c r="G699" s="493"/>
      <c r="H699" s="493"/>
      <c r="I699" s="493"/>
      <c r="J699" s="493"/>
      <c r="K699" s="493"/>
      <c r="L699" s="493"/>
      <c r="M699" s="493"/>
      <c r="N699" s="493"/>
      <c r="O699" s="493"/>
      <c r="P699" s="493"/>
      <c r="Q699" s="493"/>
      <c r="R699" s="493"/>
      <c r="S699" s="493"/>
      <c r="T699" s="493"/>
      <c r="U699" s="493"/>
      <c r="V699" s="493"/>
      <c r="W699" s="493"/>
      <c r="X699" s="493"/>
      <c r="Y699" s="493"/>
      <c r="Z699" s="493"/>
    </row>
    <row r="700" s="434" customFormat="1" ht="16" customHeight="1" spans="1:26">
      <c r="A700" s="493"/>
      <c r="B700" s="493"/>
      <c r="C700" s="493"/>
      <c r="D700" s="493"/>
      <c r="E700" s="493"/>
      <c r="F700" s="493"/>
      <c r="G700" s="493"/>
      <c r="H700" s="493"/>
      <c r="I700" s="493"/>
      <c r="J700" s="493"/>
      <c r="K700" s="493"/>
      <c r="L700" s="493"/>
      <c r="M700" s="493"/>
      <c r="N700" s="493"/>
      <c r="O700" s="493"/>
      <c r="P700" s="493"/>
      <c r="Q700" s="493"/>
      <c r="R700" s="493"/>
      <c r="S700" s="493"/>
      <c r="T700" s="493"/>
      <c r="U700" s="493"/>
      <c r="V700" s="493"/>
      <c r="W700" s="493"/>
      <c r="X700" s="493"/>
      <c r="Y700" s="493"/>
      <c r="Z700" s="493"/>
    </row>
    <row r="701" s="434" customFormat="1" ht="16" customHeight="1" spans="1:26">
      <c r="A701" s="493"/>
      <c r="B701" s="493"/>
      <c r="C701" s="493"/>
      <c r="D701" s="493"/>
      <c r="E701" s="493"/>
      <c r="F701" s="493"/>
      <c r="G701" s="493"/>
      <c r="H701" s="493"/>
      <c r="I701" s="493"/>
      <c r="J701" s="493"/>
      <c r="K701" s="493"/>
      <c r="L701" s="493"/>
      <c r="M701" s="493"/>
      <c r="N701" s="493"/>
      <c r="O701" s="493"/>
      <c r="P701" s="493"/>
      <c r="Q701" s="493"/>
      <c r="R701" s="493"/>
      <c r="S701" s="493"/>
      <c r="T701" s="493"/>
      <c r="U701" s="493"/>
      <c r="V701" s="493"/>
      <c r="W701" s="493"/>
      <c r="X701" s="493"/>
      <c r="Y701" s="493"/>
      <c r="Z701" s="493"/>
    </row>
    <row r="702" s="434" customFormat="1" ht="16" customHeight="1" spans="1:26">
      <c r="A702" s="493"/>
      <c r="B702" s="493"/>
      <c r="C702" s="493"/>
      <c r="D702" s="493"/>
      <c r="E702" s="493"/>
      <c r="F702" s="493"/>
      <c r="G702" s="493"/>
      <c r="H702" s="493"/>
      <c r="I702" s="493"/>
      <c r="J702" s="493"/>
      <c r="K702" s="493"/>
      <c r="L702" s="493"/>
      <c r="M702" s="493"/>
      <c r="N702" s="493"/>
      <c r="O702" s="493"/>
      <c r="P702" s="493"/>
      <c r="Q702" s="493"/>
      <c r="R702" s="493"/>
      <c r="S702" s="493"/>
      <c r="T702" s="493"/>
      <c r="U702" s="493"/>
      <c r="V702" s="493"/>
      <c r="W702" s="493"/>
      <c r="X702" s="493"/>
      <c r="Y702" s="493"/>
      <c r="Z702" s="493"/>
    </row>
    <row r="703" s="434" customFormat="1" ht="16" customHeight="1" spans="1:26">
      <c r="A703" s="493"/>
      <c r="B703" s="493"/>
      <c r="C703" s="493"/>
      <c r="D703" s="493"/>
      <c r="E703" s="493"/>
      <c r="F703" s="493"/>
      <c r="G703" s="493"/>
      <c r="H703" s="493"/>
      <c r="I703" s="493"/>
      <c r="J703" s="493"/>
      <c r="K703" s="493"/>
      <c r="L703" s="493"/>
      <c r="M703" s="493"/>
      <c r="N703" s="493"/>
      <c r="O703" s="493"/>
      <c r="P703" s="493"/>
      <c r="Q703" s="493"/>
      <c r="R703" s="493"/>
      <c r="S703" s="493"/>
      <c r="T703" s="493"/>
      <c r="U703" s="493"/>
      <c r="V703" s="493"/>
      <c r="W703" s="493"/>
      <c r="X703" s="493"/>
      <c r="Y703" s="493"/>
      <c r="Z703" s="493"/>
    </row>
    <row r="704" s="434" customFormat="1" ht="16" customHeight="1" spans="1:26">
      <c r="A704" s="493"/>
      <c r="B704" s="493"/>
      <c r="C704" s="493"/>
      <c r="D704" s="493"/>
      <c r="E704" s="493"/>
      <c r="F704" s="493"/>
      <c r="G704" s="493"/>
      <c r="H704" s="493"/>
      <c r="I704" s="493"/>
      <c r="J704" s="493"/>
      <c r="K704" s="493"/>
      <c r="L704" s="493"/>
      <c r="M704" s="493"/>
      <c r="N704" s="493"/>
      <c r="O704" s="493"/>
      <c r="P704" s="493"/>
      <c r="Q704" s="493"/>
      <c r="R704" s="493"/>
      <c r="S704" s="493"/>
      <c r="T704" s="493"/>
      <c r="U704" s="493"/>
      <c r="V704" s="493"/>
      <c r="W704" s="493"/>
      <c r="X704" s="493"/>
      <c r="Y704" s="493"/>
      <c r="Z704" s="493"/>
    </row>
    <row r="705" s="434" customFormat="1" ht="16" customHeight="1" spans="1:26">
      <c r="A705" s="493"/>
      <c r="B705" s="493"/>
      <c r="C705" s="493"/>
      <c r="D705" s="493"/>
      <c r="E705" s="493"/>
      <c r="F705" s="493"/>
      <c r="G705" s="493"/>
      <c r="H705" s="493"/>
      <c r="I705" s="493"/>
      <c r="J705" s="493"/>
      <c r="K705" s="493"/>
      <c r="L705" s="493"/>
      <c r="M705" s="493"/>
      <c r="N705" s="493"/>
      <c r="O705" s="493"/>
      <c r="P705" s="493"/>
      <c r="Q705" s="493"/>
      <c r="R705" s="493"/>
      <c r="S705" s="493"/>
      <c r="T705" s="493"/>
      <c r="U705" s="493"/>
      <c r="V705" s="493"/>
      <c r="W705" s="493"/>
      <c r="X705" s="493"/>
      <c r="Y705" s="493"/>
      <c r="Z705" s="493"/>
    </row>
    <row r="706" s="434" customFormat="1" ht="16" customHeight="1" spans="1:26">
      <c r="A706" s="493"/>
      <c r="B706" s="493"/>
      <c r="C706" s="493"/>
      <c r="D706" s="493"/>
      <c r="E706" s="493"/>
      <c r="F706" s="493"/>
      <c r="G706" s="493"/>
      <c r="H706" s="493"/>
      <c r="I706" s="493"/>
      <c r="J706" s="493"/>
      <c r="K706" s="493"/>
      <c r="L706" s="493"/>
      <c r="M706" s="493"/>
      <c r="N706" s="493"/>
      <c r="O706" s="493"/>
      <c r="P706" s="493"/>
      <c r="Q706" s="493"/>
      <c r="R706" s="493"/>
      <c r="S706" s="493"/>
      <c r="T706" s="493"/>
      <c r="U706" s="493"/>
      <c r="V706" s="493"/>
      <c r="W706" s="493"/>
      <c r="X706" s="493"/>
      <c r="Y706" s="493"/>
      <c r="Z706" s="493"/>
    </row>
    <row r="707" s="434" customFormat="1" ht="16" customHeight="1" spans="1:26">
      <c r="A707" s="493"/>
      <c r="B707" s="493"/>
      <c r="C707" s="493"/>
      <c r="D707" s="493"/>
      <c r="E707" s="493"/>
      <c r="F707" s="493"/>
      <c r="G707" s="493"/>
      <c r="H707" s="493"/>
      <c r="I707" s="493"/>
      <c r="J707" s="493"/>
      <c r="K707" s="493"/>
      <c r="L707" s="493"/>
      <c r="M707" s="493"/>
      <c r="N707" s="493"/>
      <c r="O707" s="493"/>
      <c r="P707" s="493"/>
      <c r="Q707" s="493"/>
      <c r="R707" s="493"/>
      <c r="S707" s="493"/>
      <c r="T707" s="493"/>
      <c r="U707" s="493"/>
      <c r="V707" s="493"/>
      <c r="W707" s="493"/>
      <c r="X707" s="493"/>
      <c r="Y707" s="493"/>
      <c r="Z707" s="493"/>
    </row>
    <row r="708" s="434" customFormat="1" ht="16" customHeight="1" spans="1:26">
      <c r="A708" s="493"/>
      <c r="B708" s="493"/>
      <c r="C708" s="493"/>
      <c r="D708" s="493"/>
      <c r="E708" s="493"/>
      <c r="F708" s="493"/>
      <c r="G708" s="493"/>
      <c r="H708" s="493"/>
      <c r="I708" s="493"/>
      <c r="J708" s="493"/>
      <c r="K708" s="493"/>
      <c r="L708" s="493"/>
      <c r="M708" s="493"/>
      <c r="N708" s="493"/>
      <c r="O708" s="493"/>
      <c r="P708" s="493"/>
      <c r="Q708" s="493"/>
      <c r="R708" s="493"/>
      <c r="S708" s="493"/>
      <c r="T708" s="493"/>
      <c r="U708" s="493"/>
      <c r="V708" s="493"/>
      <c r="W708" s="493"/>
      <c r="X708" s="493"/>
      <c r="Y708" s="493"/>
      <c r="Z708" s="493"/>
    </row>
    <row r="709" s="434" customFormat="1" ht="16" customHeight="1" spans="1:26">
      <c r="A709" s="493"/>
      <c r="B709" s="493"/>
      <c r="C709" s="493"/>
      <c r="D709" s="493"/>
      <c r="E709" s="493"/>
      <c r="F709" s="493"/>
      <c r="G709" s="493"/>
      <c r="H709" s="493"/>
      <c r="I709" s="493"/>
      <c r="J709" s="493"/>
      <c r="K709" s="493"/>
      <c r="L709" s="493"/>
      <c r="M709" s="493"/>
      <c r="N709" s="493"/>
      <c r="O709" s="493"/>
      <c r="P709" s="493"/>
      <c r="Q709" s="493"/>
      <c r="R709" s="493"/>
      <c r="S709" s="493"/>
      <c r="T709" s="493"/>
      <c r="U709" s="493"/>
      <c r="V709" s="493"/>
      <c r="W709" s="493"/>
      <c r="X709" s="493"/>
      <c r="Y709" s="493"/>
      <c r="Z709" s="493"/>
    </row>
    <row r="710" s="434" customFormat="1" ht="16" customHeight="1" spans="1:26">
      <c r="A710" s="493"/>
      <c r="B710" s="493"/>
      <c r="C710" s="493"/>
      <c r="D710" s="493"/>
      <c r="E710" s="493"/>
      <c r="F710" s="493"/>
      <c r="G710" s="493"/>
      <c r="H710" s="493"/>
      <c r="I710" s="493"/>
      <c r="J710" s="493"/>
      <c r="K710" s="493"/>
      <c r="L710" s="493"/>
      <c r="M710" s="493"/>
      <c r="N710" s="493"/>
      <c r="O710" s="493"/>
      <c r="P710" s="493"/>
      <c r="Q710" s="493"/>
      <c r="R710" s="493"/>
      <c r="S710" s="493"/>
      <c r="T710" s="493"/>
      <c r="U710" s="493"/>
      <c r="V710" s="493"/>
      <c r="W710" s="493"/>
      <c r="X710" s="493"/>
      <c r="Y710" s="493"/>
      <c r="Z710" s="493"/>
    </row>
    <row r="711" s="434" customFormat="1" ht="16" customHeight="1" spans="1:26">
      <c r="A711" s="493"/>
      <c r="B711" s="493"/>
      <c r="C711" s="493"/>
      <c r="D711" s="493"/>
      <c r="E711" s="493"/>
      <c r="F711" s="493"/>
      <c r="G711" s="493"/>
      <c r="H711" s="493"/>
      <c r="I711" s="493"/>
      <c r="J711" s="493"/>
      <c r="K711" s="493"/>
      <c r="L711" s="493"/>
      <c r="M711" s="493"/>
      <c r="N711" s="493"/>
      <c r="O711" s="493"/>
      <c r="P711" s="493"/>
      <c r="Q711" s="493"/>
      <c r="R711" s="493"/>
      <c r="S711" s="493"/>
      <c r="T711" s="493"/>
      <c r="U711" s="493"/>
      <c r="V711" s="493"/>
      <c r="W711" s="493"/>
      <c r="X711" s="493"/>
      <c r="Y711" s="493"/>
      <c r="Z711" s="493"/>
    </row>
    <row r="712" s="434" customFormat="1" ht="16" customHeight="1" spans="1:26">
      <c r="A712" s="493"/>
      <c r="B712" s="493"/>
      <c r="C712" s="493"/>
      <c r="D712" s="493"/>
      <c r="E712" s="493"/>
      <c r="F712" s="493"/>
      <c r="G712" s="493"/>
      <c r="H712" s="493"/>
      <c r="I712" s="493"/>
      <c r="J712" s="493"/>
      <c r="K712" s="493"/>
      <c r="L712" s="493"/>
      <c r="M712" s="493"/>
      <c r="N712" s="493"/>
      <c r="O712" s="493"/>
      <c r="P712" s="493"/>
      <c r="Q712" s="493"/>
      <c r="R712" s="493"/>
      <c r="S712" s="493"/>
      <c r="T712" s="493"/>
      <c r="U712" s="493"/>
      <c r="V712" s="493"/>
      <c r="W712" s="493"/>
      <c r="X712" s="493"/>
      <c r="Y712" s="493"/>
      <c r="Z712" s="493"/>
    </row>
    <row r="713" s="434" customFormat="1" ht="16" customHeight="1" spans="1:26">
      <c r="A713" s="493"/>
      <c r="B713" s="493"/>
      <c r="C713" s="493"/>
      <c r="D713" s="493"/>
      <c r="E713" s="493"/>
      <c r="F713" s="493"/>
      <c r="G713" s="493"/>
      <c r="H713" s="493"/>
      <c r="I713" s="493"/>
      <c r="J713" s="493"/>
      <c r="K713" s="493"/>
      <c r="L713" s="493"/>
      <c r="M713" s="493"/>
      <c r="N713" s="493"/>
      <c r="O713" s="493"/>
      <c r="P713" s="493"/>
      <c r="Q713" s="493"/>
      <c r="R713" s="493"/>
      <c r="S713" s="493"/>
      <c r="T713" s="493"/>
      <c r="U713" s="493"/>
      <c r="V713" s="493"/>
      <c r="W713" s="493"/>
      <c r="X713" s="493"/>
      <c r="Y713" s="493"/>
      <c r="Z713" s="493"/>
    </row>
    <row r="714" s="434" customFormat="1" ht="16" customHeight="1" spans="1:26">
      <c r="A714" s="493"/>
      <c r="B714" s="493"/>
      <c r="C714" s="493"/>
      <c r="D714" s="493"/>
      <c r="E714" s="493"/>
      <c r="F714" s="493"/>
      <c r="G714" s="493"/>
      <c r="H714" s="493"/>
      <c r="I714" s="493"/>
      <c r="J714" s="493"/>
      <c r="K714" s="493"/>
      <c r="L714" s="493"/>
      <c r="M714" s="493"/>
      <c r="N714" s="493"/>
      <c r="O714" s="493"/>
      <c r="P714" s="493"/>
      <c r="Q714" s="493"/>
      <c r="R714" s="493"/>
      <c r="S714" s="493"/>
      <c r="T714" s="493"/>
      <c r="U714" s="493"/>
      <c r="V714" s="493"/>
      <c r="W714" s="493"/>
      <c r="X714" s="493"/>
      <c r="Y714" s="493"/>
      <c r="Z714" s="493"/>
    </row>
    <row r="715" s="434" customFormat="1" ht="16" customHeight="1" spans="1:26">
      <c r="A715" s="493"/>
      <c r="B715" s="493"/>
      <c r="C715" s="493"/>
      <c r="D715" s="493"/>
      <c r="E715" s="493"/>
      <c r="F715" s="493"/>
      <c r="G715" s="493"/>
      <c r="H715" s="493"/>
      <c r="I715" s="493"/>
      <c r="J715" s="493"/>
      <c r="K715" s="493"/>
      <c r="L715" s="493"/>
      <c r="M715" s="493"/>
      <c r="N715" s="493"/>
      <c r="O715" s="493"/>
      <c r="P715" s="493"/>
      <c r="Q715" s="493"/>
      <c r="R715" s="493"/>
      <c r="S715" s="493"/>
      <c r="T715" s="493"/>
      <c r="U715" s="493"/>
      <c r="V715" s="493"/>
      <c r="W715" s="493"/>
      <c r="X715" s="493"/>
      <c r="Y715" s="493"/>
      <c r="Z715" s="493"/>
    </row>
    <row r="716" s="434" customFormat="1" ht="16" customHeight="1" spans="1:26">
      <c r="A716" s="493"/>
      <c r="B716" s="493"/>
      <c r="C716" s="493"/>
      <c r="D716" s="493"/>
      <c r="E716" s="493"/>
      <c r="F716" s="493"/>
      <c r="G716" s="493"/>
      <c r="H716" s="493"/>
      <c r="I716" s="493"/>
      <c r="J716" s="493"/>
      <c r="K716" s="493"/>
      <c r="L716" s="493"/>
      <c r="M716" s="493"/>
      <c r="N716" s="493"/>
      <c r="O716" s="493"/>
      <c r="P716" s="493"/>
      <c r="Q716" s="493"/>
      <c r="R716" s="493"/>
      <c r="S716" s="493"/>
      <c r="T716" s="493"/>
      <c r="U716" s="493"/>
      <c r="V716" s="493"/>
      <c r="W716" s="493"/>
      <c r="X716" s="493"/>
      <c r="Y716" s="493"/>
      <c r="Z716" s="493"/>
    </row>
    <row r="717" s="434" customFormat="1" ht="16" customHeight="1" spans="1:26">
      <c r="A717" s="493"/>
      <c r="B717" s="493"/>
      <c r="C717" s="493"/>
      <c r="D717" s="493"/>
      <c r="E717" s="493"/>
      <c r="F717" s="493"/>
      <c r="G717" s="493"/>
      <c r="H717" s="493"/>
      <c r="I717" s="493"/>
      <c r="J717" s="493"/>
      <c r="K717" s="493"/>
      <c r="L717" s="493"/>
      <c r="M717" s="493"/>
      <c r="N717" s="493"/>
      <c r="O717" s="493"/>
      <c r="P717" s="493"/>
      <c r="Q717" s="493"/>
      <c r="R717" s="493"/>
      <c r="S717" s="493"/>
      <c r="T717" s="493"/>
      <c r="U717" s="493"/>
      <c r="V717" s="493"/>
      <c r="W717" s="493"/>
      <c r="X717" s="493"/>
      <c r="Y717" s="493"/>
      <c r="Z717" s="493"/>
    </row>
    <row r="718" s="434" customFormat="1" ht="16" customHeight="1" spans="1:26">
      <c r="A718" s="493"/>
      <c r="B718" s="493"/>
      <c r="C718" s="493"/>
      <c r="D718" s="493"/>
      <c r="E718" s="493"/>
      <c r="F718" s="493"/>
      <c r="G718" s="493"/>
      <c r="H718" s="493"/>
      <c r="I718" s="493"/>
      <c r="J718" s="493"/>
      <c r="K718" s="493"/>
      <c r="L718" s="493"/>
      <c r="M718" s="493"/>
      <c r="N718" s="493"/>
      <c r="O718" s="493"/>
      <c r="P718" s="493"/>
      <c r="Q718" s="493"/>
      <c r="R718" s="493"/>
      <c r="S718" s="493"/>
      <c r="T718" s="493"/>
      <c r="U718" s="493"/>
      <c r="V718" s="493"/>
      <c r="W718" s="493"/>
      <c r="X718" s="493"/>
      <c r="Y718" s="493"/>
      <c r="Z718" s="493"/>
    </row>
    <row r="719" s="434" customFormat="1" ht="16" customHeight="1" spans="1:26">
      <c r="A719" s="493"/>
      <c r="B719" s="493"/>
      <c r="C719" s="493"/>
      <c r="D719" s="493"/>
      <c r="E719" s="493"/>
      <c r="F719" s="493"/>
      <c r="G719" s="493"/>
      <c r="H719" s="493"/>
      <c r="I719" s="493"/>
      <c r="J719" s="493"/>
      <c r="K719" s="493"/>
      <c r="L719" s="493"/>
      <c r="M719" s="493"/>
      <c r="N719" s="493"/>
      <c r="O719" s="493"/>
      <c r="P719" s="493"/>
      <c r="Q719" s="493"/>
      <c r="R719" s="493"/>
      <c r="S719" s="493"/>
      <c r="T719" s="493"/>
      <c r="U719" s="493"/>
      <c r="V719" s="493"/>
      <c r="W719" s="493"/>
      <c r="X719" s="493"/>
      <c r="Y719" s="493"/>
      <c r="Z719" s="493"/>
    </row>
    <row r="720" s="434" customFormat="1" ht="16" customHeight="1" spans="1:26">
      <c r="A720" s="493"/>
      <c r="B720" s="493"/>
      <c r="C720" s="493"/>
      <c r="D720" s="493"/>
      <c r="E720" s="493"/>
      <c r="F720" s="493"/>
      <c r="G720" s="493"/>
      <c r="H720" s="493"/>
      <c r="I720" s="493"/>
      <c r="J720" s="493"/>
      <c r="K720" s="493"/>
      <c r="L720" s="493"/>
      <c r="M720" s="493"/>
      <c r="N720" s="493"/>
      <c r="O720" s="493"/>
      <c r="P720" s="493"/>
      <c r="Q720" s="493"/>
      <c r="R720" s="493"/>
      <c r="S720" s="493"/>
      <c r="T720" s="493"/>
      <c r="U720" s="493"/>
      <c r="V720" s="493"/>
      <c r="W720" s="493"/>
      <c r="X720" s="493"/>
      <c r="Y720" s="493"/>
      <c r="Z720" s="493"/>
    </row>
    <row r="721" s="434" customFormat="1" ht="16" customHeight="1" spans="1:26">
      <c r="A721" s="493"/>
      <c r="B721" s="493"/>
      <c r="C721" s="493"/>
      <c r="D721" s="493"/>
      <c r="E721" s="493"/>
      <c r="F721" s="493"/>
      <c r="G721" s="493"/>
      <c r="H721" s="493"/>
      <c r="I721" s="493"/>
      <c r="J721" s="493"/>
      <c r="K721" s="493"/>
      <c r="L721" s="493"/>
      <c r="M721" s="493"/>
      <c r="N721" s="493"/>
      <c r="O721" s="493"/>
      <c r="P721" s="493"/>
      <c r="Q721" s="493"/>
      <c r="R721" s="493"/>
      <c r="S721" s="493"/>
      <c r="T721" s="493"/>
      <c r="U721" s="493"/>
      <c r="V721" s="493"/>
      <c r="W721" s="493"/>
      <c r="X721" s="493"/>
      <c r="Y721" s="493"/>
      <c r="Z721" s="493"/>
    </row>
    <row r="722" s="434" customFormat="1" ht="16" customHeight="1" spans="1:26">
      <c r="A722" s="493"/>
      <c r="B722" s="493"/>
      <c r="C722" s="493"/>
      <c r="D722" s="493"/>
      <c r="E722" s="493"/>
      <c r="F722" s="493"/>
      <c r="G722" s="493"/>
      <c r="H722" s="493"/>
      <c r="I722" s="493"/>
      <c r="J722" s="493"/>
      <c r="K722" s="493"/>
      <c r="L722" s="493"/>
      <c r="M722" s="493"/>
      <c r="N722" s="493"/>
      <c r="O722" s="493"/>
      <c r="P722" s="493"/>
      <c r="Q722" s="493"/>
      <c r="R722" s="493"/>
      <c r="S722" s="493"/>
      <c r="T722" s="493"/>
      <c r="U722" s="493"/>
      <c r="V722" s="493"/>
      <c r="W722" s="493"/>
      <c r="X722" s="493"/>
      <c r="Y722" s="493"/>
      <c r="Z722" s="493"/>
    </row>
    <row r="723" s="434" customFormat="1" ht="16" customHeight="1" spans="1:26">
      <c r="A723" s="493"/>
      <c r="B723" s="493"/>
      <c r="C723" s="493"/>
      <c r="D723" s="493"/>
      <c r="E723" s="493"/>
      <c r="F723" s="493"/>
      <c r="G723" s="493"/>
      <c r="H723" s="493"/>
      <c r="I723" s="493"/>
      <c r="J723" s="493"/>
      <c r="K723" s="493"/>
      <c r="L723" s="493"/>
      <c r="M723" s="493"/>
      <c r="N723" s="493"/>
      <c r="O723" s="493"/>
      <c r="P723" s="493"/>
      <c r="Q723" s="493"/>
      <c r="R723" s="493"/>
      <c r="S723" s="493"/>
      <c r="T723" s="493"/>
      <c r="U723" s="493"/>
      <c r="V723" s="493"/>
      <c r="W723" s="493"/>
      <c r="X723" s="493"/>
      <c r="Y723" s="493"/>
      <c r="Z723" s="493"/>
    </row>
    <row r="724" s="434" customFormat="1" ht="16" customHeight="1" spans="1:26">
      <c r="A724" s="493"/>
      <c r="B724" s="493"/>
      <c r="C724" s="493"/>
      <c r="D724" s="493"/>
      <c r="E724" s="493"/>
      <c r="F724" s="493"/>
      <c r="G724" s="493"/>
      <c r="H724" s="493"/>
      <c r="I724" s="493"/>
      <c r="J724" s="493"/>
      <c r="K724" s="493"/>
      <c r="L724" s="493"/>
      <c r="M724" s="493"/>
      <c r="N724" s="493"/>
      <c r="O724" s="493"/>
      <c r="P724" s="493"/>
      <c r="Q724" s="493"/>
      <c r="R724" s="493"/>
      <c r="S724" s="493"/>
      <c r="T724" s="493"/>
      <c r="U724" s="493"/>
      <c r="V724" s="493"/>
      <c r="W724" s="493"/>
      <c r="X724" s="493"/>
      <c r="Y724" s="493"/>
      <c r="Z724" s="493"/>
    </row>
    <row r="725" s="434" customFormat="1" ht="16" customHeight="1" spans="1:26">
      <c r="A725" s="493"/>
      <c r="B725" s="493"/>
      <c r="C725" s="493"/>
      <c r="D725" s="493"/>
      <c r="E725" s="493"/>
      <c r="F725" s="493"/>
      <c r="G725" s="493"/>
      <c r="H725" s="493"/>
      <c r="I725" s="493"/>
      <c r="J725" s="493"/>
      <c r="K725" s="493"/>
      <c r="L725" s="493"/>
      <c r="M725" s="493"/>
      <c r="N725" s="493"/>
      <c r="O725" s="493"/>
      <c r="P725" s="493"/>
      <c r="Q725" s="493"/>
      <c r="R725" s="493"/>
      <c r="S725" s="493"/>
      <c r="T725" s="493"/>
      <c r="U725" s="493"/>
      <c r="V725" s="493"/>
      <c r="W725" s="493"/>
      <c r="X725" s="493"/>
      <c r="Y725" s="493"/>
      <c r="Z725" s="493"/>
    </row>
    <row r="726" s="434" customFormat="1" ht="16" customHeight="1" spans="1:26">
      <c r="A726" s="493"/>
      <c r="B726" s="493"/>
      <c r="C726" s="493"/>
      <c r="D726" s="493"/>
      <c r="E726" s="493"/>
      <c r="F726" s="493"/>
      <c r="G726" s="493"/>
      <c r="H726" s="493"/>
      <c r="I726" s="493"/>
      <c r="J726" s="493"/>
      <c r="K726" s="493"/>
      <c r="L726" s="493"/>
      <c r="M726" s="493"/>
      <c r="N726" s="493"/>
      <c r="O726" s="493"/>
      <c r="P726" s="493"/>
      <c r="Q726" s="493"/>
      <c r="R726" s="493"/>
      <c r="S726" s="493"/>
      <c r="T726" s="493"/>
      <c r="U726" s="493"/>
      <c r="V726" s="493"/>
      <c r="W726" s="493"/>
      <c r="X726" s="493"/>
      <c r="Y726" s="493"/>
      <c r="Z726" s="493"/>
    </row>
    <row r="727" s="434" customFormat="1" ht="16" customHeight="1" spans="1:26">
      <c r="A727" s="493"/>
      <c r="B727" s="493"/>
      <c r="C727" s="493"/>
      <c r="D727" s="493"/>
      <c r="E727" s="493"/>
      <c r="F727" s="493"/>
      <c r="G727" s="493"/>
      <c r="H727" s="493"/>
      <c r="I727" s="493"/>
      <c r="J727" s="493"/>
      <c r="K727" s="493"/>
      <c r="L727" s="493"/>
      <c r="M727" s="493"/>
      <c r="N727" s="493"/>
      <c r="O727" s="493"/>
      <c r="P727" s="493"/>
      <c r="Q727" s="493"/>
      <c r="R727" s="493"/>
      <c r="S727" s="493"/>
      <c r="T727" s="493"/>
      <c r="U727" s="493"/>
      <c r="V727" s="493"/>
      <c r="W727" s="493"/>
      <c r="X727" s="493"/>
      <c r="Y727" s="493"/>
      <c r="Z727" s="493"/>
    </row>
    <row r="728" s="434" customFormat="1" ht="16" customHeight="1" spans="1:26">
      <c r="A728" s="493"/>
      <c r="B728" s="493"/>
      <c r="C728" s="493"/>
      <c r="D728" s="493"/>
      <c r="E728" s="493"/>
      <c r="F728" s="493"/>
      <c r="G728" s="493"/>
      <c r="H728" s="493"/>
      <c r="I728" s="493"/>
      <c r="J728" s="493"/>
      <c r="K728" s="493"/>
      <c r="L728" s="493"/>
      <c r="M728" s="493"/>
      <c r="N728" s="493"/>
      <c r="O728" s="493"/>
      <c r="P728" s="493"/>
      <c r="Q728" s="493"/>
      <c r="R728" s="493"/>
      <c r="S728" s="493"/>
      <c r="T728" s="493"/>
      <c r="U728" s="493"/>
      <c r="V728" s="493"/>
      <c r="W728" s="493"/>
      <c r="X728" s="493"/>
      <c r="Y728" s="493"/>
      <c r="Z728" s="493"/>
    </row>
    <row r="729" s="434" customFormat="1" ht="16" customHeight="1" spans="1:26">
      <c r="A729" s="493"/>
      <c r="B729" s="493"/>
      <c r="C729" s="493"/>
      <c r="D729" s="493"/>
      <c r="E729" s="493"/>
      <c r="F729" s="493"/>
      <c r="G729" s="493"/>
      <c r="H729" s="493"/>
      <c r="I729" s="493"/>
      <c r="J729" s="493"/>
      <c r="K729" s="493"/>
      <c r="L729" s="493"/>
      <c r="M729" s="493"/>
      <c r="N729" s="493"/>
      <c r="O729" s="493"/>
      <c r="P729" s="493"/>
      <c r="Q729" s="493"/>
      <c r="R729" s="493"/>
      <c r="S729" s="493"/>
      <c r="T729" s="493"/>
      <c r="U729" s="493"/>
      <c r="V729" s="493"/>
      <c r="W729" s="493"/>
      <c r="X729" s="493"/>
      <c r="Y729" s="493"/>
      <c r="Z729" s="493"/>
    </row>
    <row r="730" s="434" customFormat="1" ht="16" customHeight="1" spans="1:26">
      <c r="A730" s="493"/>
      <c r="B730" s="493"/>
      <c r="C730" s="493"/>
      <c r="D730" s="493"/>
      <c r="E730" s="493"/>
      <c r="F730" s="493"/>
      <c r="G730" s="493"/>
      <c r="H730" s="493"/>
      <c r="I730" s="493"/>
      <c r="J730" s="493"/>
      <c r="K730" s="493"/>
      <c r="L730" s="493"/>
      <c r="M730" s="493"/>
      <c r="N730" s="493"/>
      <c r="O730" s="493"/>
      <c r="P730" s="493"/>
      <c r="Q730" s="493"/>
      <c r="R730" s="493"/>
      <c r="S730" s="493"/>
      <c r="T730" s="493"/>
      <c r="U730" s="493"/>
      <c r="V730" s="493"/>
      <c r="W730" s="493"/>
      <c r="X730" s="493"/>
      <c r="Y730" s="493"/>
      <c r="Z730" s="493"/>
    </row>
    <row r="731" s="434" customFormat="1" ht="16" customHeight="1" spans="1:26">
      <c r="A731" s="493"/>
      <c r="B731" s="493"/>
      <c r="C731" s="493"/>
      <c r="D731" s="493"/>
      <c r="E731" s="493"/>
      <c r="F731" s="493"/>
      <c r="G731" s="493"/>
      <c r="H731" s="493"/>
      <c r="I731" s="493"/>
      <c r="J731" s="493"/>
      <c r="K731" s="493"/>
      <c r="L731" s="493"/>
      <c r="M731" s="493"/>
      <c r="N731" s="493"/>
      <c r="O731" s="493"/>
      <c r="P731" s="493"/>
      <c r="Q731" s="493"/>
      <c r="R731" s="493"/>
      <c r="S731" s="493"/>
      <c r="T731" s="493"/>
      <c r="U731" s="493"/>
      <c r="V731" s="493"/>
      <c r="W731" s="493"/>
      <c r="X731" s="493"/>
      <c r="Y731" s="493"/>
      <c r="Z731" s="493"/>
    </row>
    <row r="732" s="434" customFormat="1" ht="16" customHeight="1" spans="1:26">
      <c r="A732" s="493"/>
      <c r="B732" s="493"/>
      <c r="C732" s="493"/>
      <c r="D732" s="493"/>
      <c r="E732" s="493"/>
      <c r="F732" s="493"/>
      <c r="G732" s="493"/>
      <c r="H732" s="493"/>
      <c r="I732" s="493"/>
      <c r="J732" s="493"/>
      <c r="K732" s="493"/>
      <c r="L732" s="493"/>
      <c r="M732" s="493"/>
      <c r="N732" s="493"/>
      <c r="O732" s="493"/>
      <c r="P732" s="493"/>
      <c r="Q732" s="493"/>
      <c r="R732" s="493"/>
      <c r="S732" s="493"/>
      <c r="T732" s="493"/>
      <c r="U732" s="493"/>
      <c r="V732" s="493"/>
      <c r="W732" s="493"/>
      <c r="X732" s="493"/>
      <c r="Y732" s="493"/>
      <c r="Z732" s="493"/>
    </row>
    <row r="733" s="434" customFormat="1" ht="16" customHeight="1" spans="1:26">
      <c r="A733" s="493"/>
      <c r="B733" s="493"/>
      <c r="C733" s="493"/>
      <c r="D733" s="493"/>
      <c r="E733" s="493"/>
      <c r="F733" s="493"/>
      <c r="G733" s="493"/>
      <c r="H733" s="493"/>
      <c r="I733" s="493"/>
      <c r="J733" s="493"/>
      <c r="K733" s="493"/>
      <c r="L733" s="493"/>
      <c r="M733" s="493"/>
      <c r="N733" s="493"/>
      <c r="O733" s="493"/>
      <c r="P733" s="493"/>
      <c r="Q733" s="493"/>
      <c r="R733" s="493"/>
      <c r="S733" s="493"/>
      <c r="T733" s="493"/>
      <c r="U733" s="493"/>
      <c r="V733" s="493"/>
      <c r="W733" s="493"/>
      <c r="X733" s="493"/>
      <c r="Y733" s="493"/>
      <c r="Z733" s="493"/>
    </row>
    <row r="734" s="434" customFormat="1" ht="16" customHeight="1" spans="1:26">
      <c r="A734" s="493"/>
      <c r="B734" s="493"/>
      <c r="C734" s="493"/>
      <c r="D734" s="493"/>
      <c r="E734" s="493"/>
      <c r="F734" s="493"/>
      <c r="G734" s="493"/>
      <c r="H734" s="493"/>
      <c r="I734" s="493"/>
      <c r="J734" s="493"/>
      <c r="K734" s="493"/>
      <c r="L734" s="493"/>
      <c r="M734" s="493"/>
      <c r="N734" s="493"/>
      <c r="O734" s="493"/>
      <c r="P734" s="493"/>
      <c r="Q734" s="493"/>
      <c r="R734" s="493"/>
      <c r="S734" s="493"/>
      <c r="T734" s="493"/>
      <c r="U734" s="493"/>
      <c r="V734" s="493"/>
      <c r="W734" s="493"/>
      <c r="X734" s="493"/>
      <c r="Y734" s="493"/>
      <c r="Z734" s="493"/>
    </row>
    <row r="735" s="434" customFormat="1" ht="16" customHeight="1" spans="1:26">
      <c r="A735" s="493"/>
      <c r="B735" s="493"/>
      <c r="C735" s="493"/>
      <c r="D735" s="493"/>
      <c r="E735" s="493"/>
      <c r="F735" s="493"/>
      <c r="G735" s="493"/>
      <c r="H735" s="493"/>
      <c r="I735" s="493"/>
      <c r="J735" s="493"/>
      <c r="K735" s="493"/>
      <c r="L735" s="493"/>
      <c r="M735" s="493"/>
      <c r="N735" s="493"/>
      <c r="O735" s="493"/>
      <c r="P735" s="493"/>
      <c r="Q735" s="493"/>
      <c r="R735" s="493"/>
      <c r="S735" s="493"/>
      <c r="T735" s="493"/>
      <c r="U735" s="493"/>
      <c r="V735" s="493"/>
      <c r="W735" s="493"/>
      <c r="X735" s="493"/>
      <c r="Y735" s="493"/>
      <c r="Z735" s="493"/>
    </row>
    <row r="736" s="434" customFormat="1" ht="16" customHeight="1" spans="1:26">
      <c r="A736" s="493"/>
      <c r="B736" s="493"/>
      <c r="C736" s="493"/>
      <c r="D736" s="493"/>
      <c r="E736" s="493"/>
      <c r="F736" s="493"/>
      <c r="G736" s="493"/>
      <c r="H736" s="493"/>
      <c r="I736" s="493"/>
      <c r="J736" s="493"/>
      <c r="K736" s="493"/>
      <c r="L736" s="493"/>
      <c r="M736" s="493"/>
      <c r="N736" s="493"/>
      <c r="O736" s="493"/>
      <c r="P736" s="493"/>
      <c r="Q736" s="493"/>
      <c r="R736" s="493"/>
      <c r="S736" s="493"/>
      <c r="T736" s="493"/>
      <c r="U736" s="493"/>
      <c r="V736" s="493"/>
      <c r="W736" s="493"/>
      <c r="X736" s="493"/>
      <c r="Y736" s="493"/>
      <c r="Z736" s="493"/>
    </row>
    <row r="737" s="434" customFormat="1" ht="16" customHeight="1" spans="1:26">
      <c r="A737" s="493"/>
      <c r="B737" s="493"/>
      <c r="C737" s="493"/>
      <c r="D737" s="493"/>
      <c r="E737" s="493"/>
      <c r="F737" s="493"/>
      <c r="G737" s="493"/>
      <c r="H737" s="493"/>
      <c r="I737" s="493"/>
      <c r="J737" s="493"/>
      <c r="K737" s="493"/>
      <c r="L737" s="493"/>
      <c r="M737" s="493"/>
      <c r="N737" s="493"/>
      <c r="O737" s="493"/>
      <c r="P737" s="493"/>
      <c r="Q737" s="493"/>
      <c r="R737" s="493"/>
      <c r="S737" s="493"/>
      <c r="T737" s="493"/>
      <c r="U737" s="493"/>
      <c r="V737" s="493"/>
      <c r="W737" s="493"/>
      <c r="X737" s="493"/>
      <c r="Y737" s="493"/>
      <c r="Z737" s="493"/>
    </row>
    <row r="738" s="434" customFormat="1" ht="16" customHeight="1" spans="1:26">
      <c r="A738" s="493"/>
      <c r="B738" s="493"/>
      <c r="C738" s="493"/>
      <c r="D738" s="493"/>
      <c r="E738" s="493"/>
      <c r="F738" s="493"/>
      <c r="G738" s="493"/>
      <c r="H738" s="493"/>
      <c r="I738" s="493"/>
      <c r="J738" s="493"/>
      <c r="K738" s="493"/>
      <c r="L738" s="493"/>
      <c r="M738" s="493"/>
      <c r="N738" s="493"/>
      <c r="O738" s="493"/>
      <c r="P738" s="493"/>
      <c r="Q738" s="493"/>
      <c r="R738" s="493"/>
      <c r="S738" s="493"/>
      <c r="T738" s="493"/>
      <c r="U738" s="493"/>
      <c r="V738" s="493"/>
      <c r="W738" s="493"/>
      <c r="X738" s="493"/>
      <c r="Y738" s="493"/>
      <c r="Z738" s="493"/>
    </row>
    <row r="739" s="434" customFormat="1" ht="16" customHeight="1" spans="1:26">
      <c r="A739" s="493"/>
      <c r="B739" s="493"/>
      <c r="C739" s="493"/>
      <c r="D739" s="493"/>
      <c r="E739" s="493"/>
      <c r="F739" s="493"/>
      <c r="G739" s="493"/>
      <c r="H739" s="493"/>
      <c r="I739" s="493"/>
      <c r="J739" s="493"/>
      <c r="K739" s="493"/>
      <c r="L739" s="493"/>
      <c r="M739" s="493"/>
      <c r="N739" s="493"/>
      <c r="O739" s="493"/>
      <c r="P739" s="493"/>
      <c r="Q739" s="493"/>
      <c r="R739" s="493"/>
      <c r="S739" s="493"/>
      <c r="T739" s="493"/>
      <c r="U739" s="493"/>
      <c r="V739" s="493"/>
      <c r="W739" s="493"/>
      <c r="X739" s="493"/>
      <c r="Y739" s="493"/>
      <c r="Z739" s="493"/>
    </row>
    <row r="740" s="434" customFormat="1" ht="16" customHeight="1" spans="1:26">
      <c r="A740" s="493"/>
      <c r="B740" s="493"/>
      <c r="C740" s="493"/>
      <c r="D740" s="493"/>
      <c r="E740" s="493"/>
      <c r="F740" s="493"/>
      <c r="G740" s="493"/>
      <c r="H740" s="493"/>
      <c r="I740" s="493"/>
      <c r="J740" s="493"/>
      <c r="K740" s="493"/>
      <c r="L740" s="493"/>
      <c r="M740" s="493"/>
      <c r="N740" s="493"/>
      <c r="O740" s="493"/>
      <c r="P740" s="493"/>
      <c r="Q740" s="493"/>
      <c r="R740" s="493"/>
      <c r="S740" s="493"/>
      <c r="T740" s="493"/>
      <c r="U740" s="493"/>
      <c r="V740" s="493"/>
      <c r="W740" s="493"/>
      <c r="X740" s="493"/>
      <c r="Y740" s="493"/>
      <c r="Z740" s="493"/>
    </row>
    <row r="741" s="434" customFormat="1" ht="16" customHeight="1" spans="1:26">
      <c r="A741" s="493"/>
      <c r="B741" s="493"/>
      <c r="C741" s="493"/>
      <c r="D741" s="493"/>
      <c r="E741" s="493"/>
      <c r="F741" s="493"/>
      <c r="G741" s="493"/>
      <c r="H741" s="493"/>
      <c r="I741" s="493"/>
      <c r="J741" s="493"/>
      <c r="K741" s="493"/>
      <c r="L741" s="493"/>
      <c r="M741" s="493"/>
      <c r="N741" s="493"/>
      <c r="O741" s="493"/>
      <c r="P741" s="493"/>
      <c r="Q741" s="493"/>
      <c r="R741" s="493"/>
      <c r="S741" s="493"/>
      <c r="T741" s="493"/>
      <c r="U741" s="493"/>
      <c r="V741" s="493"/>
      <c r="W741" s="493"/>
      <c r="X741" s="493"/>
      <c r="Y741" s="493"/>
      <c r="Z741" s="493"/>
    </row>
    <row r="742" s="434" customFormat="1" ht="16" customHeight="1" spans="1:26">
      <c r="A742" s="493"/>
      <c r="B742" s="493"/>
      <c r="C742" s="493"/>
      <c r="D742" s="493"/>
      <c r="E742" s="493"/>
      <c r="F742" s="493"/>
      <c r="G742" s="493"/>
      <c r="H742" s="493"/>
      <c r="I742" s="493"/>
      <c r="J742" s="493"/>
      <c r="K742" s="493"/>
      <c r="L742" s="493"/>
      <c r="M742" s="493"/>
      <c r="N742" s="493"/>
      <c r="O742" s="493"/>
      <c r="P742" s="493"/>
      <c r="Q742" s="493"/>
      <c r="R742" s="493"/>
      <c r="S742" s="493"/>
      <c r="T742" s="493"/>
      <c r="U742" s="493"/>
      <c r="V742" s="493"/>
      <c r="W742" s="493"/>
      <c r="X742" s="493"/>
      <c r="Y742" s="493"/>
      <c r="Z742" s="493"/>
    </row>
    <row r="743" s="434" customFormat="1" ht="16" customHeight="1" spans="1:26">
      <c r="A743" s="493"/>
      <c r="B743" s="493"/>
      <c r="C743" s="493"/>
      <c r="D743" s="493"/>
      <c r="E743" s="493"/>
      <c r="F743" s="493"/>
      <c r="G743" s="493"/>
      <c r="H743" s="493"/>
      <c r="I743" s="493"/>
      <c r="J743" s="493"/>
      <c r="K743" s="493"/>
      <c r="L743" s="493"/>
      <c r="M743" s="493"/>
      <c r="N743" s="493"/>
      <c r="O743" s="493"/>
      <c r="P743" s="493"/>
      <c r="Q743" s="493"/>
      <c r="R743" s="493"/>
      <c r="S743" s="493"/>
      <c r="T743" s="493"/>
      <c r="U743" s="493"/>
      <c r="V743" s="493"/>
      <c r="W743" s="493"/>
      <c r="X743" s="493"/>
      <c r="Y743" s="493"/>
      <c r="Z743" s="493"/>
    </row>
    <row r="744" s="434" customFormat="1" ht="16" customHeight="1" spans="1:26">
      <c r="A744" s="493"/>
      <c r="B744" s="493"/>
      <c r="C744" s="493"/>
      <c r="D744" s="493"/>
      <c r="E744" s="493"/>
      <c r="F744" s="493"/>
      <c r="G744" s="493"/>
      <c r="H744" s="493"/>
      <c r="I744" s="493"/>
      <c r="J744" s="493"/>
      <c r="K744" s="493"/>
      <c r="L744" s="493"/>
      <c r="M744" s="493"/>
      <c r="N744" s="493"/>
      <c r="O744" s="493"/>
      <c r="P744" s="493"/>
      <c r="Q744" s="493"/>
      <c r="R744" s="493"/>
      <c r="S744" s="493"/>
      <c r="T744" s="493"/>
      <c r="U744" s="493"/>
      <c r="V744" s="493"/>
      <c r="W744" s="493"/>
      <c r="X744" s="493"/>
      <c r="Y744" s="493"/>
      <c r="Z744" s="493"/>
    </row>
    <row r="745" s="434" customFormat="1" ht="16" customHeight="1" spans="1:26">
      <c r="A745" s="493"/>
      <c r="B745" s="493"/>
      <c r="C745" s="493"/>
      <c r="D745" s="493"/>
      <c r="E745" s="493"/>
      <c r="F745" s="493"/>
      <c r="G745" s="493"/>
      <c r="H745" s="493"/>
      <c r="I745" s="493"/>
      <c r="J745" s="493"/>
      <c r="K745" s="493"/>
      <c r="L745" s="493"/>
      <c r="M745" s="493"/>
      <c r="N745" s="493"/>
      <c r="O745" s="493"/>
      <c r="P745" s="493"/>
      <c r="Q745" s="493"/>
      <c r="R745" s="493"/>
      <c r="S745" s="493"/>
      <c r="T745" s="493"/>
      <c r="U745" s="493"/>
      <c r="V745" s="493"/>
      <c r="W745" s="493"/>
      <c r="X745" s="493"/>
      <c r="Y745" s="493"/>
      <c r="Z745" s="493"/>
    </row>
    <row r="746" s="434" customFormat="1" ht="16" customHeight="1" spans="1:26">
      <c r="A746" s="493"/>
      <c r="B746" s="493"/>
      <c r="C746" s="493"/>
      <c r="D746" s="493"/>
      <c r="E746" s="493"/>
      <c r="F746" s="493"/>
      <c r="G746" s="493"/>
      <c r="H746" s="493"/>
      <c r="I746" s="493"/>
      <c r="J746" s="493"/>
      <c r="K746" s="493"/>
      <c r="L746" s="493"/>
      <c r="M746" s="493"/>
      <c r="N746" s="493"/>
      <c r="O746" s="493"/>
      <c r="P746" s="493"/>
      <c r="Q746" s="493"/>
      <c r="R746" s="493"/>
      <c r="S746" s="493"/>
      <c r="T746" s="493"/>
      <c r="U746" s="493"/>
      <c r="V746" s="493"/>
      <c r="W746" s="493"/>
      <c r="X746" s="493"/>
      <c r="Y746" s="493"/>
      <c r="Z746" s="493"/>
    </row>
    <row r="747" s="434" customFormat="1" ht="16" customHeight="1" spans="1:26">
      <c r="A747" s="493"/>
      <c r="B747" s="493"/>
      <c r="C747" s="493"/>
      <c r="D747" s="493"/>
      <c r="E747" s="493"/>
      <c r="F747" s="493"/>
      <c r="G747" s="493"/>
      <c r="H747" s="493"/>
      <c r="I747" s="493"/>
      <c r="J747" s="493"/>
      <c r="K747" s="493"/>
      <c r="L747" s="493"/>
      <c r="M747" s="493"/>
      <c r="N747" s="493"/>
      <c r="O747" s="493"/>
      <c r="P747" s="493"/>
      <c r="Q747" s="493"/>
      <c r="R747" s="493"/>
      <c r="S747" s="493"/>
      <c r="T747" s="493"/>
      <c r="U747" s="493"/>
      <c r="V747" s="493"/>
      <c r="W747" s="493"/>
      <c r="X747" s="493"/>
      <c r="Y747" s="493"/>
      <c r="Z747" s="493"/>
    </row>
    <row r="748" s="434" customFormat="1" ht="16" customHeight="1" spans="1:26">
      <c r="A748" s="493"/>
      <c r="B748" s="493"/>
      <c r="C748" s="493"/>
      <c r="D748" s="493"/>
      <c r="E748" s="493"/>
      <c r="F748" s="493"/>
      <c r="G748" s="493"/>
      <c r="H748" s="493"/>
      <c r="I748" s="493"/>
      <c r="J748" s="493"/>
      <c r="K748" s="493"/>
      <c r="L748" s="493"/>
      <c r="M748" s="493"/>
      <c r="N748" s="493"/>
      <c r="O748" s="493"/>
      <c r="P748" s="493"/>
      <c r="Q748" s="493"/>
      <c r="R748" s="493"/>
      <c r="S748" s="493"/>
      <c r="T748" s="493"/>
      <c r="U748" s="493"/>
      <c r="V748" s="493"/>
      <c r="W748" s="493"/>
      <c r="X748" s="493"/>
      <c r="Y748" s="493"/>
      <c r="Z748" s="493"/>
    </row>
    <row r="749" s="434" customFormat="1" ht="16" customHeight="1" spans="1:26">
      <c r="A749" s="493"/>
      <c r="B749" s="493"/>
      <c r="C749" s="493"/>
      <c r="D749" s="493"/>
      <c r="E749" s="493"/>
      <c r="F749" s="493"/>
      <c r="G749" s="493"/>
      <c r="H749" s="493"/>
      <c r="I749" s="493"/>
      <c r="J749" s="493"/>
      <c r="K749" s="493"/>
      <c r="L749" s="493"/>
      <c r="M749" s="493"/>
      <c r="N749" s="493"/>
      <c r="O749" s="493"/>
      <c r="P749" s="493"/>
      <c r="Q749" s="493"/>
      <c r="R749" s="493"/>
      <c r="S749" s="493"/>
      <c r="T749" s="493"/>
      <c r="U749" s="493"/>
      <c r="V749" s="493"/>
      <c r="W749" s="493"/>
      <c r="X749" s="493"/>
      <c r="Y749" s="493"/>
      <c r="Z749" s="493"/>
    </row>
    <row r="750" s="434" customFormat="1" ht="16" customHeight="1" spans="1:26">
      <c r="A750" s="493"/>
      <c r="B750" s="493"/>
      <c r="C750" s="493"/>
      <c r="D750" s="493"/>
      <c r="E750" s="493"/>
      <c r="F750" s="493"/>
      <c r="G750" s="493"/>
      <c r="H750" s="493"/>
      <c r="I750" s="493"/>
      <c r="J750" s="493"/>
      <c r="K750" s="493"/>
      <c r="L750" s="493"/>
      <c r="M750" s="493"/>
      <c r="N750" s="493"/>
      <c r="O750" s="493"/>
      <c r="P750" s="493"/>
      <c r="Q750" s="493"/>
      <c r="R750" s="493"/>
      <c r="S750" s="493"/>
      <c r="T750" s="493"/>
      <c r="U750" s="493"/>
      <c r="V750" s="493"/>
      <c r="W750" s="493"/>
      <c r="X750" s="493"/>
      <c r="Y750" s="493"/>
      <c r="Z750" s="493"/>
    </row>
    <row r="751" s="434" customFormat="1" ht="16" customHeight="1" spans="1:26">
      <c r="A751" s="493"/>
      <c r="B751" s="493"/>
      <c r="C751" s="493"/>
      <c r="D751" s="493"/>
      <c r="E751" s="493"/>
      <c r="F751" s="493"/>
      <c r="G751" s="493"/>
      <c r="H751" s="493"/>
      <c r="I751" s="493"/>
      <c r="J751" s="493"/>
      <c r="K751" s="493"/>
      <c r="L751" s="493"/>
      <c r="M751" s="493"/>
      <c r="N751" s="493"/>
      <c r="O751" s="493"/>
      <c r="P751" s="493"/>
      <c r="Q751" s="493"/>
      <c r="R751" s="493"/>
      <c r="S751" s="493"/>
      <c r="T751" s="493"/>
      <c r="U751" s="493"/>
      <c r="V751" s="493"/>
      <c r="W751" s="493"/>
      <c r="X751" s="493"/>
      <c r="Y751" s="493"/>
      <c r="Z751" s="493"/>
    </row>
    <row r="752" s="434" customFormat="1" ht="16" customHeight="1" spans="1:26">
      <c r="A752" s="493"/>
      <c r="B752" s="493"/>
      <c r="C752" s="493"/>
      <c r="D752" s="493"/>
      <c r="E752" s="493"/>
      <c r="F752" s="493"/>
      <c r="G752" s="493"/>
      <c r="H752" s="493"/>
      <c r="I752" s="493"/>
      <c r="J752" s="493"/>
      <c r="K752" s="493"/>
      <c r="L752" s="493"/>
      <c r="M752" s="493"/>
      <c r="N752" s="493"/>
      <c r="O752" s="493"/>
      <c r="P752" s="493"/>
      <c r="Q752" s="493"/>
      <c r="R752" s="493"/>
      <c r="S752" s="493"/>
      <c r="T752" s="493"/>
      <c r="U752" s="493"/>
      <c r="V752" s="493"/>
      <c r="W752" s="493"/>
      <c r="X752" s="493"/>
      <c r="Y752" s="493"/>
      <c r="Z752" s="493"/>
    </row>
    <row r="753" s="434" customFormat="1" ht="16" customHeight="1" spans="1:26">
      <c r="A753" s="493"/>
      <c r="B753" s="493"/>
      <c r="C753" s="493"/>
      <c r="D753" s="493"/>
      <c r="E753" s="493"/>
      <c r="F753" s="493"/>
      <c r="G753" s="493"/>
      <c r="H753" s="493"/>
      <c r="I753" s="493"/>
      <c r="J753" s="493"/>
      <c r="K753" s="493"/>
      <c r="L753" s="493"/>
      <c r="M753" s="493"/>
      <c r="N753" s="493"/>
      <c r="O753" s="493"/>
      <c r="P753" s="493"/>
      <c r="Q753" s="493"/>
      <c r="R753" s="493"/>
      <c r="S753" s="493"/>
      <c r="T753" s="493"/>
      <c r="U753" s="493"/>
      <c r="V753" s="493"/>
      <c r="W753" s="493"/>
      <c r="X753" s="493"/>
      <c r="Y753" s="493"/>
      <c r="Z753" s="493"/>
    </row>
    <row r="754" s="434" customFormat="1" ht="16" customHeight="1" spans="1:26">
      <c r="A754" s="493"/>
      <c r="B754" s="493"/>
      <c r="C754" s="493"/>
      <c r="D754" s="493"/>
      <c r="E754" s="493"/>
      <c r="F754" s="493"/>
      <c r="G754" s="493"/>
      <c r="H754" s="493"/>
      <c r="I754" s="493"/>
      <c r="J754" s="493"/>
      <c r="K754" s="493"/>
      <c r="L754" s="493"/>
      <c r="M754" s="493"/>
      <c r="N754" s="493"/>
      <c r="O754" s="493"/>
      <c r="P754" s="493"/>
      <c r="Q754" s="493"/>
      <c r="R754" s="493"/>
      <c r="S754" s="493"/>
      <c r="T754" s="493"/>
      <c r="U754" s="493"/>
      <c r="V754" s="493"/>
      <c r="W754" s="493"/>
      <c r="X754" s="493"/>
      <c r="Y754" s="493"/>
      <c r="Z754" s="493"/>
    </row>
    <row r="755" s="434" customFormat="1" ht="16" customHeight="1" spans="1:26">
      <c r="A755" s="493"/>
      <c r="B755" s="493"/>
      <c r="C755" s="493"/>
      <c r="D755" s="493"/>
      <c r="E755" s="493"/>
      <c r="F755" s="493"/>
      <c r="G755" s="493"/>
      <c r="H755" s="493"/>
      <c r="I755" s="493"/>
      <c r="J755" s="493"/>
      <c r="K755" s="493"/>
      <c r="L755" s="493"/>
      <c r="M755" s="493"/>
      <c r="N755" s="493"/>
      <c r="O755" s="493"/>
      <c r="P755" s="493"/>
      <c r="Q755" s="493"/>
      <c r="R755" s="493"/>
      <c r="S755" s="493"/>
      <c r="T755" s="493"/>
      <c r="U755" s="493"/>
      <c r="V755" s="493"/>
      <c r="W755" s="493"/>
      <c r="X755" s="493"/>
      <c r="Y755" s="493"/>
      <c r="Z755" s="493"/>
    </row>
    <row r="756" s="434" customFormat="1" ht="16" customHeight="1" spans="1:26">
      <c r="A756" s="493"/>
      <c r="B756" s="493"/>
      <c r="C756" s="493"/>
      <c r="D756" s="493"/>
      <c r="E756" s="493"/>
      <c r="F756" s="493"/>
      <c r="G756" s="493"/>
      <c r="H756" s="493"/>
      <c r="I756" s="493"/>
      <c r="J756" s="493"/>
      <c r="K756" s="493"/>
      <c r="L756" s="493"/>
      <c r="M756" s="493"/>
      <c r="N756" s="493"/>
      <c r="O756" s="493"/>
      <c r="P756" s="493"/>
      <c r="Q756" s="493"/>
      <c r="R756" s="493"/>
      <c r="S756" s="493"/>
      <c r="T756" s="493"/>
      <c r="U756" s="493"/>
      <c r="V756" s="493"/>
      <c r="W756" s="493"/>
      <c r="X756" s="493"/>
      <c r="Y756" s="493"/>
      <c r="Z756" s="493"/>
    </row>
    <row r="757" s="434" customFormat="1" ht="16" customHeight="1" spans="1:26">
      <c r="A757" s="493"/>
      <c r="B757" s="493"/>
      <c r="C757" s="493"/>
      <c r="D757" s="493"/>
      <c r="E757" s="493"/>
      <c r="F757" s="493"/>
      <c r="G757" s="493"/>
      <c r="H757" s="493"/>
      <c r="I757" s="493"/>
      <c r="J757" s="493"/>
      <c r="K757" s="493"/>
      <c r="L757" s="493"/>
      <c r="M757" s="493"/>
      <c r="N757" s="493"/>
      <c r="O757" s="493"/>
      <c r="P757" s="493"/>
      <c r="Q757" s="493"/>
      <c r="R757" s="493"/>
      <c r="S757" s="493"/>
      <c r="T757" s="493"/>
      <c r="U757" s="493"/>
      <c r="V757" s="493"/>
      <c r="W757" s="493"/>
      <c r="X757" s="493"/>
      <c r="Y757" s="493"/>
      <c r="Z757" s="493"/>
    </row>
    <row r="758" s="434" customFormat="1" ht="16" customHeight="1" spans="1:26">
      <c r="A758" s="493"/>
      <c r="B758" s="493"/>
      <c r="C758" s="493"/>
      <c r="D758" s="493"/>
      <c r="E758" s="493"/>
      <c r="F758" s="493"/>
      <c r="G758" s="493"/>
      <c r="H758" s="493"/>
      <c r="I758" s="493"/>
      <c r="J758" s="493"/>
      <c r="K758" s="493"/>
      <c r="L758" s="493"/>
      <c r="M758" s="493"/>
      <c r="N758" s="493"/>
      <c r="O758" s="493"/>
      <c r="P758" s="493"/>
      <c r="Q758" s="493"/>
      <c r="R758" s="493"/>
      <c r="S758" s="493"/>
      <c r="T758" s="493"/>
      <c r="U758" s="493"/>
      <c r="V758" s="493"/>
      <c r="W758" s="493"/>
      <c r="X758" s="493"/>
      <c r="Y758" s="493"/>
      <c r="Z758" s="493"/>
    </row>
    <row r="759" s="434" customFormat="1" ht="16" customHeight="1" spans="1:26">
      <c r="A759" s="493"/>
      <c r="B759" s="493"/>
      <c r="C759" s="493"/>
      <c r="D759" s="493"/>
      <c r="E759" s="493"/>
      <c r="F759" s="493"/>
      <c r="G759" s="493"/>
      <c r="H759" s="493"/>
      <c r="I759" s="493"/>
      <c r="J759" s="493"/>
      <c r="K759" s="493"/>
      <c r="L759" s="493"/>
      <c r="M759" s="493"/>
      <c r="N759" s="493"/>
      <c r="O759" s="493"/>
      <c r="P759" s="493"/>
      <c r="Q759" s="493"/>
      <c r="R759" s="493"/>
      <c r="S759" s="493"/>
      <c r="T759" s="493"/>
      <c r="U759" s="493"/>
      <c r="V759" s="493"/>
      <c r="W759" s="493"/>
      <c r="X759" s="493"/>
      <c r="Y759" s="493"/>
      <c r="Z759" s="493"/>
    </row>
    <row r="760" s="434" customFormat="1" ht="16" customHeight="1" spans="1:26">
      <c r="A760" s="493"/>
      <c r="B760" s="493"/>
      <c r="C760" s="493"/>
      <c r="D760" s="493"/>
      <c r="E760" s="493"/>
      <c r="F760" s="493"/>
      <c r="G760" s="493"/>
      <c r="H760" s="493"/>
      <c r="I760" s="493"/>
      <c r="J760" s="493"/>
      <c r="K760" s="493"/>
      <c r="L760" s="493"/>
      <c r="M760" s="493"/>
      <c r="N760" s="493"/>
      <c r="O760" s="493"/>
      <c r="P760" s="493"/>
      <c r="Q760" s="493"/>
      <c r="R760" s="493"/>
      <c r="S760" s="493"/>
      <c r="T760" s="493"/>
      <c r="U760" s="493"/>
      <c r="V760" s="493"/>
      <c r="W760" s="493"/>
      <c r="X760" s="493"/>
      <c r="Y760" s="493"/>
      <c r="Z760" s="493"/>
    </row>
    <row r="761" s="434" customFormat="1" ht="16" customHeight="1" spans="1:26">
      <c r="A761" s="493"/>
      <c r="B761" s="493"/>
      <c r="C761" s="493"/>
      <c r="D761" s="493"/>
      <c r="E761" s="493"/>
      <c r="F761" s="493"/>
      <c r="G761" s="493"/>
      <c r="H761" s="493"/>
      <c r="I761" s="493"/>
      <c r="J761" s="493"/>
      <c r="K761" s="493"/>
      <c r="L761" s="493"/>
      <c r="M761" s="493"/>
      <c r="N761" s="493"/>
      <c r="O761" s="493"/>
      <c r="P761" s="493"/>
      <c r="Q761" s="493"/>
      <c r="R761" s="493"/>
      <c r="S761" s="493"/>
      <c r="T761" s="493"/>
      <c r="U761" s="493"/>
      <c r="V761" s="493"/>
      <c r="W761" s="493"/>
      <c r="X761" s="493"/>
      <c r="Y761" s="493"/>
      <c r="Z761" s="493"/>
    </row>
    <row r="762" s="434" customFormat="1" ht="16" customHeight="1" spans="1:26">
      <c r="A762" s="493"/>
      <c r="B762" s="493"/>
      <c r="C762" s="493"/>
      <c r="D762" s="493"/>
      <c r="E762" s="493"/>
      <c r="F762" s="493"/>
      <c r="G762" s="493"/>
      <c r="H762" s="493"/>
      <c r="I762" s="493"/>
      <c r="J762" s="493"/>
      <c r="K762" s="493"/>
      <c r="L762" s="493"/>
      <c r="M762" s="493"/>
      <c r="N762" s="493"/>
      <c r="O762" s="493"/>
      <c r="P762" s="493"/>
      <c r="Q762" s="493"/>
      <c r="R762" s="493"/>
      <c r="S762" s="493"/>
      <c r="T762" s="493"/>
      <c r="U762" s="493"/>
      <c r="V762" s="493"/>
      <c r="W762" s="493"/>
      <c r="X762" s="493"/>
      <c r="Y762" s="493"/>
      <c r="Z762" s="493"/>
    </row>
    <row r="763" s="434" customFormat="1" ht="16" customHeight="1" spans="1:26">
      <c r="A763" s="493"/>
      <c r="B763" s="493"/>
      <c r="C763" s="493"/>
      <c r="D763" s="493"/>
      <c r="E763" s="493"/>
      <c r="F763" s="493"/>
      <c r="G763" s="493"/>
      <c r="H763" s="493"/>
      <c r="I763" s="493"/>
      <c r="J763" s="493"/>
      <c r="K763" s="493"/>
      <c r="L763" s="493"/>
      <c r="M763" s="493"/>
      <c r="N763" s="493"/>
      <c r="O763" s="493"/>
      <c r="P763" s="493"/>
      <c r="Q763" s="493"/>
      <c r="R763" s="493"/>
      <c r="S763" s="493"/>
      <c r="T763" s="493"/>
      <c r="U763" s="493"/>
      <c r="V763" s="493"/>
      <c r="W763" s="493"/>
      <c r="X763" s="493"/>
      <c r="Y763" s="493"/>
      <c r="Z763" s="493"/>
    </row>
    <row r="764" s="434" customFormat="1" ht="16" customHeight="1" spans="1:26">
      <c r="A764" s="493"/>
      <c r="B764" s="493"/>
      <c r="C764" s="493"/>
      <c r="D764" s="493"/>
      <c r="E764" s="493"/>
      <c r="F764" s="493"/>
      <c r="G764" s="493"/>
      <c r="H764" s="493"/>
      <c r="I764" s="493"/>
      <c r="J764" s="493"/>
      <c r="K764" s="493"/>
      <c r="L764" s="493"/>
      <c r="M764" s="493"/>
      <c r="N764" s="493"/>
      <c r="O764" s="493"/>
      <c r="P764" s="493"/>
      <c r="Q764" s="493"/>
      <c r="R764" s="493"/>
      <c r="S764" s="493"/>
      <c r="T764" s="493"/>
      <c r="U764" s="493"/>
      <c r="V764" s="493"/>
      <c r="W764" s="493"/>
      <c r="X764" s="493"/>
      <c r="Y764" s="493"/>
      <c r="Z764" s="493"/>
    </row>
    <row r="765" s="434" customFormat="1" ht="16" customHeight="1" spans="1:26">
      <c r="A765" s="493"/>
      <c r="B765" s="493"/>
      <c r="C765" s="493"/>
      <c r="D765" s="493"/>
      <c r="E765" s="493"/>
      <c r="F765" s="493"/>
      <c r="G765" s="493"/>
      <c r="H765" s="493"/>
      <c r="I765" s="493"/>
      <c r="J765" s="493"/>
      <c r="K765" s="493"/>
      <c r="L765" s="493"/>
      <c r="M765" s="493"/>
      <c r="N765" s="493"/>
      <c r="O765" s="493"/>
      <c r="P765" s="493"/>
      <c r="Q765" s="493"/>
      <c r="R765" s="493"/>
      <c r="S765" s="493"/>
      <c r="T765" s="493"/>
      <c r="U765" s="493"/>
      <c r="V765" s="493"/>
      <c r="W765" s="493"/>
      <c r="X765" s="493"/>
      <c r="Y765" s="493"/>
      <c r="Z765" s="493"/>
    </row>
    <row r="766" s="434" customFormat="1" ht="16" customHeight="1" spans="1:26">
      <c r="A766" s="493"/>
      <c r="B766" s="493"/>
      <c r="C766" s="493"/>
      <c r="D766" s="493"/>
      <c r="E766" s="493"/>
      <c r="F766" s="493"/>
      <c r="G766" s="493"/>
      <c r="H766" s="493"/>
      <c r="I766" s="493"/>
      <c r="J766" s="493"/>
      <c r="K766" s="493"/>
      <c r="L766" s="493"/>
      <c r="M766" s="493"/>
      <c r="N766" s="493"/>
      <c r="O766" s="493"/>
      <c r="P766" s="493"/>
      <c r="Q766" s="493"/>
      <c r="R766" s="493"/>
      <c r="S766" s="493"/>
      <c r="T766" s="493"/>
      <c r="U766" s="493"/>
      <c r="V766" s="493"/>
      <c r="W766" s="493"/>
      <c r="X766" s="493"/>
      <c r="Y766" s="493"/>
      <c r="Z766" s="493"/>
    </row>
    <row r="767" s="434" customFormat="1" ht="16" customHeight="1" spans="1:26">
      <c r="A767" s="493"/>
      <c r="B767" s="493"/>
      <c r="C767" s="493"/>
      <c r="D767" s="493"/>
      <c r="E767" s="493"/>
      <c r="F767" s="493"/>
      <c r="G767" s="493"/>
      <c r="H767" s="493"/>
      <c r="I767" s="493"/>
      <c r="J767" s="493"/>
      <c r="K767" s="493"/>
      <c r="L767" s="493"/>
      <c r="M767" s="493"/>
      <c r="N767" s="493"/>
      <c r="O767" s="493"/>
      <c r="P767" s="493"/>
      <c r="Q767" s="493"/>
      <c r="R767" s="493"/>
      <c r="S767" s="493"/>
      <c r="T767" s="493"/>
      <c r="U767" s="493"/>
      <c r="V767" s="493"/>
      <c r="W767" s="493"/>
      <c r="X767" s="493"/>
      <c r="Y767" s="493"/>
      <c r="Z767" s="493"/>
    </row>
    <row r="768" s="434" customFormat="1" ht="16" customHeight="1" spans="1:26">
      <c r="A768" s="493"/>
      <c r="B768" s="493"/>
      <c r="C768" s="493"/>
      <c r="D768" s="493"/>
      <c r="E768" s="493"/>
      <c r="F768" s="493"/>
      <c r="G768" s="493"/>
      <c r="H768" s="493"/>
      <c r="I768" s="493"/>
      <c r="J768" s="493"/>
      <c r="K768" s="493"/>
      <c r="L768" s="493"/>
      <c r="M768" s="493"/>
      <c r="N768" s="493"/>
      <c r="O768" s="493"/>
      <c r="P768" s="493"/>
      <c r="Q768" s="493"/>
      <c r="R768" s="493"/>
      <c r="S768" s="493"/>
      <c r="T768" s="493"/>
      <c r="U768" s="493"/>
      <c r="V768" s="493"/>
      <c r="W768" s="493"/>
      <c r="X768" s="493"/>
      <c r="Y768" s="493"/>
      <c r="Z768" s="493"/>
    </row>
    <row r="769" s="434" customFormat="1" ht="16" customHeight="1" spans="1:26">
      <c r="A769" s="493"/>
      <c r="B769" s="493"/>
      <c r="C769" s="493"/>
      <c r="D769" s="493"/>
      <c r="E769" s="493"/>
      <c r="F769" s="493"/>
      <c r="G769" s="493"/>
      <c r="H769" s="493"/>
      <c r="I769" s="493"/>
      <c r="J769" s="493"/>
      <c r="K769" s="493"/>
      <c r="L769" s="493"/>
      <c r="M769" s="493"/>
      <c r="N769" s="493"/>
      <c r="O769" s="493"/>
      <c r="P769" s="493"/>
      <c r="Q769" s="493"/>
      <c r="R769" s="493"/>
      <c r="S769" s="493"/>
      <c r="T769" s="493"/>
      <c r="U769" s="493"/>
      <c r="V769" s="493"/>
      <c r="W769" s="493"/>
      <c r="X769" s="493"/>
      <c r="Y769" s="493"/>
      <c r="Z769" s="493"/>
    </row>
    <row r="770" s="434" customFormat="1" ht="16" customHeight="1" spans="1:26">
      <c r="A770" s="493"/>
      <c r="B770" s="493"/>
      <c r="C770" s="493"/>
      <c r="D770" s="493"/>
      <c r="E770" s="493"/>
      <c r="F770" s="493"/>
      <c r="G770" s="493"/>
      <c r="H770" s="493"/>
      <c r="I770" s="493"/>
      <c r="J770" s="493"/>
      <c r="K770" s="493"/>
      <c r="L770" s="493"/>
      <c r="M770" s="493"/>
      <c r="N770" s="493"/>
      <c r="O770" s="493"/>
      <c r="P770" s="493"/>
      <c r="Q770" s="493"/>
      <c r="R770" s="493"/>
      <c r="S770" s="493"/>
      <c r="T770" s="493"/>
      <c r="U770" s="493"/>
      <c r="V770" s="493"/>
      <c r="W770" s="493"/>
      <c r="X770" s="493"/>
      <c r="Y770" s="493"/>
      <c r="Z770" s="493"/>
    </row>
    <row r="771" s="434" customFormat="1" ht="16" customHeight="1" spans="1:26">
      <c r="A771" s="493"/>
      <c r="B771" s="493"/>
      <c r="C771" s="493"/>
      <c r="D771" s="493"/>
      <c r="E771" s="493"/>
      <c r="F771" s="493"/>
      <c r="G771" s="493"/>
      <c r="H771" s="493"/>
      <c r="I771" s="493"/>
      <c r="J771" s="493"/>
      <c r="K771" s="493"/>
      <c r="L771" s="493"/>
      <c r="M771" s="493"/>
      <c r="N771" s="493"/>
      <c r="O771" s="493"/>
      <c r="P771" s="493"/>
      <c r="Q771" s="493"/>
      <c r="R771" s="493"/>
      <c r="S771" s="493"/>
      <c r="T771" s="493"/>
      <c r="U771" s="493"/>
      <c r="V771" s="493"/>
      <c r="W771" s="493"/>
      <c r="X771" s="493"/>
      <c r="Y771" s="493"/>
      <c r="Z771" s="493"/>
    </row>
    <row r="772" s="434" customFormat="1" ht="16" customHeight="1" spans="1:26">
      <c r="A772" s="493"/>
      <c r="B772" s="493"/>
      <c r="C772" s="493"/>
      <c r="D772" s="493"/>
      <c r="E772" s="493"/>
      <c r="F772" s="493"/>
      <c r="G772" s="493"/>
      <c r="H772" s="493"/>
      <c r="I772" s="493"/>
      <c r="J772" s="493"/>
      <c r="K772" s="493"/>
      <c r="L772" s="493"/>
      <c r="M772" s="493"/>
      <c r="N772" s="493"/>
      <c r="O772" s="493"/>
      <c r="P772" s="493"/>
      <c r="Q772" s="493"/>
      <c r="R772" s="493"/>
      <c r="S772" s="493"/>
      <c r="T772" s="493"/>
      <c r="U772" s="493"/>
      <c r="V772" s="493"/>
      <c r="W772" s="493"/>
      <c r="X772" s="493"/>
      <c r="Y772" s="493"/>
      <c r="Z772" s="493"/>
    </row>
    <row r="773" s="434" customFormat="1" ht="16" customHeight="1" spans="1:26">
      <c r="A773" s="493"/>
      <c r="B773" s="493"/>
      <c r="C773" s="493"/>
      <c r="D773" s="493"/>
      <c r="E773" s="493"/>
      <c r="F773" s="493"/>
      <c r="G773" s="493"/>
      <c r="H773" s="493"/>
      <c r="I773" s="493"/>
      <c r="J773" s="493"/>
      <c r="K773" s="493"/>
      <c r="L773" s="493"/>
      <c r="M773" s="493"/>
      <c r="N773" s="493"/>
      <c r="O773" s="493"/>
      <c r="P773" s="493"/>
      <c r="Q773" s="493"/>
      <c r="R773" s="493"/>
      <c r="S773" s="493"/>
      <c r="T773" s="493"/>
      <c r="U773" s="493"/>
      <c r="V773" s="493"/>
      <c r="W773" s="493"/>
      <c r="X773" s="493"/>
      <c r="Y773" s="493"/>
      <c r="Z773" s="493"/>
    </row>
    <row r="774" s="434" customFormat="1" ht="16" customHeight="1" spans="1:26">
      <c r="A774" s="493"/>
      <c r="B774" s="493"/>
      <c r="C774" s="493"/>
      <c r="D774" s="493"/>
      <c r="E774" s="493"/>
      <c r="F774" s="493"/>
      <c r="G774" s="493"/>
      <c r="H774" s="493"/>
      <c r="I774" s="493"/>
      <c r="J774" s="493"/>
      <c r="K774" s="493"/>
      <c r="L774" s="493"/>
      <c r="M774" s="493"/>
      <c r="N774" s="493"/>
      <c r="O774" s="493"/>
      <c r="P774" s="493"/>
      <c r="Q774" s="493"/>
      <c r="R774" s="493"/>
      <c r="S774" s="493"/>
      <c r="T774" s="493"/>
      <c r="U774" s="493"/>
      <c r="V774" s="493"/>
      <c r="W774" s="493"/>
      <c r="X774" s="493"/>
      <c r="Y774" s="493"/>
      <c r="Z774" s="493"/>
    </row>
    <row r="775" s="434" customFormat="1" ht="16" customHeight="1" spans="1:26">
      <c r="A775" s="493"/>
      <c r="B775" s="493"/>
      <c r="C775" s="493"/>
      <c r="D775" s="493"/>
      <c r="E775" s="493"/>
      <c r="F775" s="493"/>
      <c r="G775" s="493"/>
      <c r="H775" s="493"/>
      <c r="I775" s="493"/>
      <c r="J775" s="493"/>
      <c r="K775" s="493"/>
      <c r="L775" s="493"/>
      <c r="M775" s="493"/>
      <c r="N775" s="493"/>
      <c r="O775" s="493"/>
      <c r="P775" s="493"/>
      <c r="Q775" s="493"/>
      <c r="R775" s="493"/>
      <c r="S775" s="493"/>
      <c r="T775" s="493"/>
      <c r="U775" s="493"/>
      <c r="V775" s="493"/>
      <c r="W775" s="493"/>
      <c r="X775" s="493"/>
      <c r="Y775" s="493"/>
      <c r="Z775" s="493"/>
    </row>
    <row r="776" s="434" customFormat="1" ht="16" customHeight="1" spans="1:26">
      <c r="A776" s="493"/>
      <c r="B776" s="493"/>
      <c r="C776" s="493"/>
      <c r="D776" s="493"/>
      <c r="E776" s="493"/>
      <c r="F776" s="493"/>
      <c r="G776" s="493"/>
      <c r="H776" s="493"/>
      <c r="I776" s="493"/>
      <c r="J776" s="493"/>
      <c r="K776" s="493"/>
      <c r="L776" s="493"/>
      <c r="M776" s="493"/>
      <c r="N776" s="493"/>
      <c r="O776" s="493"/>
      <c r="P776" s="493"/>
      <c r="Q776" s="493"/>
      <c r="R776" s="493"/>
      <c r="S776" s="493"/>
      <c r="T776" s="493"/>
      <c r="U776" s="493"/>
      <c r="V776" s="493"/>
      <c r="W776" s="493"/>
      <c r="X776" s="493"/>
      <c r="Y776" s="493"/>
      <c r="Z776" s="493"/>
    </row>
    <row r="777" s="434" customFormat="1" ht="16" customHeight="1" spans="1:26">
      <c r="A777" s="493"/>
      <c r="B777" s="493"/>
      <c r="C777" s="493"/>
      <c r="D777" s="493"/>
      <c r="E777" s="493"/>
      <c r="F777" s="493"/>
      <c r="G777" s="493"/>
      <c r="H777" s="493"/>
      <c r="I777" s="493"/>
      <c r="J777" s="493"/>
      <c r="K777" s="493"/>
      <c r="L777" s="493"/>
      <c r="M777" s="493"/>
      <c r="N777" s="493"/>
      <c r="O777" s="493"/>
      <c r="P777" s="493"/>
      <c r="Q777" s="493"/>
      <c r="R777" s="493"/>
      <c r="S777" s="493"/>
      <c r="T777" s="493"/>
      <c r="U777" s="493"/>
      <c r="V777" s="493"/>
      <c r="W777" s="493"/>
      <c r="X777" s="493"/>
      <c r="Y777" s="493"/>
      <c r="Z777" s="493"/>
    </row>
    <row r="778" s="434" customFormat="1" ht="16" customHeight="1" spans="1:26">
      <c r="A778" s="493"/>
      <c r="B778" s="493"/>
      <c r="C778" s="493"/>
      <c r="D778" s="493"/>
      <c r="E778" s="493"/>
      <c r="F778" s="493"/>
      <c r="G778" s="493"/>
      <c r="H778" s="493"/>
      <c r="I778" s="493"/>
      <c r="J778" s="493"/>
      <c r="K778" s="493"/>
      <c r="L778" s="493"/>
      <c r="M778" s="493"/>
      <c r="N778" s="493"/>
      <c r="O778" s="493"/>
      <c r="P778" s="493"/>
      <c r="Q778" s="493"/>
      <c r="R778" s="493"/>
      <c r="S778" s="493"/>
      <c r="T778" s="493"/>
      <c r="U778" s="493"/>
      <c r="V778" s="493"/>
      <c r="W778" s="493"/>
      <c r="X778" s="493"/>
      <c r="Y778" s="493"/>
      <c r="Z778" s="493"/>
    </row>
    <row r="779" s="434" customFormat="1" ht="16" customHeight="1" spans="1:26">
      <c r="A779" s="493"/>
      <c r="B779" s="493"/>
      <c r="C779" s="493"/>
      <c r="D779" s="493"/>
      <c r="E779" s="493"/>
      <c r="F779" s="493"/>
      <c r="G779" s="493"/>
      <c r="H779" s="493"/>
      <c r="I779" s="493"/>
      <c r="J779" s="493"/>
      <c r="K779" s="493"/>
      <c r="L779" s="493"/>
      <c r="M779" s="493"/>
      <c r="N779" s="493"/>
      <c r="O779" s="493"/>
      <c r="P779" s="493"/>
      <c r="Q779" s="493"/>
      <c r="R779" s="493"/>
      <c r="S779" s="493"/>
      <c r="T779" s="493"/>
      <c r="U779" s="493"/>
      <c r="V779" s="493"/>
      <c r="W779" s="493"/>
      <c r="X779" s="493"/>
      <c r="Y779" s="493"/>
      <c r="Z779" s="493"/>
    </row>
    <row r="780" s="434" customFormat="1" ht="16" customHeight="1" spans="1:26">
      <c r="A780" s="493"/>
      <c r="B780" s="493"/>
      <c r="C780" s="493"/>
      <c r="D780" s="493"/>
      <c r="E780" s="493"/>
      <c r="F780" s="493"/>
      <c r="G780" s="493"/>
      <c r="H780" s="493"/>
      <c r="I780" s="493"/>
      <c r="J780" s="493"/>
      <c r="K780" s="493"/>
      <c r="L780" s="493"/>
      <c r="M780" s="493"/>
      <c r="N780" s="493"/>
      <c r="O780" s="493"/>
      <c r="P780" s="493"/>
      <c r="Q780" s="493"/>
      <c r="R780" s="493"/>
      <c r="S780" s="493"/>
      <c r="T780" s="493"/>
      <c r="U780" s="493"/>
      <c r="V780" s="493"/>
      <c r="W780" s="493"/>
      <c r="X780" s="493"/>
      <c r="Y780" s="493"/>
      <c r="Z780" s="493"/>
    </row>
    <row r="781" s="434" customFormat="1" ht="16" customHeight="1" spans="1:26">
      <c r="A781" s="493"/>
      <c r="B781" s="493"/>
      <c r="C781" s="493"/>
      <c r="D781" s="493"/>
      <c r="E781" s="493"/>
      <c r="F781" s="493"/>
      <c r="G781" s="493"/>
      <c r="H781" s="493"/>
      <c r="I781" s="493"/>
      <c r="J781" s="493"/>
      <c r="K781" s="493"/>
      <c r="L781" s="493"/>
      <c r="M781" s="493"/>
      <c r="N781" s="493"/>
      <c r="O781" s="493"/>
      <c r="P781" s="493"/>
      <c r="Q781" s="493"/>
      <c r="R781" s="493"/>
      <c r="S781" s="493"/>
      <c r="T781" s="493"/>
      <c r="U781" s="493"/>
      <c r="V781" s="493"/>
      <c r="W781" s="493"/>
      <c r="X781" s="493"/>
      <c r="Y781" s="493"/>
      <c r="Z781" s="493"/>
    </row>
    <row r="782" s="434" customFormat="1" ht="16" customHeight="1" spans="1:26">
      <c r="A782" s="493"/>
      <c r="B782" s="493"/>
      <c r="C782" s="493"/>
      <c r="D782" s="493"/>
      <c r="E782" s="493"/>
      <c r="F782" s="493"/>
      <c r="G782" s="493"/>
      <c r="H782" s="493"/>
      <c r="I782" s="493"/>
      <c r="J782" s="493"/>
      <c r="K782" s="493"/>
      <c r="L782" s="493"/>
      <c r="M782" s="493"/>
      <c r="N782" s="493"/>
      <c r="O782" s="493"/>
      <c r="P782" s="493"/>
      <c r="Q782" s="493"/>
      <c r="R782" s="493"/>
      <c r="S782" s="493"/>
      <c r="T782" s="493"/>
      <c r="U782" s="493"/>
      <c r="V782" s="493"/>
      <c r="W782" s="493"/>
      <c r="X782" s="493"/>
      <c r="Y782" s="493"/>
      <c r="Z782" s="493"/>
    </row>
    <row r="783" s="434" customFormat="1" ht="16" customHeight="1" spans="1:26">
      <c r="A783" s="493"/>
      <c r="B783" s="493"/>
      <c r="C783" s="493"/>
      <c r="D783" s="493"/>
      <c r="E783" s="493"/>
      <c r="F783" s="493"/>
      <c r="G783" s="493"/>
      <c r="H783" s="493"/>
      <c r="I783" s="493"/>
      <c r="J783" s="493"/>
      <c r="K783" s="493"/>
      <c r="L783" s="493"/>
      <c r="M783" s="493"/>
      <c r="N783" s="493"/>
      <c r="O783" s="493"/>
      <c r="P783" s="493"/>
      <c r="Q783" s="493"/>
      <c r="R783" s="493"/>
      <c r="S783" s="493"/>
      <c r="T783" s="493"/>
      <c r="U783" s="493"/>
      <c r="V783" s="493"/>
      <c r="W783" s="493"/>
      <c r="X783" s="493"/>
      <c r="Y783" s="493"/>
      <c r="Z783" s="493"/>
    </row>
    <row r="784" s="434" customFormat="1" ht="16" customHeight="1" spans="1:26">
      <c r="A784" s="493"/>
      <c r="B784" s="493"/>
      <c r="C784" s="493"/>
      <c r="D784" s="493"/>
      <c r="E784" s="493"/>
      <c r="F784" s="493"/>
      <c r="G784" s="493"/>
      <c r="H784" s="493"/>
      <c r="I784" s="493"/>
      <c r="J784" s="493"/>
      <c r="K784" s="493"/>
      <c r="L784" s="493"/>
      <c r="M784" s="493"/>
      <c r="N784" s="493"/>
      <c r="O784" s="493"/>
      <c r="P784" s="493"/>
      <c r="Q784" s="493"/>
      <c r="R784" s="493"/>
      <c r="S784" s="493"/>
      <c r="T784" s="493"/>
      <c r="U784" s="493"/>
      <c r="V784" s="493"/>
      <c r="W784" s="493"/>
      <c r="X784" s="493"/>
      <c r="Y784" s="493"/>
      <c r="Z784" s="493"/>
    </row>
    <row r="785" s="434" customFormat="1" ht="16" customHeight="1" spans="1:26">
      <c r="A785" s="493"/>
      <c r="B785" s="493"/>
      <c r="C785" s="493"/>
      <c r="D785" s="493"/>
      <c r="E785" s="493"/>
      <c r="F785" s="493"/>
      <c r="G785" s="493"/>
      <c r="H785" s="493"/>
      <c r="I785" s="493"/>
      <c r="J785" s="493"/>
      <c r="K785" s="493"/>
      <c r="L785" s="493"/>
      <c r="M785" s="493"/>
      <c r="N785" s="493"/>
      <c r="O785" s="493"/>
      <c r="P785" s="493"/>
      <c r="Q785" s="493"/>
      <c r="R785" s="493"/>
      <c r="S785" s="493"/>
      <c r="T785" s="493"/>
      <c r="U785" s="493"/>
      <c r="V785" s="493"/>
      <c r="W785" s="493"/>
      <c r="X785" s="493"/>
      <c r="Y785" s="493"/>
      <c r="Z785" s="493"/>
    </row>
    <row r="786" s="434" customFormat="1" ht="16" customHeight="1" spans="1:26">
      <c r="A786" s="493"/>
      <c r="B786" s="493"/>
      <c r="C786" s="493"/>
      <c r="D786" s="493"/>
      <c r="E786" s="493"/>
      <c r="F786" s="493"/>
      <c r="G786" s="493"/>
      <c r="H786" s="493"/>
      <c r="I786" s="493"/>
      <c r="J786" s="493"/>
      <c r="K786" s="493"/>
      <c r="L786" s="493"/>
      <c r="M786" s="493"/>
      <c r="N786" s="493"/>
      <c r="O786" s="493"/>
      <c r="P786" s="493"/>
      <c r="Q786" s="493"/>
      <c r="R786" s="493"/>
      <c r="S786" s="493"/>
      <c r="T786" s="493"/>
      <c r="U786" s="493"/>
      <c r="V786" s="493"/>
      <c r="W786" s="493"/>
      <c r="X786" s="493"/>
      <c r="Y786" s="493"/>
      <c r="Z786" s="493"/>
    </row>
    <row r="787" s="434" customFormat="1" ht="16" customHeight="1" spans="1:26">
      <c r="A787" s="493"/>
      <c r="B787" s="493"/>
      <c r="C787" s="493"/>
      <c r="D787" s="493"/>
      <c r="E787" s="493"/>
      <c r="F787" s="493"/>
      <c r="G787" s="493"/>
      <c r="H787" s="493"/>
      <c r="I787" s="493"/>
      <c r="J787" s="493"/>
      <c r="K787" s="493"/>
      <c r="L787" s="493"/>
      <c r="M787" s="493"/>
      <c r="N787" s="493"/>
      <c r="O787" s="493"/>
      <c r="P787" s="493"/>
      <c r="Q787" s="493"/>
      <c r="R787" s="493"/>
      <c r="S787" s="493"/>
      <c r="T787" s="493"/>
      <c r="U787" s="493"/>
      <c r="V787" s="493"/>
      <c r="W787" s="493"/>
      <c r="X787" s="493"/>
      <c r="Y787" s="493"/>
      <c r="Z787" s="493"/>
    </row>
    <row r="788" s="434" customFormat="1" ht="16" customHeight="1" spans="1:26">
      <c r="A788" s="493"/>
      <c r="B788" s="493"/>
      <c r="C788" s="493"/>
      <c r="D788" s="493"/>
      <c r="E788" s="493"/>
      <c r="F788" s="493"/>
      <c r="G788" s="493"/>
      <c r="H788" s="493"/>
      <c r="I788" s="493"/>
      <c r="J788" s="493"/>
      <c r="K788" s="493"/>
      <c r="L788" s="493"/>
      <c r="M788" s="493"/>
      <c r="N788" s="493"/>
      <c r="O788" s="493"/>
      <c r="P788" s="493"/>
      <c r="Q788" s="493"/>
      <c r="R788" s="493"/>
      <c r="S788" s="493"/>
      <c r="T788" s="493"/>
      <c r="U788" s="493"/>
      <c r="V788" s="493"/>
      <c r="W788" s="493"/>
      <c r="X788" s="493"/>
      <c r="Y788" s="493"/>
      <c r="Z788" s="493"/>
    </row>
    <row r="789" s="434" customFormat="1" ht="16" customHeight="1" spans="1:26">
      <c r="A789" s="493"/>
      <c r="B789" s="493"/>
      <c r="C789" s="493"/>
      <c r="D789" s="493"/>
      <c r="E789" s="493"/>
      <c r="F789" s="493"/>
      <c r="G789" s="493"/>
      <c r="H789" s="493"/>
      <c r="I789" s="493"/>
      <c r="J789" s="493"/>
      <c r="K789" s="493"/>
      <c r="L789" s="493"/>
      <c r="M789" s="493"/>
      <c r="N789" s="493"/>
      <c r="O789" s="493"/>
      <c r="P789" s="493"/>
      <c r="Q789" s="493"/>
      <c r="R789" s="493"/>
      <c r="S789" s="493"/>
      <c r="T789" s="493"/>
      <c r="U789" s="493"/>
      <c r="V789" s="493"/>
      <c r="W789" s="493"/>
      <c r="X789" s="493"/>
      <c r="Y789" s="493"/>
      <c r="Z789" s="493"/>
    </row>
    <row r="790" s="434" customFormat="1" ht="16" customHeight="1" spans="1:26">
      <c r="A790" s="493"/>
      <c r="B790" s="493"/>
      <c r="C790" s="493"/>
      <c r="D790" s="493"/>
      <c r="E790" s="493"/>
      <c r="F790" s="493"/>
      <c r="G790" s="493"/>
      <c r="H790" s="493"/>
      <c r="I790" s="493"/>
      <c r="J790" s="493"/>
      <c r="K790" s="493"/>
      <c r="L790" s="493"/>
      <c r="M790" s="493"/>
      <c r="N790" s="493"/>
      <c r="O790" s="493"/>
      <c r="P790" s="493"/>
      <c r="Q790" s="493"/>
      <c r="R790" s="493"/>
      <c r="S790" s="493"/>
      <c r="T790" s="493"/>
      <c r="U790" s="493"/>
      <c r="V790" s="493"/>
      <c r="W790" s="493"/>
      <c r="X790" s="493"/>
      <c r="Y790" s="493"/>
      <c r="Z790" s="493"/>
    </row>
    <row r="791" s="434" customFormat="1" ht="16" customHeight="1" spans="1:26">
      <c r="A791" s="493"/>
      <c r="B791" s="493"/>
      <c r="C791" s="493"/>
      <c r="D791" s="493"/>
      <c r="E791" s="493"/>
      <c r="F791" s="493"/>
      <c r="G791" s="493"/>
      <c r="H791" s="493"/>
      <c r="I791" s="493"/>
      <c r="J791" s="493"/>
      <c r="K791" s="493"/>
      <c r="L791" s="493"/>
      <c r="M791" s="493"/>
      <c r="N791" s="493"/>
      <c r="O791" s="493"/>
      <c r="P791" s="493"/>
      <c r="Q791" s="493"/>
      <c r="R791" s="493"/>
      <c r="S791" s="493"/>
      <c r="T791" s="493"/>
      <c r="U791" s="493"/>
      <c r="V791" s="493"/>
      <c r="W791" s="493"/>
      <c r="X791" s="493"/>
      <c r="Y791" s="493"/>
      <c r="Z791" s="493"/>
    </row>
    <row r="792" s="434" customFormat="1" ht="16" customHeight="1" spans="1:26">
      <c r="A792" s="493"/>
      <c r="B792" s="493"/>
      <c r="C792" s="493"/>
      <c r="D792" s="493"/>
      <c r="E792" s="493"/>
      <c r="F792" s="493"/>
      <c r="G792" s="493"/>
      <c r="H792" s="493"/>
      <c r="I792" s="493"/>
      <c r="J792" s="493"/>
      <c r="K792" s="493"/>
      <c r="L792" s="493"/>
      <c r="M792" s="493"/>
      <c r="N792" s="493"/>
      <c r="O792" s="493"/>
      <c r="P792" s="493"/>
      <c r="Q792" s="493"/>
      <c r="R792" s="493"/>
      <c r="S792" s="493"/>
      <c r="T792" s="493"/>
      <c r="U792" s="493"/>
      <c r="V792" s="493"/>
      <c r="W792" s="493"/>
      <c r="X792" s="493"/>
      <c r="Y792" s="493"/>
      <c r="Z792" s="493"/>
    </row>
    <row r="793" s="434" customFormat="1" ht="16" customHeight="1" spans="1:26">
      <c r="A793" s="493"/>
      <c r="B793" s="493"/>
      <c r="C793" s="493"/>
      <c r="D793" s="493"/>
      <c r="E793" s="493"/>
      <c r="F793" s="493"/>
      <c r="G793" s="493"/>
      <c r="H793" s="493"/>
      <c r="I793" s="493"/>
      <c r="J793" s="493"/>
      <c r="K793" s="493"/>
      <c r="L793" s="493"/>
      <c r="M793" s="493"/>
      <c r="N793" s="493"/>
      <c r="O793" s="493"/>
      <c r="P793" s="493"/>
      <c r="Q793" s="493"/>
      <c r="R793" s="493"/>
      <c r="S793" s="493"/>
      <c r="T793" s="493"/>
      <c r="U793" s="493"/>
      <c r="V793" s="493"/>
      <c r="W793" s="493"/>
      <c r="X793" s="493"/>
      <c r="Y793" s="493"/>
      <c r="Z793" s="493"/>
    </row>
    <row r="794" s="434" customFormat="1" ht="16" customHeight="1" spans="1:26">
      <c r="A794" s="493"/>
      <c r="B794" s="493"/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  <c r="Z794" s="493"/>
    </row>
    <row r="795" s="434" customFormat="1" ht="16" customHeight="1" spans="1:26">
      <c r="A795" s="493"/>
      <c r="B795" s="493"/>
      <c r="C795" s="493"/>
      <c r="D795" s="493"/>
      <c r="E795" s="493"/>
      <c r="F795" s="493"/>
      <c r="G795" s="493"/>
      <c r="H795" s="493"/>
      <c r="I795" s="493"/>
      <c r="J795" s="493"/>
      <c r="K795" s="493"/>
      <c r="L795" s="493"/>
      <c r="M795" s="493"/>
      <c r="N795" s="493"/>
      <c r="O795" s="493"/>
      <c r="P795" s="493"/>
      <c r="Q795" s="493"/>
      <c r="R795" s="493"/>
      <c r="S795" s="493"/>
      <c r="T795" s="493"/>
      <c r="U795" s="493"/>
      <c r="V795" s="493"/>
      <c r="W795" s="493"/>
      <c r="X795" s="493"/>
      <c r="Y795" s="493"/>
      <c r="Z795" s="493"/>
    </row>
    <row r="796" s="434" customFormat="1" ht="16" customHeight="1" spans="1:26">
      <c r="A796" s="493"/>
      <c r="B796" s="493"/>
      <c r="C796" s="493"/>
      <c r="D796" s="493"/>
      <c r="E796" s="493"/>
      <c r="F796" s="493"/>
      <c r="G796" s="493"/>
      <c r="H796" s="493"/>
      <c r="I796" s="493"/>
      <c r="J796" s="493"/>
      <c r="K796" s="493"/>
      <c r="L796" s="493"/>
      <c r="M796" s="493"/>
      <c r="N796" s="493"/>
      <c r="O796" s="493"/>
      <c r="P796" s="493"/>
      <c r="Q796" s="493"/>
      <c r="R796" s="493"/>
      <c r="S796" s="493"/>
      <c r="T796" s="493"/>
      <c r="U796" s="493"/>
      <c r="V796" s="493"/>
      <c r="W796" s="493"/>
      <c r="X796" s="493"/>
      <c r="Y796" s="493"/>
      <c r="Z796" s="493"/>
    </row>
    <row r="797" s="434" customFormat="1" ht="16" customHeight="1" spans="1:26">
      <c r="A797" s="493"/>
      <c r="B797" s="493"/>
      <c r="C797" s="493"/>
      <c r="D797" s="493"/>
      <c r="E797" s="493"/>
      <c r="F797" s="493"/>
      <c r="G797" s="493"/>
      <c r="H797" s="493"/>
      <c r="I797" s="493"/>
      <c r="J797" s="493"/>
      <c r="K797" s="493"/>
      <c r="L797" s="493"/>
      <c r="M797" s="493"/>
      <c r="N797" s="493"/>
      <c r="O797" s="493"/>
      <c r="P797" s="493"/>
      <c r="Q797" s="493"/>
      <c r="R797" s="493"/>
      <c r="S797" s="493"/>
      <c r="T797" s="493"/>
      <c r="U797" s="493"/>
      <c r="V797" s="493"/>
      <c r="W797" s="493"/>
      <c r="X797" s="493"/>
      <c r="Y797" s="493"/>
      <c r="Z797" s="493"/>
    </row>
    <row r="798" s="434" customFormat="1" ht="16" customHeight="1" spans="1:26">
      <c r="A798" s="493"/>
      <c r="B798" s="493"/>
      <c r="C798" s="493"/>
      <c r="D798" s="493"/>
      <c r="E798" s="493"/>
      <c r="F798" s="493"/>
      <c r="G798" s="493"/>
      <c r="H798" s="493"/>
      <c r="I798" s="493"/>
      <c r="J798" s="493"/>
      <c r="K798" s="493"/>
      <c r="L798" s="493"/>
      <c r="M798" s="493"/>
      <c r="N798" s="493"/>
      <c r="O798" s="493"/>
      <c r="P798" s="493"/>
      <c r="Q798" s="493"/>
      <c r="R798" s="493"/>
      <c r="S798" s="493"/>
      <c r="T798" s="493"/>
      <c r="U798" s="493"/>
      <c r="V798" s="493"/>
      <c r="W798" s="493"/>
      <c r="X798" s="493"/>
      <c r="Y798" s="493"/>
      <c r="Z798" s="493"/>
    </row>
    <row r="799" s="434" customFormat="1" ht="16" customHeight="1" spans="1:26">
      <c r="A799" s="493"/>
      <c r="B799" s="493"/>
      <c r="C799" s="493"/>
      <c r="D799" s="493"/>
      <c r="E799" s="493"/>
      <c r="F799" s="493"/>
      <c r="G799" s="493"/>
      <c r="H799" s="493"/>
      <c r="I799" s="493"/>
      <c r="J799" s="493"/>
      <c r="K799" s="493"/>
      <c r="L799" s="493"/>
      <c r="M799" s="493"/>
      <c r="N799" s="493"/>
      <c r="O799" s="493"/>
      <c r="P799" s="493"/>
      <c r="Q799" s="493"/>
      <c r="R799" s="493"/>
      <c r="S799" s="493"/>
      <c r="T799" s="493"/>
      <c r="U799" s="493"/>
      <c r="V799" s="493"/>
      <c r="W799" s="493"/>
      <c r="X799" s="493"/>
      <c r="Y799" s="493"/>
      <c r="Z799" s="493"/>
    </row>
    <row r="800" s="434" customFormat="1" ht="16" customHeight="1" spans="1:26">
      <c r="A800" s="493"/>
      <c r="B800" s="493"/>
      <c r="C800" s="493"/>
      <c r="D800" s="493"/>
      <c r="E800" s="493"/>
      <c r="F800" s="493"/>
      <c r="G800" s="493"/>
      <c r="H800" s="493"/>
      <c r="I800" s="493"/>
      <c r="J800" s="493"/>
      <c r="K800" s="493"/>
      <c r="L800" s="493"/>
      <c r="M800" s="493"/>
      <c r="N800" s="493"/>
      <c r="O800" s="493"/>
      <c r="P800" s="493"/>
      <c r="Q800" s="493"/>
      <c r="R800" s="493"/>
      <c r="S800" s="493"/>
      <c r="T800" s="493"/>
      <c r="U800" s="493"/>
      <c r="V800" s="493"/>
      <c r="W800" s="493"/>
      <c r="X800" s="493"/>
      <c r="Y800" s="493"/>
      <c r="Z800" s="493"/>
    </row>
    <row r="801" s="434" customFormat="1" ht="16" customHeight="1" spans="1:26">
      <c r="A801" s="493"/>
      <c r="B801" s="493"/>
      <c r="C801" s="493"/>
      <c r="D801" s="493"/>
      <c r="E801" s="493"/>
      <c r="F801" s="493"/>
      <c r="G801" s="493"/>
      <c r="H801" s="493"/>
      <c r="I801" s="493"/>
      <c r="J801" s="493"/>
      <c r="K801" s="493"/>
      <c r="L801" s="493"/>
      <c r="M801" s="493"/>
      <c r="N801" s="493"/>
      <c r="O801" s="493"/>
      <c r="P801" s="493"/>
      <c r="Q801" s="493"/>
      <c r="R801" s="493"/>
      <c r="S801" s="493"/>
      <c r="T801" s="493"/>
      <c r="U801" s="493"/>
      <c r="V801" s="493"/>
      <c r="W801" s="493"/>
      <c r="X801" s="493"/>
      <c r="Y801" s="493"/>
      <c r="Z801" s="493"/>
    </row>
    <row r="802" s="434" customFormat="1" ht="16" customHeight="1" spans="1:26">
      <c r="A802" s="493"/>
      <c r="B802" s="493"/>
      <c r="C802" s="493"/>
      <c r="D802" s="493"/>
      <c r="E802" s="493"/>
      <c r="F802" s="493"/>
      <c r="G802" s="493"/>
      <c r="H802" s="493"/>
      <c r="I802" s="493"/>
      <c r="J802" s="493"/>
      <c r="K802" s="493"/>
      <c r="L802" s="493"/>
      <c r="M802" s="493"/>
      <c r="N802" s="493"/>
      <c r="O802" s="493"/>
      <c r="P802" s="493"/>
      <c r="Q802" s="493"/>
      <c r="R802" s="493"/>
      <c r="S802" s="493"/>
      <c r="T802" s="493"/>
      <c r="U802" s="493"/>
      <c r="V802" s="493"/>
      <c r="W802" s="493"/>
      <c r="X802" s="493"/>
      <c r="Y802" s="493"/>
      <c r="Z802" s="493"/>
    </row>
    <row r="803" s="434" customFormat="1" ht="16" customHeight="1" spans="1:26">
      <c r="A803" s="493"/>
      <c r="B803" s="493"/>
      <c r="C803" s="493"/>
      <c r="D803" s="493"/>
      <c r="E803" s="493"/>
      <c r="F803" s="493"/>
      <c r="G803" s="493"/>
      <c r="H803" s="493"/>
      <c r="I803" s="493"/>
      <c r="J803" s="493"/>
      <c r="K803" s="493"/>
      <c r="L803" s="493"/>
      <c r="M803" s="493"/>
      <c r="N803" s="493"/>
      <c r="O803" s="493"/>
      <c r="P803" s="493"/>
      <c r="Q803" s="493"/>
      <c r="R803" s="493"/>
      <c r="S803" s="493"/>
      <c r="T803" s="493"/>
      <c r="U803" s="493"/>
      <c r="V803" s="493"/>
      <c r="W803" s="493"/>
      <c r="X803" s="493"/>
      <c r="Y803" s="493"/>
      <c r="Z803" s="493"/>
    </row>
    <row r="804" s="434" customFormat="1" ht="16" customHeight="1" spans="1:26">
      <c r="A804" s="493"/>
      <c r="B804" s="493"/>
      <c r="C804" s="493"/>
      <c r="D804" s="493"/>
      <c r="E804" s="493"/>
      <c r="F804" s="493"/>
      <c r="G804" s="493"/>
      <c r="H804" s="493"/>
      <c r="I804" s="493"/>
      <c r="J804" s="493"/>
      <c r="K804" s="493"/>
      <c r="L804" s="493"/>
      <c r="M804" s="493"/>
      <c r="N804" s="493"/>
      <c r="O804" s="493"/>
      <c r="P804" s="493"/>
      <c r="Q804" s="493"/>
      <c r="R804" s="493"/>
      <c r="S804" s="493"/>
      <c r="T804" s="493"/>
      <c r="U804" s="493"/>
      <c r="V804" s="493"/>
      <c r="W804" s="493"/>
      <c r="X804" s="493"/>
      <c r="Y804" s="493"/>
      <c r="Z804" s="493"/>
    </row>
    <row r="805" s="434" customFormat="1" ht="16" customHeight="1" spans="1:26">
      <c r="A805" s="493"/>
      <c r="B805" s="493"/>
      <c r="C805" s="493"/>
      <c r="D805" s="493"/>
      <c r="E805" s="493"/>
      <c r="F805" s="493"/>
      <c r="G805" s="493"/>
      <c r="H805" s="493"/>
      <c r="I805" s="493"/>
      <c r="J805" s="493"/>
      <c r="K805" s="493"/>
      <c r="L805" s="493"/>
      <c r="M805" s="493"/>
      <c r="N805" s="493"/>
      <c r="O805" s="493"/>
      <c r="P805" s="493"/>
      <c r="Q805" s="493"/>
      <c r="R805" s="493"/>
      <c r="S805" s="493"/>
      <c r="T805" s="493"/>
      <c r="U805" s="493"/>
      <c r="V805" s="493"/>
      <c r="W805" s="493"/>
      <c r="X805" s="493"/>
      <c r="Y805" s="493"/>
      <c r="Z805" s="493"/>
    </row>
    <row r="806" s="434" customFormat="1" ht="16" customHeight="1" spans="1:26">
      <c r="A806" s="493"/>
      <c r="B806" s="493"/>
      <c r="C806" s="493"/>
      <c r="D806" s="493"/>
      <c r="E806" s="493"/>
      <c r="F806" s="493"/>
      <c r="G806" s="493"/>
      <c r="H806" s="493"/>
      <c r="I806" s="493"/>
      <c r="J806" s="493"/>
      <c r="K806" s="493"/>
      <c r="L806" s="493"/>
      <c r="M806" s="493"/>
      <c r="N806" s="493"/>
      <c r="O806" s="493"/>
      <c r="P806" s="493"/>
      <c r="Q806" s="493"/>
      <c r="R806" s="493"/>
      <c r="S806" s="493"/>
      <c r="T806" s="493"/>
      <c r="U806" s="493"/>
      <c r="V806" s="493"/>
      <c r="W806" s="493"/>
      <c r="X806" s="493"/>
      <c r="Y806" s="493"/>
      <c r="Z806" s="493"/>
    </row>
    <row r="807" s="434" customFormat="1" ht="16" customHeight="1" spans="1:26">
      <c r="A807" s="493"/>
      <c r="B807" s="493"/>
      <c r="C807" s="493"/>
      <c r="D807" s="493"/>
      <c r="E807" s="493"/>
      <c r="F807" s="493"/>
      <c r="G807" s="493"/>
      <c r="H807" s="493"/>
      <c r="I807" s="493"/>
      <c r="J807" s="493"/>
      <c r="K807" s="493"/>
      <c r="L807" s="493"/>
      <c r="M807" s="493"/>
      <c r="N807" s="493"/>
      <c r="O807" s="493"/>
      <c r="P807" s="493"/>
      <c r="Q807" s="493"/>
      <c r="R807" s="493"/>
      <c r="S807" s="493"/>
      <c r="T807" s="493"/>
      <c r="U807" s="493"/>
      <c r="V807" s="493"/>
      <c r="W807" s="493"/>
      <c r="X807" s="493"/>
      <c r="Y807" s="493"/>
      <c r="Z807" s="493"/>
    </row>
    <row r="808" s="434" customFormat="1" ht="16" customHeight="1" spans="1:26">
      <c r="A808" s="493"/>
      <c r="B808" s="493"/>
      <c r="C808" s="493"/>
      <c r="D808" s="493"/>
      <c r="E808" s="493"/>
      <c r="F808" s="493"/>
      <c r="G808" s="493"/>
      <c r="H808" s="493"/>
      <c r="I808" s="493"/>
      <c r="J808" s="493"/>
      <c r="K808" s="493"/>
      <c r="L808" s="493"/>
      <c r="M808" s="493"/>
      <c r="N808" s="493"/>
      <c r="O808" s="493"/>
      <c r="P808" s="493"/>
      <c r="Q808" s="493"/>
      <c r="R808" s="493"/>
      <c r="S808" s="493"/>
      <c r="T808" s="493"/>
      <c r="U808" s="493"/>
      <c r="V808" s="493"/>
      <c r="W808" s="493"/>
      <c r="X808" s="493"/>
      <c r="Y808" s="493"/>
      <c r="Z808" s="493"/>
    </row>
    <row r="809" s="434" customFormat="1" ht="16" customHeight="1" spans="1:26">
      <c r="A809" s="493"/>
      <c r="B809" s="493"/>
      <c r="C809" s="493"/>
      <c r="D809" s="493"/>
      <c r="E809" s="493"/>
      <c r="F809" s="493"/>
      <c r="G809" s="493"/>
      <c r="H809" s="493"/>
      <c r="I809" s="493"/>
      <c r="J809" s="493"/>
      <c r="K809" s="493"/>
      <c r="L809" s="493"/>
      <c r="M809" s="493"/>
      <c r="N809" s="493"/>
      <c r="O809" s="493"/>
      <c r="P809" s="493"/>
      <c r="Q809" s="493"/>
      <c r="R809" s="493"/>
      <c r="S809" s="493"/>
      <c r="T809" s="493"/>
      <c r="U809" s="493"/>
      <c r="V809" s="493"/>
      <c r="W809" s="493"/>
      <c r="X809" s="493"/>
      <c r="Y809" s="493"/>
      <c r="Z809" s="493"/>
    </row>
    <row r="810" s="434" customFormat="1" ht="16" customHeight="1" spans="1:26">
      <c r="A810" s="493"/>
      <c r="B810" s="493"/>
      <c r="C810" s="493"/>
      <c r="D810" s="493"/>
      <c r="E810" s="493"/>
      <c r="F810" s="493"/>
      <c r="G810" s="493"/>
      <c r="H810" s="493"/>
      <c r="I810" s="493"/>
      <c r="J810" s="493"/>
      <c r="K810" s="493"/>
      <c r="L810" s="493"/>
      <c r="M810" s="493"/>
      <c r="N810" s="493"/>
      <c r="O810" s="493"/>
      <c r="P810" s="493"/>
      <c r="Q810" s="493"/>
      <c r="R810" s="493"/>
      <c r="S810" s="493"/>
      <c r="T810" s="493"/>
      <c r="U810" s="493"/>
      <c r="V810" s="493"/>
      <c r="W810" s="493"/>
      <c r="X810" s="493"/>
      <c r="Y810" s="493"/>
      <c r="Z810" s="493"/>
    </row>
    <row r="811" s="434" customFormat="1" ht="16" customHeight="1" spans="1:26">
      <c r="A811" s="493"/>
      <c r="B811" s="493"/>
      <c r="C811" s="493"/>
      <c r="D811" s="493"/>
      <c r="E811" s="493"/>
      <c r="F811" s="493"/>
      <c r="G811" s="493"/>
      <c r="H811" s="493"/>
      <c r="I811" s="493"/>
      <c r="J811" s="493"/>
      <c r="K811" s="493"/>
      <c r="L811" s="493"/>
      <c r="M811" s="493"/>
      <c r="N811" s="493"/>
      <c r="O811" s="493"/>
      <c r="P811" s="493"/>
      <c r="Q811" s="493"/>
      <c r="R811" s="493"/>
      <c r="S811" s="493"/>
      <c r="T811" s="493"/>
      <c r="U811" s="493"/>
      <c r="V811" s="493"/>
      <c r="W811" s="493"/>
      <c r="X811" s="493"/>
      <c r="Y811" s="493"/>
      <c r="Z811" s="493"/>
    </row>
    <row r="812" s="434" customFormat="1" ht="16" customHeight="1" spans="1:26">
      <c r="A812" s="493"/>
      <c r="B812" s="493"/>
      <c r="C812" s="493"/>
      <c r="D812" s="493"/>
      <c r="E812" s="493"/>
      <c r="F812" s="493"/>
      <c r="G812" s="493"/>
      <c r="H812" s="493"/>
      <c r="I812" s="493"/>
      <c r="J812" s="493"/>
      <c r="K812" s="493"/>
      <c r="L812" s="493"/>
      <c r="M812" s="493"/>
      <c r="N812" s="493"/>
      <c r="O812" s="493"/>
      <c r="P812" s="493"/>
      <c r="Q812" s="493"/>
      <c r="R812" s="493"/>
      <c r="S812" s="493"/>
      <c r="T812" s="493"/>
      <c r="U812" s="493"/>
      <c r="V812" s="493"/>
      <c r="W812" s="493"/>
      <c r="X812" s="493"/>
      <c r="Y812" s="493"/>
      <c r="Z812" s="493"/>
    </row>
    <row r="813" s="434" customFormat="1" ht="16" customHeight="1" spans="1:26">
      <c r="A813" s="493"/>
      <c r="B813" s="493"/>
      <c r="C813" s="493"/>
      <c r="D813" s="493"/>
      <c r="E813" s="493"/>
      <c r="F813" s="493"/>
      <c r="G813" s="493"/>
      <c r="H813" s="493"/>
      <c r="I813" s="493"/>
      <c r="J813" s="493"/>
      <c r="K813" s="493"/>
      <c r="L813" s="493"/>
      <c r="M813" s="493"/>
      <c r="N813" s="493"/>
      <c r="O813" s="493"/>
      <c r="P813" s="493"/>
      <c r="Q813" s="493"/>
      <c r="R813" s="493"/>
      <c r="S813" s="493"/>
      <c r="T813" s="493"/>
      <c r="U813" s="493"/>
      <c r="V813" s="493"/>
      <c r="W813" s="493"/>
      <c r="X813" s="493"/>
      <c r="Y813" s="493"/>
      <c r="Z813" s="493"/>
    </row>
    <row r="814" s="434" customFormat="1" ht="16" customHeight="1" spans="1:26">
      <c r="A814" s="493"/>
      <c r="B814" s="493"/>
      <c r="C814" s="493"/>
      <c r="D814" s="493"/>
      <c r="E814" s="493"/>
      <c r="F814" s="493"/>
      <c r="G814" s="493"/>
      <c r="H814" s="493"/>
      <c r="I814" s="493"/>
      <c r="J814" s="493"/>
      <c r="K814" s="493"/>
      <c r="L814" s="493"/>
      <c r="M814" s="493"/>
      <c r="N814" s="493"/>
      <c r="O814" s="493"/>
      <c r="P814" s="493"/>
      <c r="Q814" s="493"/>
      <c r="R814" s="493"/>
      <c r="S814" s="493"/>
      <c r="T814" s="493"/>
      <c r="U814" s="493"/>
      <c r="V814" s="493"/>
      <c r="W814" s="493"/>
      <c r="X814" s="493"/>
      <c r="Y814" s="493"/>
      <c r="Z814" s="493"/>
    </row>
    <row r="815" s="434" customFormat="1" ht="16" customHeight="1" spans="1:26">
      <c r="A815" s="493"/>
      <c r="B815" s="493"/>
      <c r="C815" s="493"/>
      <c r="D815" s="493"/>
      <c r="E815" s="493"/>
      <c r="F815" s="493"/>
      <c r="G815" s="493"/>
      <c r="H815" s="493"/>
      <c r="I815" s="493"/>
      <c r="J815" s="493"/>
      <c r="K815" s="493"/>
      <c r="L815" s="493"/>
      <c r="M815" s="493"/>
      <c r="N815" s="493"/>
      <c r="O815" s="493"/>
      <c r="P815" s="493"/>
      <c r="Q815" s="493"/>
      <c r="R815" s="493"/>
      <c r="S815" s="493"/>
      <c r="T815" s="493"/>
      <c r="U815" s="493"/>
      <c r="V815" s="493"/>
      <c r="W815" s="493"/>
      <c r="X815" s="493"/>
      <c r="Y815" s="493"/>
      <c r="Z815" s="493"/>
    </row>
    <row r="816" s="434" customFormat="1" ht="16" customHeight="1" spans="1:26">
      <c r="A816" s="493"/>
      <c r="B816" s="493"/>
      <c r="C816" s="493"/>
      <c r="D816" s="493"/>
      <c r="E816" s="493"/>
      <c r="F816" s="493"/>
      <c r="G816" s="493"/>
      <c r="H816" s="493"/>
      <c r="I816" s="493"/>
      <c r="J816" s="493"/>
      <c r="K816" s="493"/>
      <c r="L816" s="493"/>
      <c r="M816" s="493"/>
      <c r="N816" s="493"/>
      <c r="O816" s="493"/>
      <c r="P816" s="493"/>
      <c r="Q816" s="493"/>
      <c r="R816" s="493"/>
      <c r="S816" s="493"/>
      <c r="T816" s="493"/>
      <c r="U816" s="493"/>
      <c r="V816" s="493"/>
      <c r="W816" s="493"/>
      <c r="X816" s="493"/>
      <c r="Y816" s="493"/>
      <c r="Z816" s="493"/>
    </row>
    <row r="817" s="434" customFormat="1" ht="16" customHeight="1" spans="1:26">
      <c r="A817" s="493"/>
      <c r="B817" s="493"/>
      <c r="C817" s="493"/>
      <c r="D817" s="493"/>
      <c r="E817" s="493"/>
      <c r="F817" s="493"/>
      <c r="G817" s="493"/>
      <c r="H817" s="493"/>
      <c r="I817" s="493"/>
      <c r="J817" s="493"/>
      <c r="K817" s="493"/>
      <c r="L817" s="493"/>
      <c r="M817" s="493"/>
      <c r="N817" s="493"/>
      <c r="O817" s="493"/>
      <c r="P817" s="493"/>
      <c r="Q817" s="493"/>
      <c r="R817" s="493"/>
      <c r="S817" s="493"/>
      <c r="T817" s="493"/>
      <c r="U817" s="493"/>
      <c r="V817" s="493"/>
      <c r="W817" s="493"/>
      <c r="X817" s="493"/>
      <c r="Y817" s="493"/>
      <c r="Z817" s="493"/>
    </row>
    <row r="818" s="434" customFormat="1" ht="16" customHeight="1" spans="1:26">
      <c r="A818" s="493"/>
      <c r="B818" s="493"/>
      <c r="C818" s="493"/>
      <c r="D818" s="493"/>
      <c r="E818" s="493"/>
      <c r="F818" s="493"/>
      <c r="G818" s="493"/>
      <c r="H818" s="493"/>
      <c r="I818" s="493"/>
      <c r="J818" s="493"/>
      <c r="K818" s="493"/>
      <c r="L818" s="493"/>
      <c r="M818" s="493"/>
      <c r="N818" s="493"/>
      <c r="O818" s="493"/>
      <c r="P818" s="493"/>
      <c r="Q818" s="493"/>
      <c r="R818" s="493"/>
      <c r="S818" s="493"/>
      <c r="T818" s="493"/>
      <c r="U818" s="493"/>
      <c r="V818" s="493"/>
      <c r="W818" s="493"/>
      <c r="X818" s="493"/>
      <c r="Y818" s="493"/>
      <c r="Z818" s="493"/>
    </row>
    <row r="819" s="434" customFormat="1" ht="16" customHeight="1" spans="1:26">
      <c r="A819" s="493"/>
      <c r="B819" s="493"/>
      <c r="C819" s="493"/>
      <c r="D819" s="493"/>
      <c r="E819" s="493"/>
      <c r="F819" s="493"/>
      <c r="G819" s="493"/>
      <c r="H819" s="493"/>
      <c r="I819" s="493"/>
      <c r="J819" s="493"/>
      <c r="K819" s="493"/>
      <c r="L819" s="493"/>
      <c r="M819" s="493"/>
      <c r="N819" s="493"/>
      <c r="O819" s="493"/>
      <c r="P819" s="493"/>
      <c r="Q819" s="493"/>
      <c r="R819" s="493"/>
      <c r="S819" s="493"/>
      <c r="T819" s="493"/>
      <c r="U819" s="493"/>
      <c r="V819" s="493"/>
      <c r="W819" s="493"/>
      <c r="X819" s="493"/>
      <c r="Y819" s="493"/>
      <c r="Z819" s="493"/>
    </row>
    <row r="820" s="434" customFormat="1" ht="16" customHeight="1" spans="1:26">
      <c r="A820" s="493"/>
      <c r="B820" s="493"/>
      <c r="C820" s="493"/>
      <c r="D820" s="493"/>
      <c r="E820" s="493"/>
      <c r="F820" s="493"/>
      <c r="G820" s="493"/>
      <c r="H820" s="493"/>
      <c r="I820" s="493"/>
      <c r="J820" s="493"/>
      <c r="K820" s="493"/>
      <c r="L820" s="493"/>
      <c r="M820" s="493"/>
      <c r="N820" s="493"/>
      <c r="O820" s="493"/>
      <c r="P820" s="493"/>
      <c r="Q820" s="493"/>
      <c r="R820" s="493"/>
      <c r="S820" s="493"/>
      <c r="T820" s="493"/>
      <c r="U820" s="493"/>
      <c r="V820" s="493"/>
      <c r="W820" s="493"/>
      <c r="X820" s="493"/>
      <c r="Y820" s="493"/>
      <c r="Z820" s="493"/>
    </row>
    <row r="821" s="434" customFormat="1" ht="16" customHeight="1" spans="1:26">
      <c r="A821" s="493"/>
      <c r="B821" s="493"/>
      <c r="C821" s="493"/>
      <c r="D821" s="493"/>
      <c r="E821" s="493"/>
      <c r="F821" s="493"/>
      <c r="G821" s="493"/>
      <c r="H821" s="493"/>
      <c r="I821" s="493"/>
      <c r="J821" s="493"/>
      <c r="K821" s="493"/>
      <c r="L821" s="493"/>
      <c r="M821" s="493"/>
      <c r="N821" s="493"/>
      <c r="O821" s="493"/>
      <c r="P821" s="493"/>
      <c r="Q821" s="493"/>
      <c r="R821" s="493"/>
      <c r="S821" s="493"/>
      <c r="T821" s="493"/>
      <c r="U821" s="493"/>
      <c r="V821" s="493"/>
      <c r="W821" s="493"/>
      <c r="X821" s="493"/>
      <c r="Y821" s="493"/>
      <c r="Z821" s="493"/>
    </row>
    <row r="822" s="434" customFormat="1" ht="16" customHeight="1" spans="1:26">
      <c r="A822" s="493"/>
      <c r="B822" s="493"/>
      <c r="C822" s="493"/>
      <c r="D822" s="493"/>
      <c r="E822" s="493"/>
      <c r="F822" s="493"/>
      <c r="G822" s="493"/>
      <c r="H822" s="493"/>
      <c r="I822" s="493"/>
      <c r="J822" s="493"/>
      <c r="K822" s="493"/>
      <c r="L822" s="493"/>
      <c r="M822" s="493"/>
      <c r="N822" s="493"/>
      <c r="O822" s="493"/>
      <c r="P822" s="493"/>
      <c r="Q822" s="493"/>
      <c r="R822" s="493"/>
      <c r="S822" s="493"/>
      <c r="T822" s="493"/>
      <c r="U822" s="493"/>
      <c r="V822" s="493"/>
      <c r="W822" s="493"/>
      <c r="X822" s="493"/>
      <c r="Y822" s="493"/>
      <c r="Z822" s="493"/>
    </row>
    <row r="823" s="434" customFormat="1" ht="16" customHeight="1" spans="1:26">
      <c r="A823" s="493"/>
      <c r="B823" s="493"/>
      <c r="C823" s="493"/>
      <c r="D823" s="493"/>
      <c r="E823" s="493"/>
      <c r="F823" s="493"/>
      <c r="G823" s="493"/>
      <c r="H823" s="493"/>
      <c r="I823" s="493"/>
      <c r="J823" s="493"/>
      <c r="K823" s="493"/>
      <c r="L823" s="493"/>
      <c r="M823" s="493"/>
      <c r="N823" s="493"/>
      <c r="O823" s="493"/>
      <c r="P823" s="493"/>
      <c r="Q823" s="493"/>
      <c r="R823" s="493"/>
      <c r="S823" s="493"/>
      <c r="T823" s="493"/>
      <c r="U823" s="493"/>
      <c r="V823" s="493"/>
      <c r="W823" s="493"/>
      <c r="X823" s="493"/>
      <c r="Y823" s="493"/>
      <c r="Z823" s="493"/>
    </row>
    <row r="824" s="434" customFormat="1" ht="16" customHeight="1" spans="1:26">
      <c r="A824" s="493"/>
      <c r="B824" s="493"/>
      <c r="C824" s="493"/>
      <c r="D824" s="493"/>
      <c r="E824" s="493"/>
      <c r="F824" s="493"/>
      <c r="G824" s="493"/>
      <c r="H824" s="493"/>
      <c r="I824" s="493"/>
      <c r="J824" s="493"/>
      <c r="K824" s="493"/>
      <c r="L824" s="493"/>
      <c r="M824" s="493"/>
      <c r="N824" s="493"/>
      <c r="O824" s="493"/>
      <c r="P824" s="493"/>
      <c r="Q824" s="493"/>
      <c r="R824" s="493"/>
      <c r="S824" s="493"/>
      <c r="T824" s="493"/>
      <c r="U824" s="493"/>
      <c r="V824" s="493"/>
      <c r="W824" s="493"/>
      <c r="X824" s="493"/>
      <c r="Y824" s="493"/>
      <c r="Z824" s="493"/>
    </row>
    <row r="825" s="434" customFormat="1" ht="16" customHeight="1" spans="1:26">
      <c r="A825" s="493"/>
      <c r="B825" s="493"/>
      <c r="C825" s="493"/>
      <c r="D825" s="493"/>
      <c r="E825" s="493"/>
      <c r="F825" s="493"/>
      <c r="G825" s="493"/>
      <c r="H825" s="493"/>
      <c r="I825" s="493"/>
      <c r="J825" s="493"/>
      <c r="K825" s="493"/>
      <c r="L825" s="493"/>
      <c r="M825" s="493"/>
      <c r="N825" s="493"/>
      <c r="O825" s="493"/>
      <c r="P825" s="493"/>
      <c r="Q825" s="493"/>
      <c r="R825" s="493"/>
      <c r="S825" s="493"/>
      <c r="T825" s="493"/>
      <c r="U825" s="493"/>
      <c r="V825" s="493"/>
      <c r="W825" s="493"/>
      <c r="X825" s="493"/>
      <c r="Y825" s="493"/>
      <c r="Z825" s="493"/>
    </row>
    <row r="826" s="434" customFormat="1" ht="16" customHeight="1" spans="1:26">
      <c r="A826" s="493"/>
      <c r="B826" s="493"/>
      <c r="C826" s="493"/>
      <c r="D826" s="493"/>
      <c r="E826" s="493"/>
      <c r="F826" s="493"/>
      <c r="G826" s="493"/>
      <c r="H826" s="493"/>
      <c r="I826" s="493"/>
      <c r="J826" s="493"/>
      <c r="K826" s="493"/>
      <c r="L826" s="493"/>
      <c r="M826" s="493"/>
      <c r="N826" s="493"/>
      <c r="O826" s="493"/>
      <c r="P826" s="493"/>
      <c r="Q826" s="493"/>
      <c r="R826" s="493"/>
      <c r="S826" s="493"/>
      <c r="T826" s="493"/>
      <c r="U826" s="493"/>
      <c r="V826" s="493"/>
      <c r="W826" s="493"/>
      <c r="X826" s="493"/>
      <c r="Y826" s="493"/>
      <c r="Z826" s="493"/>
    </row>
    <row r="827" s="434" customFormat="1" ht="16" customHeight="1" spans="1:26">
      <c r="A827" s="493"/>
      <c r="B827" s="493"/>
      <c r="C827" s="493"/>
      <c r="D827" s="493"/>
      <c r="E827" s="493"/>
      <c r="F827" s="493"/>
      <c r="G827" s="493"/>
      <c r="H827" s="493"/>
      <c r="I827" s="493"/>
      <c r="J827" s="493"/>
      <c r="K827" s="493"/>
      <c r="L827" s="493"/>
      <c r="M827" s="493"/>
      <c r="N827" s="493"/>
      <c r="O827" s="493"/>
      <c r="P827" s="493"/>
      <c r="Q827" s="493"/>
      <c r="R827" s="493"/>
      <c r="S827" s="493"/>
      <c r="T827" s="493"/>
      <c r="U827" s="493"/>
      <c r="V827" s="493"/>
      <c r="W827" s="493"/>
      <c r="X827" s="493"/>
      <c r="Y827" s="493"/>
      <c r="Z827" s="493"/>
    </row>
    <row r="828" s="434" customFormat="1" ht="16" customHeight="1" spans="1:26">
      <c r="A828" s="493"/>
      <c r="B828" s="493"/>
      <c r="C828" s="493"/>
      <c r="D828" s="493"/>
      <c r="E828" s="493"/>
      <c r="F828" s="493"/>
      <c r="G828" s="493"/>
      <c r="H828" s="493"/>
      <c r="I828" s="493"/>
      <c r="J828" s="493"/>
      <c r="K828" s="493"/>
      <c r="L828" s="493"/>
      <c r="M828" s="493"/>
      <c r="N828" s="493"/>
      <c r="O828" s="493"/>
      <c r="P828" s="493"/>
      <c r="Q828" s="493"/>
      <c r="R828" s="493"/>
      <c r="S828" s="493"/>
      <c r="T828" s="493"/>
      <c r="U828" s="493"/>
      <c r="V828" s="493"/>
      <c r="W828" s="493"/>
      <c r="X828" s="493"/>
      <c r="Y828" s="493"/>
      <c r="Z828" s="493"/>
    </row>
    <row r="829" s="434" customFormat="1" ht="16" customHeight="1" spans="1:26">
      <c r="A829" s="493"/>
      <c r="B829" s="493"/>
      <c r="C829" s="493"/>
      <c r="D829" s="493"/>
      <c r="E829" s="493"/>
      <c r="F829" s="493"/>
      <c r="G829" s="493"/>
      <c r="H829" s="493"/>
      <c r="I829" s="493"/>
      <c r="J829" s="493"/>
      <c r="K829" s="493"/>
      <c r="L829" s="493"/>
      <c r="M829" s="493"/>
      <c r="N829" s="493"/>
      <c r="O829" s="493"/>
      <c r="P829" s="493"/>
      <c r="Q829" s="493"/>
      <c r="R829" s="493"/>
      <c r="S829" s="493"/>
      <c r="T829" s="493"/>
      <c r="U829" s="493"/>
      <c r="V829" s="493"/>
      <c r="W829" s="493"/>
      <c r="X829" s="493"/>
      <c r="Y829" s="493"/>
      <c r="Z829" s="493"/>
    </row>
    <row r="830" s="434" customFormat="1" ht="16" customHeight="1" spans="1:26">
      <c r="A830" s="493"/>
      <c r="B830" s="493"/>
      <c r="C830" s="493"/>
      <c r="D830" s="493"/>
      <c r="E830" s="493"/>
      <c r="F830" s="493"/>
      <c r="G830" s="493"/>
      <c r="H830" s="493"/>
      <c r="I830" s="493"/>
      <c r="J830" s="493"/>
      <c r="K830" s="493"/>
      <c r="L830" s="493"/>
      <c r="M830" s="493"/>
      <c r="N830" s="493"/>
      <c r="O830" s="493"/>
      <c r="P830" s="493"/>
      <c r="Q830" s="493"/>
      <c r="R830" s="493"/>
      <c r="S830" s="493"/>
      <c r="T830" s="493"/>
      <c r="U830" s="493"/>
      <c r="V830" s="493"/>
      <c r="W830" s="493"/>
      <c r="X830" s="493"/>
      <c r="Y830" s="493"/>
      <c r="Z830" s="493"/>
    </row>
    <row r="831" s="434" customFormat="1" ht="16" customHeight="1" spans="1:26">
      <c r="A831" s="493"/>
      <c r="B831" s="493"/>
      <c r="C831" s="493"/>
      <c r="D831" s="493"/>
      <c r="E831" s="493"/>
      <c r="F831" s="493"/>
      <c r="G831" s="493"/>
      <c r="H831" s="493"/>
      <c r="I831" s="493"/>
      <c r="J831" s="493"/>
      <c r="K831" s="493"/>
      <c r="L831" s="493"/>
      <c r="M831" s="493"/>
      <c r="N831" s="493"/>
      <c r="O831" s="493"/>
      <c r="P831" s="493"/>
      <c r="Q831" s="493"/>
      <c r="R831" s="493"/>
      <c r="S831" s="493"/>
      <c r="T831" s="493"/>
      <c r="U831" s="493"/>
      <c r="V831" s="493"/>
      <c r="W831" s="493"/>
      <c r="X831" s="493"/>
      <c r="Y831" s="493"/>
      <c r="Z831" s="493"/>
    </row>
    <row r="832" s="434" customFormat="1" ht="16" customHeight="1" spans="1:26">
      <c r="A832" s="493"/>
      <c r="B832" s="493"/>
      <c r="C832" s="493"/>
      <c r="D832" s="493"/>
      <c r="E832" s="493"/>
      <c r="F832" s="493"/>
      <c r="G832" s="493"/>
      <c r="H832" s="493"/>
      <c r="I832" s="493"/>
      <c r="J832" s="493"/>
      <c r="K832" s="493"/>
      <c r="L832" s="493"/>
      <c r="M832" s="493"/>
      <c r="N832" s="493"/>
      <c r="O832" s="493"/>
      <c r="P832" s="493"/>
      <c r="Q832" s="493"/>
      <c r="R832" s="493"/>
      <c r="S832" s="493"/>
      <c r="T832" s="493"/>
      <c r="U832" s="493"/>
      <c r="V832" s="493"/>
      <c r="W832" s="493"/>
      <c r="X832" s="493"/>
      <c r="Y832" s="493"/>
      <c r="Z832" s="493"/>
    </row>
    <row r="833" s="434" customFormat="1" ht="16" customHeight="1" spans="1:26">
      <c r="A833" s="493"/>
      <c r="B833" s="493"/>
      <c r="C833" s="493"/>
      <c r="D833" s="493"/>
      <c r="E833" s="493"/>
      <c r="F833" s="493"/>
      <c r="G833" s="493"/>
      <c r="H833" s="493"/>
      <c r="I833" s="493"/>
      <c r="J833" s="493"/>
      <c r="K833" s="493"/>
      <c r="L833" s="493"/>
      <c r="M833" s="493"/>
      <c r="N833" s="493"/>
      <c r="O833" s="493"/>
      <c r="P833" s="493"/>
      <c r="Q833" s="493"/>
      <c r="R833" s="493"/>
      <c r="S833" s="493"/>
      <c r="T833" s="493"/>
      <c r="U833" s="493"/>
      <c r="V833" s="493"/>
      <c r="W833" s="493"/>
      <c r="X833" s="493"/>
      <c r="Y833" s="493"/>
      <c r="Z833" s="493"/>
    </row>
    <row r="834" s="434" customFormat="1" ht="16" customHeight="1" spans="1:26">
      <c r="A834" s="493"/>
      <c r="B834" s="493"/>
      <c r="C834" s="493"/>
      <c r="D834" s="493"/>
      <c r="E834" s="493"/>
      <c r="F834" s="493"/>
      <c r="G834" s="493"/>
      <c r="H834" s="493"/>
      <c r="I834" s="493"/>
      <c r="J834" s="493"/>
      <c r="K834" s="493"/>
      <c r="L834" s="493"/>
      <c r="M834" s="493"/>
      <c r="N834" s="493"/>
      <c r="O834" s="493"/>
      <c r="P834" s="493"/>
      <c r="Q834" s="493"/>
      <c r="R834" s="493"/>
      <c r="S834" s="493"/>
      <c r="T834" s="493"/>
      <c r="U834" s="493"/>
      <c r="V834" s="493"/>
      <c r="W834" s="493"/>
      <c r="X834" s="493"/>
      <c r="Y834" s="493"/>
      <c r="Z834" s="493"/>
    </row>
    <row r="835" s="434" customFormat="1" ht="16" customHeight="1" spans="1:26">
      <c r="A835" s="493"/>
      <c r="B835" s="493"/>
      <c r="C835" s="493"/>
      <c r="D835" s="493"/>
      <c r="E835" s="493"/>
      <c r="F835" s="493"/>
      <c r="G835" s="493"/>
      <c r="H835" s="493"/>
      <c r="I835" s="493"/>
      <c r="J835" s="493"/>
      <c r="K835" s="493"/>
      <c r="L835" s="493"/>
      <c r="M835" s="493"/>
      <c r="N835" s="493"/>
      <c r="O835" s="493"/>
      <c r="P835" s="493"/>
      <c r="Q835" s="493"/>
      <c r="R835" s="493"/>
      <c r="S835" s="493"/>
      <c r="T835" s="493"/>
      <c r="U835" s="493"/>
      <c r="V835" s="493"/>
      <c r="W835" s="493"/>
      <c r="X835" s="493"/>
      <c r="Y835" s="493"/>
      <c r="Z835" s="493"/>
    </row>
    <row r="836" s="434" customFormat="1" ht="16" customHeight="1" spans="1:26">
      <c r="A836" s="493"/>
      <c r="B836" s="493"/>
      <c r="C836" s="493"/>
      <c r="D836" s="493"/>
      <c r="E836" s="493"/>
      <c r="F836" s="493"/>
      <c r="G836" s="493"/>
      <c r="H836" s="493"/>
      <c r="I836" s="493"/>
      <c r="J836" s="493"/>
      <c r="K836" s="493"/>
      <c r="L836" s="493"/>
      <c r="M836" s="493"/>
      <c r="N836" s="493"/>
      <c r="O836" s="493"/>
      <c r="P836" s="493"/>
      <c r="Q836" s="493"/>
      <c r="R836" s="493"/>
      <c r="S836" s="493"/>
      <c r="T836" s="493"/>
      <c r="U836" s="493"/>
      <c r="V836" s="493"/>
      <c r="W836" s="493"/>
      <c r="X836" s="493"/>
      <c r="Y836" s="493"/>
      <c r="Z836" s="493"/>
    </row>
    <row r="837" s="434" customFormat="1" ht="16" customHeight="1" spans="1:26">
      <c r="A837" s="493"/>
      <c r="B837" s="493"/>
      <c r="C837" s="493"/>
      <c r="D837" s="493"/>
      <c r="E837" s="493"/>
      <c r="F837" s="493"/>
      <c r="G837" s="493"/>
      <c r="H837" s="493"/>
      <c r="I837" s="493"/>
      <c r="J837" s="493"/>
      <c r="K837" s="493"/>
      <c r="L837" s="493"/>
      <c r="M837" s="493"/>
      <c r="N837" s="493"/>
      <c r="O837" s="493"/>
      <c r="P837" s="493"/>
      <c r="Q837" s="493"/>
      <c r="R837" s="493"/>
      <c r="S837" s="493"/>
      <c r="T837" s="493"/>
      <c r="U837" s="493"/>
      <c r="V837" s="493"/>
      <c r="W837" s="493"/>
      <c r="X837" s="493"/>
      <c r="Y837" s="493"/>
      <c r="Z837" s="493"/>
    </row>
    <row r="838" s="434" customFormat="1" ht="16" customHeight="1" spans="1:26">
      <c r="A838" s="493"/>
      <c r="B838" s="493"/>
      <c r="C838" s="493"/>
      <c r="D838" s="493"/>
      <c r="E838" s="493"/>
      <c r="F838" s="493"/>
      <c r="G838" s="493"/>
      <c r="H838" s="493"/>
      <c r="I838" s="493"/>
      <c r="J838" s="493"/>
      <c r="K838" s="493"/>
      <c r="L838" s="493"/>
      <c r="M838" s="493"/>
      <c r="N838" s="493"/>
      <c r="O838" s="493"/>
      <c r="P838" s="493"/>
      <c r="Q838" s="493"/>
      <c r="R838" s="493"/>
      <c r="S838" s="493"/>
      <c r="T838" s="493"/>
      <c r="U838" s="493"/>
      <c r="V838" s="493"/>
      <c r="W838" s="493"/>
      <c r="X838" s="493"/>
      <c r="Y838" s="493"/>
      <c r="Z838" s="493"/>
    </row>
    <row r="839" s="434" customFormat="1" ht="16" customHeight="1" spans="1:26">
      <c r="A839" s="493"/>
      <c r="B839" s="493"/>
      <c r="C839" s="493"/>
      <c r="D839" s="493"/>
      <c r="E839" s="493"/>
      <c r="F839" s="493"/>
      <c r="G839" s="493"/>
      <c r="H839" s="493"/>
      <c r="I839" s="493"/>
      <c r="J839" s="493"/>
      <c r="K839" s="493"/>
      <c r="L839" s="493"/>
      <c r="M839" s="493"/>
      <c r="N839" s="493"/>
      <c r="O839" s="493"/>
      <c r="P839" s="493"/>
      <c r="Q839" s="493"/>
      <c r="R839" s="493"/>
      <c r="S839" s="493"/>
      <c r="T839" s="493"/>
      <c r="U839" s="493"/>
      <c r="V839" s="493"/>
      <c r="W839" s="493"/>
      <c r="X839" s="493"/>
      <c r="Y839" s="493"/>
      <c r="Z839" s="493"/>
    </row>
    <row r="840" s="434" customFormat="1" ht="16" customHeight="1" spans="1:26">
      <c r="A840" s="493"/>
      <c r="B840" s="493"/>
      <c r="C840" s="493"/>
      <c r="D840" s="493"/>
      <c r="E840" s="493"/>
      <c r="F840" s="493"/>
      <c r="G840" s="493"/>
      <c r="H840" s="493"/>
      <c r="I840" s="493"/>
      <c r="J840" s="493"/>
      <c r="K840" s="493"/>
      <c r="L840" s="493"/>
      <c r="M840" s="493"/>
      <c r="N840" s="493"/>
      <c r="O840" s="493"/>
      <c r="P840" s="493"/>
      <c r="Q840" s="493"/>
      <c r="R840" s="493"/>
      <c r="S840" s="493"/>
      <c r="T840" s="493"/>
      <c r="U840" s="493"/>
      <c r="V840" s="493"/>
      <c r="W840" s="493"/>
      <c r="X840" s="493"/>
      <c r="Y840" s="493"/>
      <c r="Z840" s="493"/>
    </row>
    <row r="841" s="434" customFormat="1" ht="16" customHeight="1" spans="1:26">
      <c r="A841" s="493"/>
      <c r="B841" s="493"/>
      <c r="C841" s="493"/>
      <c r="D841" s="493"/>
      <c r="E841" s="493"/>
      <c r="F841" s="493"/>
      <c r="G841" s="493"/>
      <c r="H841" s="493"/>
      <c r="I841" s="493"/>
      <c r="J841" s="493"/>
      <c r="K841" s="493"/>
      <c r="L841" s="493"/>
      <c r="M841" s="493"/>
      <c r="N841" s="493"/>
      <c r="O841" s="493"/>
      <c r="P841" s="493"/>
      <c r="Q841" s="493"/>
      <c r="R841" s="493"/>
      <c r="S841" s="493"/>
      <c r="T841" s="493"/>
      <c r="U841" s="493"/>
      <c r="V841" s="493"/>
      <c r="W841" s="493"/>
      <c r="X841" s="493"/>
      <c r="Y841" s="493"/>
      <c r="Z841" s="493"/>
    </row>
    <row r="842" s="434" customFormat="1" ht="16" customHeight="1" spans="1:26">
      <c r="A842" s="493"/>
      <c r="B842" s="493"/>
      <c r="C842" s="493"/>
      <c r="D842" s="493"/>
      <c r="E842" s="493"/>
      <c r="F842" s="493"/>
      <c r="G842" s="493"/>
      <c r="H842" s="493"/>
      <c r="I842" s="493"/>
      <c r="J842" s="493"/>
      <c r="K842" s="493"/>
      <c r="L842" s="493"/>
      <c r="M842" s="493"/>
      <c r="N842" s="493"/>
      <c r="O842" s="493"/>
      <c r="P842" s="493"/>
      <c r="Q842" s="493"/>
      <c r="R842" s="493"/>
      <c r="S842" s="493"/>
      <c r="T842" s="493"/>
      <c r="U842" s="493"/>
      <c r="V842" s="493"/>
      <c r="W842" s="493"/>
      <c r="X842" s="493"/>
      <c r="Y842" s="493"/>
      <c r="Z842" s="493"/>
    </row>
    <row r="843" s="434" customFormat="1" ht="16" customHeight="1" spans="1:26">
      <c r="A843" s="493"/>
      <c r="B843" s="493"/>
      <c r="C843" s="493"/>
      <c r="D843" s="493"/>
      <c r="E843" s="493"/>
      <c r="F843" s="493"/>
      <c r="G843" s="493"/>
      <c r="H843" s="493"/>
      <c r="I843" s="493"/>
      <c r="J843" s="493"/>
      <c r="K843" s="493"/>
      <c r="L843" s="493"/>
      <c r="M843" s="493"/>
      <c r="N843" s="493"/>
      <c r="O843" s="493"/>
      <c r="P843" s="493"/>
      <c r="Q843" s="493"/>
      <c r="R843" s="493"/>
      <c r="S843" s="493"/>
      <c r="T843" s="493"/>
      <c r="U843" s="493"/>
      <c r="V843" s="493"/>
      <c r="W843" s="493"/>
      <c r="X843" s="493"/>
      <c r="Y843" s="493"/>
      <c r="Z843" s="493"/>
    </row>
    <row r="844" s="434" customFormat="1" ht="16" customHeight="1" spans="1:26">
      <c r="A844" s="493"/>
      <c r="B844" s="493"/>
      <c r="C844" s="493"/>
      <c r="D844" s="493"/>
      <c r="E844" s="493"/>
      <c r="F844" s="493"/>
      <c r="G844" s="493"/>
      <c r="H844" s="493"/>
      <c r="I844" s="493"/>
      <c r="J844" s="493"/>
      <c r="K844" s="493"/>
      <c r="L844" s="493"/>
      <c r="M844" s="493"/>
      <c r="N844" s="493"/>
      <c r="O844" s="493"/>
      <c r="P844" s="493"/>
      <c r="Q844" s="493"/>
      <c r="R844" s="493"/>
      <c r="S844" s="493"/>
      <c r="T844" s="493"/>
      <c r="U844" s="493"/>
      <c r="V844" s="493"/>
      <c r="W844" s="493"/>
      <c r="X844" s="493"/>
      <c r="Y844" s="493"/>
      <c r="Z844" s="493"/>
    </row>
    <row r="845" s="434" customFormat="1" ht="16" customHeight="1" spans="1:26">
      <c r="A845" s="493"/>
      <c r="B845" s="493"/>
      <c r="C845" s="493"/>
      <c r="D845" s="493"/>
      <c r="E845" s="493"/>
      <c r="F845" s="493"/>
      <c r="G845" s="493"/>
      <c r="H845" s="493"/>
      <c r="I845" s="493"/>
      <c r="J845" s="493"/>
      <c r="K845" s="493"/>
      <c r="L845" s="493"/>
      <c r="M845" s="493"/>
      <c r="N845" s="493"/>
      <c r="O845" s="493"/>
      <c r="P845" s="493"/>
      <c r="Q845" s="493"/>
      <c r="R845" s="493"/>
      <c r="S845" s="493"/>
      <c r="T845" s="493"/>
      <c r="U845" s="493"/>
      <c r="V845" s="493"/>
      <c r="W845" s="493"/>
      <c r="X845" s="493"/>
      <c r="Y845" s="493"/>
      <c r="Z845" s="493"/>
    </row>
    <row r="846" s="434" customFormat="1" ht="16" customHeight="1" spans="1:26">
      <c r="A846" s="493"/>
      <c r="B846" s="493"/>
      <c r="C846" s="493"/>
      <c r="D846" s="493"/>
      <c r="E846" s="493"/>
      <c r="F846" s="493"/>
      <c r="G846" s="493"/>
      <c r="H846" s="493"/>
      <c r="I846" s="493"/>
      <c r="J846" s="493"/>
      <c r="K846" s="493"/>
      <c r="L846" s="493"/>
      <c r="M846" s="493"/>
      <c r="N846" s="493"/>
      <c r="O846" s="493"/>
      <c r="P846" s="493"/>
      <c r="Q846" s="493"/>
      <c r="R846" s="493"/>
      <c r="S846" s="493"/>
      <c r="T846" s="493"/>
      <c r="U846" s="493"/>
      <c r="V846" s="493"/>
      <c r="W846" s="493"/>
      <c r="X846" s="493"/>
      <c r="Y846" s="493"/>
      <c r="Z846" s="493"/>
    </row>
    <row r="847" s="434" customFormat="1" ht="16" customHeight="1" spans="1:26">
      <c r="A847" s="493"/>
      <c r="B847" s="493"/>
      <c r="C847" s="493"/>
      <c r="D847" s="493"/>
      <c r="E847" s="493"/>
      <c r="F847" s="493"/>
      <c r="G847" s="493"/>
      <c r="H847" s="493"/>
      <c r="I847" s="493"/>
      <c r="J847" s="493"/>
      <c r="K847" s="493"/>
      <c r="L847" s="493"/>
      <c r="M847" s="493"/>
      <c r="N847" s="493"/>
      <c r="O847" s="493"/>
      <c r="P847" s="493"/>
      <c r="Q847" s="493"/>
      <c r="R847" s="493"/>
      <c r="S847" s="493"/>
      <c r="T847" s="493"/>
      <c r="U847" s="493"/>
      <c r="V847" s="493"/>
      <c r="W847" s="493"/>
      <c r="X847" s="493"/>
      <c r="Y847" s="493"/>
      <c r="Z847" s="493"/>
    </row>
    <row r="848" s="434" customFormat="1" ht="16" customHeight="1" spans="1:26">
      <c r="A848" s="493"/>
      <c r="B848" s="493"/>
      <c r="C848" s="493"/>
      <c r="D848" s="493"/>
      <c r="E848" s="493"/>
      <c r="F848" s="493"/>
      <c r="G848" s="493"/>
      <c r="H848" s="493"/>
      <c r="I848" s="493"/>
      <c r="J848" s="493"/>
      <c r="K848" s="493"/>
      <c r="L848" s="493"/>
      <c r="M848" s="493"/>
      <c r="N848" s="493"/>
      <c r="O848" s="493"/>
      <c r="P848" s="493"/>
      <c r="Q848" s="493"/>
      <c r="R848" s="493"/>
      <c r="S848" s="493"/>
      <c r="T848" s="493"/>
      <c r="U848" s="493"/>
      <c r="V848" s="493"/>
      <c r="W848" s="493"/>
      <c r="X848" s="493"/>
      <c r="Y848" s="493"/>
      <c r="Z848" s="493"/>
    </row>
    <row r="849" s="434" customFormat="1" ht="16" customHeight="1" spans="1:26">
      <c r="A849" s="493"/>
      <c r="B849" s="493"/>
      <c r="C849" s="493"/>
      <c r="D849" s="493"/>
      <c r="E849" s="493"/>
      <c r="F849" s="493"/>
      <c r="G849" s="493"/>
      <c r="H849" s="493"/>
      <c r="I849" s="493"/>
      <c r="J849" s="493"/>
      <c r="K849" s="493"/>
      <c r="L849" s="493"/>
      <c r="M849" s="493"/>
      <c r="N849" s="493"/>
      <c r="O849" s="493"/>
      <c r="P849" s="493"/>
      <c r="Q849" s="493"/>
      <c r="R849" s="493"/>
      <c r="S849" s="493"/>
      <c r="T849" s="493"/>
      <c r="U849" s="493"/>
      <c r="V849" s="493"/>
      <c r="W849" s="493"/>
      <c r="X849" s="493"/>
      <c r="Y849" s="493"/>
      <c r="Z849" s="493"/>
    </row>
    <row r="850" s="434" customFormat="1" ht="16" customHeight="1" spans="1:26">
      <c r="A850" s="493"/>
      <c r="B850" s="493"/>
      <c r="C850" s="493"/>
      <c r="D850" s="493"/>
      <c r="E850" s="493"/>
      <c r="F850" s="493"/>
      <c r="G850" s="493"/>
      <c r="H850" s="493"/>
      <c r="I850" s="493"/>
      <c r="J850" s="493"/>
      <c r="K850" s="493"/>
      <c r="L850" s="493"/>
      <c r="M850" s="493"/>
      <c r="N850" s="493"/>
      <c r="O850" s="493"/>
      <c r="P850" s="493"/>
      <c r="Q850" s="493"/>
      <c r="R850" s="493"/>
      <c r="S850" s="493"/>
      <c r="T850" s="493"/>
      <c r="U850" s="493"/>
      <c r="V850" s="493"/>
      <c r="W850" s="493"/>
      <c r="X850" s="493"/>
      <c r="Y850" s="493"/>
      <c r="Z850" s="493"/>
    </row>
    <row r="851" s="434" customFormat="1" ht="16" customHeight="1" spans="1:26">
      <c r="A851" s="493"/>
      <c r="B851" s="493"/>
      <c r="C851" s="493"/>
      <c r="D851" s="493"/>
      <c r="E851" s="493"/>
      <c r="F851" s="493"/>
      <c r="G851" s="493"/>
      <c r="H851" s="493"/>
      <c r="I851" s="493"/>
      <c r="J851" s="493"/>
      <c r="K851" s="493"/>
      <c r="L851" s="493"/>
      <c r="M851" s="493"/>
      <c r="N851" s="493"/>
      <c r="O851" s="493"/>
      <c r="P851" s="493"/>
      <c r="Q851" s="493"/>
      <c r="R851" s="493"/>
      <c r="S851" s="493"/>
      <c r="T851" s="493"/>
      <c r="U851" s="493"/>
      <c r="V851" s="493"/>
      <c r="W851" s="493"/>
      <c r="X851" s="493"/>
      <c r="Y851" s="493"/>
      <c r="Z851" s="493"/>
    </row>
    <row r="852" s="434" customFormat="1" ht="16" customHeight="1" spans="1:26">
      <c r="A852" s="493"/>
      <c r="B852" s="493"/>
      <c r="C852" s="493"/>
      <c r="D852" s="493"/>
      <c r="E852" s="493"/>
      <c r="F852" s="493"/>
      <c r="G852" s="493"/>
      <c r="H852" s="493"/>
      <c r="I852" s="493"/>
      <c r="J852" s="493"/>
      <c r="K852" s="493"/>
      <c r="L852" s="493"/>
      <c r="M852" s="493"/>
      <c r="N852" s="493"/>
      <c r="O852" s="493"/>
      <c r="P852" s="493"/>
      <c r="Q852" s="493"/>
      <c r="R852" s="493"/>
      <c r="S852" s="493"/>
      <c r="T852" s="493"/>
      <c r="U852" s="493"/>
      <c r="V852" s="493"/>
      <c r="W852" s="493"/>
      <c r="X852" s="493"/>
      <c r="Y852" s="493"/>
      <c r="Z852" s="493"/>
    </row>
    <row r="853" s="434" customFormat="1" ht="16" customHeight="1" spans="1:26">
      <c r="A853" s="493"/>
      <c r="B853" s="493"/>
      <c r="C853" s="493"/>
      <c r="D853" s="493"/>
      <c r="E853" s="493"/>
      <c r="F853" s="493"/>
      <c r="G853" s="493"/>
      <c r="H853" s="493"/>
      <c r="I853" s="493"/>
      <c r="J853" s="493"/>
      <c r="K853" s="493"/>
      <c r="L853" s="493"/>
      <c r="M853" s="493"/>
      <c r="N853" s="493"/>
      <c r="O853" s="493"/>
      <c r="P853" s="493"/>
      <c r="Q853" s="493"/>
      <c r="R853" s="493"/>
      <c r="S853" s="493"/>
      <c r="T853" s="493"/>
      <c r="U853" s="493"/>
      <c r="V853" s="493"/>
      <c r="W853" s="493"/>
      <c r="X853" s="493"/>
      <c r="Y853" s="493"/>
      <c r="Z853" s="493"/>
    </row>
    <row r="854" s="434" customFormat="1" ht="16" customHeight="1" spans="1:26">
      <c r="A854" s="493"/>
      <c r="B854" s="493"/>
      <c r="C854" s="493"/>
      <c r="D854" s="493"/>
      <c r="E854" s="493"/>
      <c r="F854" s="493"/>
      <c r="G854" s="493"/>
      <c r="H854" s="493"/>
      <c r="I854" s="493"/>
      <c r="J854" s="493"/>
      <c r="K854" s="493"/>
      <c r="L854" s="493"/>
      <c r="M854" s="493"/>
      <c r="N854" s="493"/>
      <c r="O854" s="493"/>
      <c r="P854" s="493"/>
      <c r="Q854" s="493"/>
      <c r="R854" s="493"/>
      <c r="S854" s="493"/>
      <c r="T854" s="493"/>
      <c r="U854" s="493"/>
      <c r="V854" s="493"/>
      <c r="W854" s="493"/>
      <c r="X854" s="493"/>
      <c r="Y854" s="493"/>
      <c r="Z854" s="493"/>
    </row>
    <row r="855" s="434" customFormat="1" ht="16" customHeight="1" spans="1:26">
      <c r="A855" s="493"/>
      <c r="B855" s="493"/>
      <c r="C855" s="493"/>
      <c r="D855" s="493"/>
      <c r="E855" s="493"/>
      <c r="F855" s="493"/>
      <c r="G855" s="493"/>
      <c r="H855" s="493"/>
      <c r="I855" s="493"/>
      <c r="J855" s="493"/>
      <c r="K855" s="493"/>
      <c r="L855" s="493"/>
      <c r="M855" s="493"/>
      <c r="N855" s="493"/>
      <c r="O855" s="493"/>
      <c r="P855" s="493"/>
      <c r="Q855" s="493"/>
      <c r="R855" s="493"/>
      <c r="S855" s="493"/>
      <c r="T855" s="493"/>
      <c r="U855" s="493"/>
      <c r="V855" s="493"/>
      <c r="W855" s="493"/>
      <c r="X855" s="493"/>
      <c r="Y855" s="493"/>
      <c r="Z855" s="493"/>
    </row>
    <row r="856" s="434" customFormat="1" ht="16" customHeight="1" spans="1:26">
      <c r="A856" s="493"/>
      <c r="B856" s="493"/>
      <c r="C856" s="493"/>
      <c r="D856" s="493"/>
      <c r="E856" s="493"/>
      <c r="F856" s="493"/>
      <c r="G856" s="493"/>
      <c r="H856" s="493"/>
      <c r="I856" s="493"/>
      <c r="J856" s="493"/>
      <c r="K856" s="493"/>
      <c r="L856" s="493"/>
      <c r="M856" s="493"/>
      <c r="N856" s="493"/>
      <c r="O856" s="493"/>
      <c r="P856" s="493"/>
      <c r="Q856" s="493"/>
      <c r="R856" s="493"/>
      <c r="S856" s="493"/>
      <c r="T856" s="493"/>
      <c r="U856" s="493"/>
      <c r="V856" s="493"/>
      <c r="W856" s="493"/>
      <c r="X856" s="493"/>
      <c r="Y856" s="493"/>
      <c r="Z856" s="493"/>
    </row>
    <row r="857" s="434" customFormat="1" ht="16" customHeight="1" spans="1:26">
      <c r="A857" s="493"/>
      <c r="B857" s="493"/>
      <c r="C857" s="493"/>
      <c r="D857" s="493"/>
      <c r="E857" s="493"/>
      <c r="F857" s="493"/>
      <c r="G857" s="493"/>
      <c r="H857" s="493"/>
      <c r="I857" s="493"/>
      <c r="J857" s="493"/>
      <c r="K857" s="493"/>
      <c r="L857" s="493"/>
      <c r="M857" s="493"/>
      <c r="N857" s="493"/>
      <c r="O857" s="493"/>
      <c r="P857" s="493"/>
      <c r="Q857" s="493"/>
      <c r="R857" s="493"/>
      <c r="S857" s="493"/>
      <c r="T857" s="493"/>
      <c r="U857" s="493"/>
      <c r="V857" s="493"/>
      <c r="W857" s="493"/>
      <c r="X857" s="493"/>
      <c r="Y857" s="493"/>
      <c r="Z857" s="493"/>
    </row>
    <row r="858" s="434" customFormat="1" ht="16" customHeight="1" spans="1:26">
      <c r="A858" s="493"/>
      <c r="B858" s="493"/>
      <c r="C858" s="493"/>
      <c r="D858" s="493"/>
      <c r="E858" s="493"/>
      <c r="F858" s="493"/>
      <c r="G858" s="493"/>
      <c r="H858" s="493"/>
      <c r="I858" s="493"/>
      <c r="J858" s="493"/>
      <c r="K858" s="493"/>
      <c r="L858" s="493"/>
      <c r="M858" s="493"/>
      <c r="N858" s="493"/>
      <c r="O858" s="493"/>
      <c r="P858" s="493"/>
      <c r="Q858" s="493"/>
      <c r="R858" s="493"/>
      <c r="S858" s="493"/>
      <c r="T858" s="493"/>
      <c r="U858" s="493"/>
      <c r="V858" s="493"/>
      <c r="W858" s="493"/>
      <c r="X858" s="493"/>
      <c r="Y858" s="493"/>
      <c r="Z858" s="493"/>
    </row>
    <row r="859" s="434" customFormat="1" ht="16" customHeight="1" spans="1:26">
      <c r="A859" s="493"/>
      <c r="B859" s="493"/>
      <c r="C859" s="493"/>
      <c r="D859" s="493"/>
      <c r="E859" s="493"/>
      <c r="F859" s="493"/>
      <c r="G859" s="493"/>
      <c r="H859" s="493"/>
      <c r="I859" s="493"/>
      <c r="J859" s="493"/>
      <c r="K859" s="493"/>
      <c r="L859" s="493"/>
      <c r="M859" s="493"/>
      <c r="N859" s="493"/>
      <c r="O859" s="493"/>
      <c r="P859" s="493"/>
      <c r="Q859" s="493"/>
      <c r="R859" s="493"/>
      <c r="S859" s="493"/>
      <c r="T859" s="493"/>
      <c r="U859" s="493"/>
      <c r="V859" s="493"/>
      <c r="W859" s="493"/>
      <c r="X859" s="493"/>
      <c r="Y859" s="493"/>
      <c r="Z859" s="493"/>
    </row>
    <row r="860" s="434" customFormat="1" ht="16" customHeight="1" spans="1:26">
      <c r="A860" s="493"/>
      <c r="B860" s="493"/>
      <c r="C860" s="493"/>
      <c r="D860" s="493"/>
      <c r="E860" s="493"/>
      <c r="F860" s="493"/>
      <c r="G860" s="493"/>
      <c r="H860" s="493"/>
      <c r="I860" s="493"/>
      <c r="J860" s="493"/>
      <c r="K860" s="493"/>
      <c r="L860" s="493"/>
      <c r="M860" s="493"/>
      <c r="N860" s="493"/>
      <c r="O860" s="493"/>
      <c r="P860" s="493"/>
      <c r="Q860" s="493"/>
      <c r="R860" s="493"/>
      <c r="S860" s="493"/>
      <c r="T860" s="493"/>
      <c r="U860" s="493"/>
      <c r="V860" s="493"/>
      <c r="W860" s="493"/>
      <c r="X860" s="493"/>
      <c r="Y860" s="493"/>
      <c r="Z860" s="493"/>
    </row>
    <row r="861" s="434" customFormat="1" ht="16" customHeight="1" spans="1:26">
      <c r="A861" s="493"/>
      <c r="B861" s="493"/>
      <c r="C861" s="493"/>
      <c r="D861" s="493"/>
      <c r="E861" s="493"/>
      <c r="F861" s="493"/>
      <c r="G861" s="493"/>
      <c r="H861" s="493"/>
      <c r="I861" s="493"/>
      <c r="J861" s="493"/>
      <c r="K861" s="493"/>
      <c r="L861" s="493"/>
      <c r="M861" s="493"/>
      <c r="N861" s="493"/>
      <c r="O861" s="493"/>
      <c r="P861" s="493"/>
      <c r="Q861" s="493"/>
      <c r="R861" s="493"/>
      <c r="S861" s="493"/>
      <c r="T861" s="493"/>
      <c r="U861" s="493"/>
      <c r="V861" s="493"/>
      <c r="W861" s="493"/>
      <c r="X861" s="493"/>
      <c r="Y861" s="493"/>
      <c r="Z861" s="493"/>
    </row>
    <row r="862" s="434" customFormat="1" ht="16" customHeight="1" spans="1:26">
      <c r="A862" s="493"/>
      <c r="B862" s="493"/>
      <c r="C862" s="493"/>
      <c r="D862" s="493"/>
      <c r="E862" s="493"/>
      <c r="F862" s="493"/>
      <c r="G862" s="493"/>
      <c r="H862" s="493"/>
      <c r="I862" s="493"/>
      <c r="J862" s="493"/>
      <c r="K862" s="493"/>
      <c r="L862" s="493"/>
      <c r="M862" s="493"/>
      <c r="N862" s="493"/>
      <c r="O862" s="493"/>
      <c r="P862" s="493"/>
      <c r="Q862" s="493"/>
      <c r="R862" s="493"/>
      <c r="S862" s="493"/>
      <c r="T862" s="493"/>
      <c r="U862" s="493"/>
      <c r="V862" s="493"/>
      <c r="W862" s="493"/>
      <c r="X862" s="493"/>
      <c r="Y862" s="493"/>
      <c r="Z862" s="493"/>
    </row>
    <row r="863" s="434" customFormat="1" ht="16" customHeight="1" spans="1:26">
      <c r="A863" s="493"/>
      <c r="B863" s="493"/>
      <c r="C863" s="493"/>
      <c r="D863" s="493"/>
      <c r="E863" s="493"/>
      <c r="F863" s="493"/>
      <c r="G863" s="493"/>
      <c r="H863" s="493"/>
      <c r="I863" s="493"/>
      <c r="J863" s="493"/>
      <c r="K863" s="493"/>
      <c r="L863" s="493"/>
      <c r="M863" s="493"/>
      <c r="N863" s="493"/>
      <c r="O863" s="493"/>
      <c r="P863" s="493"/>
      <c r="Q863" s="493"/>
      <c r="R863" s="493"/>
      <c r="S863" s="493"/>
      <c r="T863" s="493"/>
      <c r="U863" s="493"/>
      <c r="V863" s="493"/>
      <c r="W863" s="493"/>
      <c r="X863" s="493"/>
      <c r="Y863" s="493"/>
      <c r="Z863" s="493"/>
    </row>
    <row r="864" s="434" customFormat="1" ht="16" customHeight="1" spans="1:26">
      <c r="A864" s="493"/>
      <c r="B864" s="493"/>
      <c r="C864" s="493"/>
      <c r="D864" s="493"/>
      <c r="E864" s="493"/>
      <c r="F864" s="493"/>
      <c r="G864" s="493"/>
      <c r="H864" s="493"/>
      <c r="I864" s="493"/>
      <c r="J864" s="493"/>
      <c r="K864" s="493"/>
      <c r="L864" s="493"/>
      <c r="M864" s="493"/>
      <c r="N864" s="493"/>
      <c r="O864" s="493"/>
      <c r="P864" s="493"/>
      <c r="Q864" s="493"/>
      <c r="R864" s="493"/>
      <c r="S864" s="493"/>
      <c r="T864" s="493"/>
      <c r="U864" s="493"/>
      <c r="V864" s="493"/>
      <c r="W864" s="493"/>
      <c r="X864" s="493"/>
      <c r="Y864" s="493"/>
      <c r="Z864" s="493"/>
    </row>
    <row r="865" s="434" customFormat="1" ht="16" customHeight="1" spans="1:26">
      <c r="A865" s="493"/>
      <c r="B865" s="493"/>
      <c r="C865" s="493"/>
      <c r="D865" s="493"/>
      <c r="E865" s="493"/>
      <c r="F865" s="493"/>
      <c r="G865" s="493"/>
      <c r="H865" s="493"/>
      <c r="I865" s="493"/>
      <c r="J865" s="493"/>
      <c r="K865" s="493"/>
      <c r="L865" s="493"/>
      <c r="M865" s="493"/>
      <c r="N865" s="493"/>
      <c r="O865" s="493"/>
      <c r="P865" s="493"/>
      <c r="Q865" s="493"/>
      <c r="R865" s="493"/>
      <c r="S865" s="493"/>
      <c r="T865" s="493"/>
      <c r="U865" s="493"/>
      <c r="V865" s="493"/>
      <c r="W865" s="493"/>
      <c r="X865" s="493"/>
      <c r="Y865" s="493"/>
      <c r="Z865" s="493"/>
    </row>
    <row r="866" s="434" customFormat="1" ht="16" customHeight="1" spans="1:26">
      <c r="A866" s="493"/>
      <c r="B866" s="493"/>
      <c r="C866" s="493"/>
      <c r="D866" s="493"/>
      <c r="E866" s="493"/>
      <c r="F866" s="493"/>
      <c r="G866" s="493"/>
      <c r="H866" s="493"/>
      <c r="I866" s="493"/>
      <c r="J866" s="493"/>
      <c r="K866" s="493"/>
      <c r="L866" s="493"/>
      <c r="M866" s="493"/>
      <c r="N866" s="493"/>
      <c r="O866" s="493"/>
      <c r="P866" s="493"/>
      <c r="Q866" s="493"/>
      <c r="R866" s="493"/>
      <c r="S866" s="493"/>
      <c r="T866" s="493"/>
      <c r="U866" s="493"/>
      <c r="V866" s="493"/>
      <c r="W866" s="493"/>
      <c r="X866" s="493"/>
      <c r="Y866" s="493"/>
      <c r="Z866" s="493"/>
    </row>
    <row r="867" s="434" customFormat="1" ht="16" customHeight="1" spans="1:26">
      <c r="A867" s="493"/>
      <c r="B867" s="493"/>
      <c r="C867" s="493"/>
      <c r="D867" s="493"/>
      <c r="E867" s="493"/>
      <c r="F867" s="493"/>
      <c r="G867" s="493"/>
      <c r="H867" s="493"/>
      <c r="I867" s="493"/>
      <c r="J867" s="493"/>
      <c r="K867" s="493"/>
      <c r="L867" s="493"/>
      <c r="M867" s="493"/>
      <c r="N867" s="493"/>
      <c r="O867" s="493"/>
      <c r="P867" s="493"/>
      <c r="Q867" s="493"/>
      <c r="R867" s="493"/>
      <c r="S867" s="493"/>
      <c r="T867" s="493"/>
      <c r="U867" s="493"/>
      <c r="V867" s="493"/>
      <c r="W867" s="493"/>
      <c r="X867" s="493"/>
      <c r="Y867" s="493"/>
      <c r="Z867" s="493"/>
    </row>
    <row r="868" s="434" customFormat="1" ht="16" customHeight="1" spans="1:26">
      <c r="A868" s="493"/>
      <c r="B868" s="493"/>
      <c r="C868" s="493"/>
      <c r="D868" s="493"/>
      <c r="E868" s="493"/>
      <c r="F868" s="493"/>
      <c r="G868" s="493"/>
      <c r="H868" s="493"/>
      <c r="I868" s="493"/>
      <c r="J868" s="493"/>
      <c r="K868" s="493"/>
      <c r="L868" s="493"/>
      <c r="M868" s="493"/>
      <c r="N868" s="493"/>
      <c r="O868" s="493"/>
      <c r="P868" s="493"/>
      <c r="Q868" s="493"/>
      <c r="R868" s="493"/>
      <c r="S868" s="493"/>
      <c r="T868" s="493"/>
      <c r="U868" s="493"/>
      <c r="V868" s="493"/>
      <c r="W868" s="493"/>
      <c r="X868" s="493"/>
      <c r="Y868" s="493"/>
      <c r="Z868" s="493"/>
    </row>
    <row r="869" s="434" customFormat="1" ht="16" customHeight="1" spans="1:26">
      <c r="A869" s="493"/>
      <c r="B869" s="493"/>
      <c r="C869" s="493"/>
      <c r="D869" s="493"/>
      <c r="E869" s="493"/>
      <c r="F869" s="493"/>
      <c r="G869" s="493"/>
      <c r="H869" s="493"/>
      <c r="I869" s="493"/>
      <c r="J869" s="493"/>
      <c r="K869" s="493"/>
      <c r="L869" s="493"/>
      <c r="M869" s="493"/>
      <c r="N869" s="493"/>
      <c r="O869" s="493"/>
      <c r="P869" s="493"/>
      <c r="Q869" s="493"/>
      <c r="R869" s="493"/>
      <c r="S869" s="493"/>
      <c r="T869" s="493"/>
      <c r="U869" s="493"/>
      <c r="V869" s="493"/>
      <c r="W869" s="493"/>
      <c r="X869" s="493"/>
      <c r="Y869" s="493"/>
      <c r="Z869" s="493"/>
    </row>
    <row r="870" s="434" customFormat="1" ht="16" customHeight="1" spans="1:26">
      <c r="A870" s="493"/>
      <c r="B870" s="493"/>
      <c r="C870" s="493"/>
      <c r="D870" s="493"/>
      <c r="E870" s="493"/>
      <c r="F870" s="493"/>
      <c r="G870" s="493"/>
      <c r="H870" s="493"/>
      <c r="I870" s="493"/>
      <c r="J870" s="493"/>
      <c r="K870" s="493"/>
      <c r="L870" s="493"/>
      <c r="M870" s="493"/>
      <c r="N870" s="493"/>
      <c r="O870" s="493"/>
      <c r="P870" s="493"/>
      <c r="Q870" s="493"/>
      <c r="R870" s="493"/>
      <c r="S870" s="493"/>
      <c r="T870" s="493"/>
      <c r="U870" s="493"/>
      <c r="V870" s="493"/>
      <c r="W870" s="493"/>
      <c r="X870" s="493"/>
      <c r="Y870" s="493"/>
      <c r="Z870" s="493"/>
    </row>
    <row r="871" s="434" customFormat="1" ht="16" customHeight="1" spans="1:26">
      <c r="A871" s="493"/>
      <c r="B871" s="493"/>
      <c r="C871" s="493"/>
      <c r="D871" s="493"/>
      <c r="E871" s="493"/>
      <c r="F871" s="493"/>
      <c r="G871" s="493"/>
      <c r="H871" s="493"/>
      <c r="I871" s="493"/>
      <c r="J871" s="493"/>
      <c r="K871" s="493"/>
      <c r="L871" s="493"/>
      <c r="M871" s="493"/>
      <c r="N871" s="493"/>
      <c r="O871" s="493"/>
      <c r="P871" s="493"/>
      <c r="Q871" s="493"/>
      <c r="R871" s="493"/>
      <c r="S871" s="493"/>
      <c r="T871" s="493"/>
      <c r="U871" s="493"/>
      <c r="V871" s="493"/>
      <c r="W871" s="493"/>
      <c r="X871" s="493"/>
      <c r="Y871" s="493"/>
      <c r="Z871" s="493"/>
    </row>
    <row r="872" s="434" customFormat="1" ht="16" customHeight="1" spans="1:26">
      <c r="A872" s="493"/>
      <c r="B872" s="493"/>
      <c r="C872" s="493"/>
      <c r="D872" s="493"/>
      <c r="E872" s="493"/>
      <c r="F872" s="493"/>
      <c r="G872" s="493"/>
      <c r="H872" s="493"/>
      <c r="I872" s="493"/>
      <c r="J872" s="493"/>
      <c r="K872" s="493"/>
      <c r="L872" s="493"/>
      <c r="M872" s="493"/>
      <c r="N872" s="493"/>
      <c r="O872" s="493"/>
      <c r="P872" s="493"/>
      <c r="Q872" s="493"/>
      <c r="R872" s="493"/>
      <c r="S872" s="493"/>
      <c r="T872" s="493"/>
      <c r="U872" s="493"/>
      <c r="V872" s="493"/>
      <c r="W872" s="493"/>
      <c r="X872" s="493"/>
      <c r="Y872" s="493"/>
      <c r="Z872" s="493"/>
    </row>
    <row r="873" s="434" customFormat="1" ht="16" customHeight="1" spans="1:26">
      <c r="A873" s="493"/>
      <c r="B873" s="493"/>
      <c r="C873" s="493"/>
      <c r="D873" s="493"/>
      <c r="E873" s="493"/>
      <c r="F873" s="493"/>
      <c r="G873" s="493"/>
      <c r="H873" s="493"/>
      <c r="I873" s="493"/>
      <c r="J873" s="493"/>
      <c r="K873" s="493"/>
      <c r="L873" s="493"/>
      <c r="M873" s="493"/>
      <c r="N873" s="493"/>
      <c r="O873" s="493"/>
      <c r="P873" s="493"/>
      <c r="Q873" s="493"/>
      <c r="R873" s="493"/>
      <c r="S873" s="493"/>
      <c r="T873" s="493"/>
      <c r="U873" s="493"/>
      <c r="V873" s="493"/>
      <c r="W873" s="493"/>
      <c r="X873" s="493"/>
      <c r="Y873" s="493"/>
      <c r="Z873" s="493"/>
    </row>
    <row r="874" s="434" customFormat="1" ht="16" customHeight="1" spans="1:26">
      <c r="A874" s="493"/>
      <c r="B874" s="493"/>
      <c r="C874" s="493"/>
      <c r="D874" s="493"/>
      <c r="E874" s="493"/>
      <c r="F874" s="493"/>
      <c r="G874" s="493"/>
      <c r="H874" s="493"/>
      <c r="I874" s="493"/>
      <c r="J874" s="493"/>
      <c r="K874" s="493"/>
      <c r="L874" s="493"/>
      <c r="M874" s="493"/>
      <c r="N874" s="493"/>
      <c r="O874" s="493"/>
      <c r="P874" s="493"/>
      <c r="Q874" s="493"/>
      <c r="R874" s="493"/>
      <c r="S874" s="493"/>
      <c r="T874" s="493"/>
      <c r="U874" s="493"/>
      <c r="V874" s="493"/>
      <c r="W874" s="493"/>
      <c r="X874" s="493"/>
      <c r="Y874" s="493"/>
      <c r="Z874" s="493"/>
    </row>
    <row r="875" s="434" customFormat="1" ht="16" customHeight="1" spans="1:26">
      <c r="A875" s="493"/>
      <c r="B875" s="493"/>
      <c r="C875" s="493"/>
      <c r="D875" s="493"/>
      <c r="E875" s="493"/>
      <c r="F875" s="493"/>
      <c r="G875" s="493"/>
      <c r="H875" s="493"/>
      <c r="I875" s="493"/>
      <c r="J875" s="493"/>
      <c r="K875" s="493"/>
      <c r="L875" s="493"/>
      <c r="M875" s="493"/>
      <c r="N875" s="493"/>
      <c r="O875" s="493"/>
      <c r="P875" s="493"/>
      <c r="Q875" s="493"/>
      <c r="R875" s="493"/>
      <c r="S875" s="493"/>
      <c r="T875" s="493"/>
      <c r="U875" s="493"/>
      <c r="V875" s="493"/>
      <c r="W875" s="493"/>
      <c r="X875" s="493"/>
      <c r="Y875" s="493"/>
      <c r="Z875" s="493"/>
    </row>
    <row r="876" s="434" customFormat="1" ht="16" customHeight="1" spans="1:26">
      <c r="A876" s="493"/>
      <c r="B876" s="493"/>
      <c r="C876" s="493"/>
      <c r="D876" s="493"/>
      <c r="E876" s="493"/>
      <c r="F876" s="493"/>
      <c r="G876" s="493"/>
      <c r="H876" s="493"/>
      <c r="I876" s="493"/>
      <c r="J876" s="493"/>
      <c r="K876" s="493"/>
      <c r="L876" s="493"/>
      <c r="M876" s="493"/>
      <c r="N876" s="493"/>
      <c r="O876" s="493"/>
      <c r="P876" s="493"/>
      <c r="Q876" s="493"/>
      <c r="R876" s="493"/>
      <c r="S876" s="493"/>
      <c r="T876" s="493"/>
      <c r="U876" s="493"/>
      <c r="V876" s="493"/>
      <c r="W876" s="493"/>
      <c r="X876" s="493"/>
      <c r="Y876" s="493"/>
      <c r="Z876" s="493"/>
    </row>
    <row r="877" s="434" customFormat="1" ht="16" customHeight="1" spans="1:26">
      <c r="A877" s="493"/>
      <c r="B877" s="493"/>
      <c r="C877" s="493"/>
      <c r="D877" s="493"/>
      <c r="E877" s="493"/>
      <c r="F877" s="493"/>
      <c r="G877" s="493"/>
      <c r="H877" s="493"/>
      <c r="I877" s="493"/>
      <c r="J877" s="493"/>
      <c r="K877" s="493"/>
      <c r="L877" s="493"/>
      <c r="M877" s="493"/>
      <c r="N877" s="493"/>
      <c r="O877" s="493"/>
      <c r="P877" s="493"/>
      <c r="Q877" s="493"/>
      <c r="R877" s="493"/>
      <c r="S877" s="493"/>
      <c r="T877" s="493"/>
      <c r="U877" s="493"/>
      <c r="V877" s="493"/>
      <c r="W877" s="493"/>
      <c r="X877" s="493"/>
      <c r="Y877" s="493"/>
      <c r="Z877" s="493"/>
    </row>
    <row r="878" s="434" customFormat="1" ht="16" customHeight="1" spans="1:26">
      <c r="A878" s="493"/>
      <c r="B878" s="493"/>
      <c r="C878" s="493"/>
      <c r="D878" s="493"/>
      <c r="E878" s="493"/>
      <c r="F878" s="493"/>
      <c r="G878" s="493"/>
      <c r="H878" s="493"/>
      <c r="I878" s="493"/>
      <c r="J878" s="493"/>
      <c r="K878" s="493"/>
      <c r="L878" s="493"/>
      <c r="M878" s="493"/>
      <c r="N878" s="493"/>
      <c r="O878" s="493"/>
      <c r="P878" s="493"/>
      <c r="Q878" s="493"/>
      <c r="R878" s="493"/>
      <c r="S878" s="493"/>
      <c r="T878" s="493"/>
      <c r="U878" s="493"/>
      <c r="V878" s="493"/>
      <c r="W878" s="493"/>
      <c r="X878" s="493"/>
      <c r="Y878" s="493"/>
      <c r="Z878" s="493"/>
    </row>
    <row r="879" s="434" customFormat="1" ht="16" customHeight="1" spans="1:26">
      <c r="A879" s="493"/>
      <c r="B879" s="493"/>
      <c r="C879" s="493"/>
      <c r="D879" s="493"/>
      <c r="E879" s="493"/>
      <c r="F879" s="493"/>
      <c r="G879" s="493"/>
      <c r="H879" s="493"/>
      <c r="I879" s="493"/>
      <c r="J879" s="493"/>
      <c r="K879" s="493"/>
      <c r="L879" s="493"/>
      <c r="M879" s="493"/>
      <c r="N879" s="493"/>
      <c r="O879" s="493"/>
      <c r="P879" s="493"/>
      <c r="Q879" s="493"/>
      <c r="R879" s="493"/>
      <c r="S879" s="493"/>
      <c r="T879" s="493"/>
      <c r="U879" s="493"/>
      <c r="V879" s="493"/>
      <c r="W879" s="493"/>
      <c r="X879" s="493"/>
      <c r="Y879" s="493"/>
      <c r="Z879" s="493"/>
    </row>
    <row r="880" s="434" customFormat="1" ht="16" customHeight="1" spans="1:26">
      <c r="A880" s="493"/>
      <c r="B880" s="493"/>
      <c r="C880" s="493"/>
      <c r="D880" s="493"/>
      <c r="E880" s="493"/>
      <c r="F880" s="493"/>
      <c r="G880" s="493"/>
      <c r="H880" s="493"/>
      <c r="I880" s="493"/>
      <c r="J880" s="493"/>
      <c r="K880" s="493"/>
      <c r="L880" s="493"/>
      <c r="M880" s="493"/>
      <c r="N880" s="493"/>
      <c r="O880" s="493"/>
      <c r="P880" s="493"/>
      <c r="Q880" s="493"/>
      <c r="R880" s="493"/>
      <c r="S880" s="493"/>
      <c r="T880" s="493"/>
      <c r="U880" s="493"/>
      <c r="V880" s="493"/>
      <c r="W880" s="493"/>
      <c r="X880" s="493"/>
      <c r="Y880" s="493"/>
      <c r="Z880" s="493"/>
    </row>
    <row r="881" s="434" customFormat="1" ht="16" customHeight="1" spans="1:26">
      <c r="A881" s="493"/>
      <c r="B881" s="493"/>
      <c r="C881" s="493"/>
      <c r="D881" s="493"/>
      <c r="E881" s="493"/>
      <c r="F881" s="493"/>
      <c r="G881" s="493"/>
      <c r="H881" s="493"/>
      <c r="I881" s="493"/>
      <c r="J881" s="493"/>
      <c r="K881" s="493"/>
      <c r="L881" s="493"/>
      <c r="M881" s="493"/>
      <c r="N881" s="493"/>
      <c r="O881" s="493"/>
      <c r="P881" s="493"/>
      <c r="Q881" s="493"/>
      <c r="R881" s="493"/>
      <c r="S881" s="493"/>
      <c r="T881" s="493"/>
      <c r="U881" s="493"/>
      <c r="V881" s="493"/>
      <c r="W881" s="493"/>
      <c r="X881" s="493"/>
      <c r="Y881" s="493"/>
      <c r="Z881" s="493"/>
    </row>
    <row r="882" s="434" customFormat="1" ht="16" customHeight="1" spans="1:26">
      <c r="A882" s="493"/>
      <c r="B882" s="493"/>
      <c r="C882" s="493"/>
      <c r="D882" s="493"/>
      <c r="E882" s="493"/>
      <c r="F882" s="493"/>
      <c r="G882" s="493"/>
      <c r="H882" s="493"/>
      <c r="I882" s="493"/>
      <c r="J882" s="493"/>
      <c r="K882" s="493"/>
      <c r="L882" s="493"/>
      <c r="M882" s="493"/>
      <c r="N882" s="493"/>
      <c r="O882" s="493"/>
      <c r="P882" s="493"/>
      <c r="Q882" s="493"/>
      <c r="R882" s="493"/>
      <c r="S882" s="493"/>
      <c r="T882" s="493"/>
      <c r="U882" s="493"/>
      <c r="V882" s="493"/>
      <c r="W882" s="493"/>
      <c r="X882" s="493"/>
      <c r="Y882" s="493"/>
      <c r="Z882" s="493"/>
    </row>
    <row r="883" s="434" customFormat="1" ht="16" customHeight="1" spans="1:26">
      <c r="A883" s="493"/>
      <c r="B883" s="493"/>
      <c r="C883" s="493"/>
      <c r="D883" s="493"/>
      <c r="E883" s="493"/>
      <c r="F883" s="493"/>
      <c r="G883" s="493"/>
      <c r="H883" s="493"/>
      <c r="I883" s="493"/>
      <c r="J883" s="493"/>
      <c r="K883" s="493"/>
      <c r="L883" s="493"/>
      <c r="M883" s="493"/>
      <c r="N883" s="493"/>
      <c r="O883" s="493"/>
      <c r="P883" s="493"/>
      <c r="Q883" s="493"/>
      <c r="R883" s="493"/>
      <c r="S883" s="493"/>
      <c r="T883" s="493"/>
      <c r="U883" s="493"/>
      <c r="V883" s="493"/>
      <c r="W883" s="493"/>
      <c r="X883" s="493"/>
      <c r="Y883" s="493"/>
      <c r="Z883" s="493"/>
    </row>
    <row r="884" s="434" customFormat="1" ht="16" customHeight="1" spans="1:26">
      <c r="A884" s="493"/>
      <c r="B884" s="493"/>
      <c r="C884" s="493"/>
      <c r="D884" s="493"/>
      <c r="E884" s="493"/>
      <c r="F884" s="493"/>
      <c r="G884" s="493"/>
      <c r="H884" s="493"/>
      <c r="I884" s="493"/>
      <c r="J884" s="493"/>
      <c r="K884" s="493"/>
      <c r="L884" s="493"/>
      <c r="M884" s="493"/>
      <c r="N884" s="493"/>
      <c r="O884" s="493"/>
      <c r="P884" s="493"/>
      <c r="Q884" s="493"/>
      <c r="R884" s="493"/>
      <c r="S884" s="493"/>
      <c r="T884" s="493"/>
      <c r="U884" s="493"/>
      <c r="V884" s="493"/>
      <c r="W884" s="493"/>
      <c r="X884" s="493"/>
      <c r="Y884" s="493"/>
      <c r="Z884" s="493"/>
    </row>
    <row r="885" s="434" customFormat="1" ht="16" customHeight="1" spans="1:26">
      <c r="A885" s="493"/>
      <c r="B885" s="493"/>
      <c r="C885" s="493"/>
      <c r="D885" s="493"/>
      <c r="E885" s="493"/>
      <c r="F885" s="493"/>
      <c r="G885" s="493"/>
      <c r="H885" s="493"/>
      <c r="I885" s="493"/>
      <c r="J885" s="493"/>
      <c r="K885" s="493"/>
      <c r="L885" s="493"/>
      <c r="M885" s="493"/>
      <c r="N885" s="493"/>
      <c r="O885" s="493"/>
      <c r="P885" s="493"/>
      <c r="Q885" s="493"/>
      <c r="R885" s="493"/>
      <c r="S885" s="493"/>
      <c r="T885" s="493"/>
      <c r="U885" s="493"/>
      <c r="V885" s="493"/>
      <c r="W885" s="493"/>
      <c r="X885" s="493"/>
      <c r="Y885" s="493"/>
      <c r="Z885" s="493"/>
    </row>
    <row r="886" s="434" customFormat="1" ht="16" customHeight="1" spans="1:26">
      <c r="A886" s="493"/>
      <c r="B886" s="493"/>
      <c r="C886" s="493"/>
      <c r="D886" s="493"/>
      <c r="E886" s="493"/>
      <c r="F886" s="493"/>
      <c r="G886" s="493"/>
      <c r="H886" s="493"/>
      <c r="I886" s="493"/>
      <c r="J886" s="493"/>
      <c r="K886" s="493"/>
      <c r="L886" s="493"/>
      <c r="M886" s="493"/>
      <c r="N886" s="493"/>
      <c r="O886" s="493"/>
      <c r="P886" s="493"/>
      <c r="Q886" s="493"/>
      <c r="R886" s="493"/>
      <c r="S886" s="493"/>
      <c r="T886" s="493"/>
      <c r="U886" s="493"/>
      <c r="V886" s="493"/>
      <c r="W886" s="493"/>
      <c r="X886" s="493"/>
      <c r="Y886" s="493"/>
      <c r="Z886" s="493"/>
    </row>
    <row r="887" s="434" customFormat="1" ht="16" customHeight="1" spans="1:26">
      <c r="A887" s="493"/>
      <c r="B887" s="493"/>
      <c r="C887" s="493"/>
      <c r="D887" s="493"/>
      <c r="E887" s="493"/>
      <c r="F887" s="493"/>
      <c r="G887" s="493"/>
      <c r="H887" s="493"/>
      <c r="I887" s="493"/>
      <c r="J887" s="493"/>
      <c r="K887" s="493"/>
      <c r="L887" s="493"/>
      <c r="M887" s="493"/>
      <c r="N887" s="493"/>
      <c r="O887" s="493"/>
      <c r="P887" s="493"/>
      <c r="Q887" s="493"/>
      <c r="R887" s="493"/>
      <c r="S887" s="493"/>
      <c r="T887" s="493"/>
      <c r="U887" s="493"/>
      <c r="V887" s="493"/>
      <c r="W887" s="493"/>
      <c r="X887" s="493"/>
      <c r="Y887" s="493"/>
      <c r="Z887" s="493"/>
    </row>
    <row r="888" s="434" customFormat="1" ht="16" customHeight="1" spans="1:26">
      <c r="A888" s="493"/>
      <c r="B888" s="493"/>
      <c r="C888" s="493"/>
      <c r="D888" s="493"/>
      <c r="E888" s="493"/>
      <c r="F888" s="493"/>
      <c r="G888" s="493"/>
      <c r="H888" s="493"/>
      <c r="I888" s="493"/>
      <c r="J888" s="493"/>
      <c r="K888" s="493"/>
      <c r="L888" s="493"/>
      <c r="M888" s="493"/>
      <c r="N888" s="493"/>
      <c r="O888" s="493"/>
      <c r="P888" s="493"/>
      <c r="Q888" s="493"/>
      <c r="R888" s="493"/>
      <c r="S888" s="493"/>
      <c r="T888" s="493"/>
      <c r="U888" s="493"/>
      <c r="V888" s="493"/>
      <c r="W888" s="493"/>
      <c r="X888" s="493"/>
      <c r="Y888" s="493"/>
      <c r="Z888" s="493"/>
    </row>
    <row r="889" s="434" customFormat="1" ht="16" customHeight="1" spans="1:26">
      <c r="A889" s="493"/>
      <c r="B889" s="493"/>
      <c r="C889" s="493"/>
      <c r="D889" s="493"/>
      <c r="E889" s="493"/>
      <c r="F889" s="493"/>
      <c r="G889" s="493"/>
      <c r="H889" s="493"/>
      <c r="I889" s="493"/>
      <c r="J889" s="493"/>
      <c r="K889" s="493"/>
      <c r="L889" s="493"/>
      <c r="M889" s="493"/>
      <c r="N889" s="493"/>
      <c r="O889" s="493"/>
      <c r="P889" s="493"/>
      <c r="Q889" s="493"/>
      <c r="R889" s="493"/>
      <c r="S889" s="493"/>
      <c r="T889" s="493"/>
      <c r="U889" s="493"/>
      <c r="V889" s="493"/>
      <c r="W889" s="493"/>
      <c r="X889" s="493"/>
      <c r="Y889" s="493"/>
      <c r="Z889" s="493"/>
    </row>
    <row r="890" s="434" customFormat="1" ht="16" customHeight="1" spans="1:26">
      <c r="A890" s="493"/>
      <c r="B890" s="493"/>
      <c r="C890" s="493"/>
      <c r="D890" s="493"/>
      <c r="E890" s="493"/>
      <c r="F890" s="493"/>
      <c r="G890" s="493"/>
      <c r="H890" s="493"/>
      <c r="I890" s="493"/>
      <c r="J890" s="493"/>
      <c r="K890" s="493"/>
      <c r="L890" s="493"/>
      <c r="M890" s="493"/>
      <c r="N890" s="493"/>
      <c r="O890" s="493"/>
      <c r="P890" s="493"/>
      <c r="Q890" s="493"/>
      <c r="R890" s="493"/>
      <c r="S890" s="493"/>
      <c r="T890" s="493"/>
      <c r="U890" s="493"/>
      <c r="V890" s="493"/>
      <c r="W890" s="493"/>
      <c r="X890" s="493"/>
      <c r="Y890" s="493"/>
      <c r="Z890" s="493"/>
    </row>
    <row r="891" s="434" customFormat="1" ht="16" customHeight="1" spans="1:26">
      <c r="A891" s="493"/>
      <c r="B891" s="493"/>
      <c r="C891" s="493"/>
      <c r="D891" s="493"/>
      <c r="E891" s="493"/>
      <c r="F891" s="493"/>
      <c r="G891" s="493"/>
      <c r="H891" s="493"/>
      <c r="I891" s="493"/>
      <c r="J891" s="493"/>
      <c r="K891" s="493"/>
      <c r="L891" s="493"/>
      <c r="M891" s="493"/>
      <c r="N891" s="493"/>
      <c r="O891" s="493"/>
      <c r="P891" s="493"/>
      <c r="Q891" s="493"/>
      <c r="R891" s="493"/>
      <c r="S891" s="493"/>
      <c r="T891" s="493"/>
      <c r="U891" s="493"/>
      <c r="V891" s="493"/>
      <c r="W891" s="493"/>
      <c r="X891" s="493"/>
      <c r="Y891" s="493"/>
      <c r="Z891" s="493"/>
    </row>
    <row r="892" s="434" customFormat="1" ht="16" customHeight="1" spans="1:26">
      <c r="A892" s="493"/>
      <c r="B892" s="493"/>
      <c r="C892" s="493"/>
      <c r="D892" s="493"/>
      <c r="E892" s="493"/>
      <c r="F892" s="493"/>
      <c r="G892" s="493"/>
      <c r="H892" s="493"/>
      <c r="I892" s="493"/>
      <c r="J892" s="493"/>
      <c r="K892" s="493"/>
      <c r="L892" s="493"/>
      <c r="M892" s="493"/>
      <c r="N892" s="493"/>
      <c r="O892" s="493"/>
      <c r="P892" s="493"/>
      <c r="Q892" s="493"/>
      <c r="R892" s="493"/>
      <c r="S892" s="493"/>
      <c r="T892" s="493"/>
      <c r="U892" s="493"/>
      <c r="V892" s="493"/>
      <c r="W892" s="493"/>
      <c r="X892" s="493"/>
      <c r="Y892" s="493"/>
      <c r="Z892" s="493"/>
    </row>
    <row r="893" s="434" customFormat="1" ht="16" customHeight="1" spans="1:26">
      <c r="A893" s="493"/>
      <c r="B893" s="493"/>
      <c r="C893" s="493"/>
      <c r="D893" s="493"/>
      <c r="E893" s="493"/>
      <c r="F893" s="493"/>
      <c r="G893" s="493"/>
      <c r="H893" s="493"/>
      <c r="I893" s="493"/>
      <c r="J893" s="493"/>
      <c r="K893" s="493"/>
      <c r="L893" s="493"/>
      <c r="M893" s="493"/>
      <c r="N893" s="493"/>
      <c r="O893" s="493"/>
      <c r="P893" s="493"/>
      <c r="Q893" s="493"/>
      <c r="R893" s="493"/>
      <c r="S893" s="493"/>
      <c r="T893" s="493"/>
      <c r="U893" s="493"/>
      <c r="V893" s="493"/>
      <c r="W893" s="493"/>
      <c r="X893" s="493"/>
      <c r="Y893" s="493"/>
      <c r="Z893" s="493"/>
    </row>
    <row r="894" s="434" customFormat="1" ht="16" customHeight="1" spans="1:26">
      <c r="A894" s="493"/>
      <c r="B894" s="493"/>
      <c r="C894" s="493"/>
      <c r="D894" s="493"/>
      <c r="E894" s="493"/>
      <c r="F894" s="493"/>
      <c r="G894" s="493"/>
      <c r="H894" s="493"/>
      <c r="I894" s="493"/>
      <c r="J894" s="493"/>
      <c r="K894" s="493"/>
      <c r="L894" s="493"/>
      <c r="M894" s="493"/>
      <c r="N894" s="493"/>
      <c r="O894" s="493"/>
      <c r="P894" s="493"/>
      <c r="Q894" s="493"/>
      <c r="R894" s="493"/>
      <c r="S894" s="493"/>
      <c r="T894" s="493"/>
      <c r="U894" s="493"/>
      <c r="V894" s="493"/>
      <c r="W894" s="493"/>
      <c r="X894" s="493"/>
      <c r="Y894" s="493"/>
      <c r="Z894" s="493"/>
    </row>
    <row r="895" s="434" customFormat="1" ht="16" customHeight="1" spans="1:26">
      <c r="A895" s="493"/>
      <c r="B895" s="493"/>
      <c r="C895" s="493"/>
      <c r="D895" s="493"/>
      <c r="E895" s="493"/>
      <c r="F895" s="493"/>
      <c r="G895" s="493"/>
      <c r="H895" s="493"/>
      <c r="I895" s="493"/>
      <c r="J895" s="493"/>
      <c r="K895" s="493"/>
      <c r="L895" s="493"/>
      <c r="M895" s="493"/>
      <c r="N895" s="493"/>
      <c r="O895" s="493"/>
      <c r="P895" s="493"/>
      <c r="Q895" s="493"/>
      <c r="R895" s="493"/>
      <c r="S895" s="493"/>
      <c r="T895" s="493"/>
      <c r="U895" s="493"/>
      <c r="V895" s="493"/>
      <c r="W895" s="493"/>
      <c r="X895" s="493"/>
      <c r="Y895" s="493"/>
      <c r="Z895" s="493"/>
    </row>
    <row r="896" s="434" customFormat="1" ht="16" customHeight="1" spans="1:26">
      <c r="A896" s="493"/>
      <c r="B896" s="493"/>
      <c r="C896" s="493"/>
      <c r="D896" s="493"/>
      <c r="E896" s="493"/>
      <c r="F896" s="493"/>
      <c r="G896" s="493"/>
      <c r="H896" s="493"/>
      <c r="I896" s="493"/>
      <c r="J896" s="493"/>
      <c r="K896" s="493"/>
      <c r="L896" s="493"/>
      <c r="M896" s="493"/>
      <c r="N896" s="493"/>
      <c r="O896" s="493"/>
      <c r="P896" s="493"/>
      <c r="Q896" s="493"/>
      <c r="R896" s="493"/>
      <c r="S896" s="493"/>
      <c r="T896" s="493"/>
      <c r="U896" s="493"/>
      <c r="V896" s="493"/>
      <c r="W896" s="493"/>
      <c r="X896" s="493"/>
      <c r="Y896" s="493"/>
      <c r="Z896" s="493"/>
    </row>
    <row r="897" s="434" customFormat="1" ht="16" customHeight="1" spans="1:26">
      <c r="A897" s="493"/>
      <c r="B897" s="493"/>
      <c r="C897" s="493"/>
      <c r="D897" s="493"/>
      <c r="E897" s="493"/>
      <c r="F897" s="493"/>
      <c r="G897" s="493"/>
      <c r="H897" s="493"/>
      <c r="I897" s="493"/>
      <c r="J897" s="493"/>
      <c r="K897" s="493"/>
      <c r="L897" s="493"/>
      <c r="M897" s="493"/>
      <c r="N897" s="493"/>
      <c r="O897" s="493"/>
      <c r="P897" s="493"/>
      <c r="Q897" s="493"/>
      <c r="R897" s="493"/>
      <c r="S897" s="493"/>
      <c r="T897" s="493"/>
      <c r="U897" s="493"/>
      <c r="V897" s="493"/>
      <c r="W897" s="493"/>
      <c r="X897" s="493"/>
      <c r="Y897" s="493"/>
      <c r="Z897" s="493"/>
    </row>
    <row r="898" s="434" customFormat="1" ht="16" customHeight="1" spans="1:26">
      <c r="A898" s="493"/>
      <c r="B898" s="493"/>
      <c r="C898" s="493"/>
      <c r="D898" s="493"/>
      <c r="E898" s="493"/>
      <c r="F898" s="493"/>
      <c r="G898" s="493"/>
      <c r="H898" s="493"/>
      <c r="I898" s="493"/>
      <c r="J898" s="493"/>
      <c r="K898" s="493"/>
      <c r="L898" s="493"/>
      <c r="M898" s="493"/>
      <c r="N898" s="493"/>
      <c r="O898" s="493"/>
      <c r="P898" s="493"/>
      <c r="Q898" s="493"/>
      <c r="R898" s="493"/>
      <c r="S898" s="493"/>
      <c r="T898" s="493"/>
      <c r="U898" s="493"/>
      <c r="V898" s="493"/>
      <c r="W898" s="493"/>
      <c r="X898" s="493"/>
      <c r="Y898" s="493"/>
      <c r="Z898" s="493"/>
    </row>
    <row r="899" s="434" customFormat="1" ht="16" customHeight="1" spans="1:26">
      <c r="A899" s="493"/>
      <c r="B899" s="493"/>
      <c r="C899" s="493"/>
      <c r="D899" s="493"/>
      <c r="E899" s="493"/>
      <c r="F899" s="493"/>
      <c r="G899" s="493"/>
      <c r="H899" s="493"/>
      <c r="I899" s="493"/>
      <c r="J899" s="493"/>
      <c r="K899" s="493"/>
      <c r="L899" s="493"/>
      <c r="M899" s="493"/>
      <c r="N899" s="493"/>
      <c r="O899" s="493"/>
      <c r="P899" s="493"/>
      <c r="Q899" s="493"/>
      <c r="R899" s="493"/>
      <c r="S899" s="493"/>
      <c r="T899" s="493"/>
      <c r="U899" s="493"/>
      <c r="V899" s="493"/>
      <c r="W899" s="493"/>
      <c r="X899" s="493"/>
      <c r="Y899" s="493"/>
      <c r="Z899" s="493"/>
    </row>
    <row r="900" s="434" customFormat="1" ht="16" customHeight="1" spans="1:26">
      <c r="A900" s="493"/>
      <c r="B900" s="493"/>
      <c r="C900" s="493"/>
      <c r="D900" s="493"/>
      <c r="E900" s="493"/>
      <c r="F900" s="493"/>
      <c r="G900" s="493"/>
      <c r="H900" s="493"/>
      <c r="I900" s="493"/>
      <c r="J900" s="493"/>
      <c r="K900" s="493"/>
      <c r="L900" s="493"/>
      <c r="M900" s="493"/>
      <c r="N900" s="493"/>
      <c r="O900" s="493"/>
      <c r="P900" s="493"/>
      <c r="Q900" s="493"/>
      <c r="R900" s="493"/>
      <c r="S900" s="493"/>
      <c r="T900" s="493"/>
      <c r="U900" s="493"/>
      <c r="V900" s="493"/>
      <c r="W900" s="493"/>
      <c r="X900" s="493"/>
      <c r="Y900" s="493"/>
      <c r="Z900" s="493"/>
    </row>
    <row r="901" s="434" customFormat="1" ht="16" customHeight="1" spans="1:26">
      <c r="A901" s="493"/>
      <c r="B901" s="493"/>
      <c r="C901" s="493"/>
      <c r="D901" s="493"/>
      <c r="E901" s="493"/>
      <c r="F901" s="493"/>
      <c r="G901" s="493"/>
      <c r="H901" s="493"/>
      <c r="I901" s="493"/>
      <c r="J901" s="493"/>
      <c r="K901" s="493"/>
      <c r="L901" s="493"/>
      <c r="M901" s="493"/>
      <c r="N901" s="493"/>
      <c r="O901" s="493"/>
      <c r="P901" s="493"/>
      <c r="Q901" s="493"/>
      <c r="R901" s="493"/>
      <c r="S901" s="493"/>
      <c r="T901" s="493"/>
      <c r="U901" s="493"/>
      <c r="V901" s="493"/>
      <c r="W901" s="493"/>
      <c r="X901" s="493"/>
      <c r="Y901" s="493"/>
      <c r="Z901" s="493"/>
    </row>
    <row r="902" s="434" customFormat="1" ht="16" customHeight="1" spans="1:26">
      <c r="A902" s="493"/>
      <c r="B902" s="493"/>
      <c r="C902" s="493"/>
      <c r="D902" s="493"/>
      <c r="E902" s="493"/>
      <c r="F902" s="493"/>
      <c r="G902" s="493"/>
      <c r="H902" s="493"/>
      <c r="I902" s="493"/>
      <c r="J902" s="493"/>
      <c r="K902" s="493"/>
      <c r="L902" s="493"/>
      <c r="M902" s="493"/>
      <c r="N902" s="493"/>
      <c r="O902" s="493"/>
      <c r="P902" s="493"/>
      <c r="Q902" s="493"/>
      <c r="R902" s="493"/>
      <c r="S902" s="493"/>
      <c r="T902" s="493"/>
      <c r="U902" s="493"/>
      <c r="V902" s="493"/>
      <c r="W902" s="493"/>
      <c r="X902" s="493"/>
      <c r="Y902" s="493"/>
      <c r="Z902" s="493"/>
    </row>
    <row r="903" s="434" customFormat="1" ht="16" customHeight="1" spans="1:26">
      <c r="A903" s="493"/>
      <c r="B903" s="493"/>
      <c r="C903" s="493"/>
      <c r="D903" s="493"/>
      <c r="E903" s="493"/>
      <c r="F903" s="493"/>
      <c r="G903" s="493"/>
      <c r="H903" s="493"/>
      <c r="I903" s="493"/>
      <c r="J903" s="493"/>
      <c r="K903" s="493"/>
      <c r="L903" s="493"/>
      <c r="M903" s="493"/>
      <c r="N903" s="493"/>
      <c r="O903" s="493"/>
      <c r="P903" s="493"/>
      <c r="Q903" s="493"/>
      <c r="R903" s="493"/>
      <c r="S903" s="493"/>
      <c r="T903" s="493"/>
      <c r="U903" s="493"/>
      <c r="V903" s="493"/>
      <c r="W903" s="493"/>
      <c r="X903" s="493"/>
      <c r="Y903" s="493"/>
      <c r="Z903" s="493"/>
    </row>
    <row r="904" s="434" customFormat="1" ht="16" customHeight="1" spans="1:26">
      <c r="A904" s="493"/>
      <c r="B904" s="493"/>
      <c r="C904" s="493"/>
      <c r="D904" s="493"/>
      <c r="E904" s="493"/>
      <c r="F904" s="493"/>
      <c r="G904" s="493"/>
      <c r="H904" s="493"/>
      <c r="I904" s="493"/>
      <c r="J904" s="493"/>
      <c r="K904" s="493"/>
      <c r="L904" s="493"/>
      <c r="M904" s="493"/>
      <c r="N904" s="493"/>
      <c r="O904" s="493"/>
      <c r="P904" s="493"/>
      <c r="Q904" s="493"/>
      <c r="R904" s="493"/>
      <c r="S904" s="493"/>
      <c r="T904" s="493"/>
      <c r="U904" s="493"/>
      <c r="V904" s="493"/>
      <c r="W904" s="493"/>
      <c r="X904" s="493"/>
      <c r="Y904" s="493"/>
      <c r="Z904" s="493"/>
    </row>
    <row r="905" s="434" customFormat="1" ht="16" customHeight="1" spans="1:26">
      <c r="A905" s="493"/>
      <c r="B905" s="493"/>
      <c r="C905" s="493"/>
      <c r="D905" s="493"/>
      <c r="E905" s="493"/>
      <c r="F905" s="493"/>
      <c r="G905" s="493"/>
      <c r="H905" s="493"/>
      <c r="I905" s="493"/>
      <c r="J905" s="493"/>
      <c r="K905" s="493"/>
      <c r="L905" s="493"/>
      <c r="M905" s="493"/>
      <c r="N905" s="493"/>
      <c r="O905" s="493"/>
      <c r="P905" s="493"/>
      <c r="Q905" s="493"/>
      <c r="R905" s="493"/>
      <c r="S905" s="493"/>
      <c r="T905" s="493"/>
      <c r="U905" s="493"/>
      <c r="V905" s="493"/>
      <c r="W905" s="493"/>
      <c r="X905" s="493"/>
      <c r="Y905" s="493"/>
      <c r="Z905" s="493"/>
    </row>
    <row r="906" s="434" customFormat="1" ht="16" customHeight="1" spans="1:26">
      <c r="A906" s="493"/>
      <c r="B906" s="493"/>
      <c r="C906" s="493"/>
      <c r="D906" s="493"/>
      <c r="E906" s="493"/>
      <c r="F906" s="493"/>
      <c r="G906" s="493"/>
      <c r="H906" s="493"/>
      <c r="I906" s="493"/>
      <c r="J906" s="493"/>
      <c r="K906" s="493"/>
      <c r="L906" s="493"/>
      <c r="M906" s="493"/>
      <c r="N906" s="493"/>
      <c r="O906" s="493"/>
      <c r="P906" s="493"/>
      <c r="Q906" s="493"/>
      <c r="R906" s="493"/>
      <c r="S906" s="493"/>
      <c r="T906" s="493"/>
      <c r="U906" s="493"/>
      <c r="V906" s="493"/>
      <c r="W906" s="493"/>
      <c r="X906" s="493"/>
      <c r="Y906" s="493"/>
      <c r="Z906" s="493"/>
    </row>
    <row r="907" s="434" customFormat="1" ht="16" customHeight="1" spans="1:26">
      <c r="A907" s="493"/>
      <c r="B907" s="493"/>
      <c r="C907" s="493"/>
      <c r="D907" s="493"/>
      <c r="E907" s="493"/>
      <c r="F907" s="493"/>
      <c r="G907" s="493"/>
      <c r="H907" s="493"/>
      <c r="I907" s="493"/>
      <c r="J907" s="493"/>
      <c r="K907" s="493"/>
      <c r="L907" s="493"/>
      <c r="M907" s="493"/>
      <c r="N907" s="493"/>
      <c r="O907" s="493"/>
      <c r="P907" s="493"/>
      <c r="Q907" s="493"/>
      <c r="R907" s="493"/>
      <c r="S907" s="493"/>
      <c r="T907" s="493"/>
      <c r="U907" s="493"/>
      <c r="V907" s="493"/>
      <c r="W907" s="493"/>
      <c r="X907" s="493"/>
      <c r="Y907" s="493"/>
      <c r="Z907" s="493"/>
    </row>
    <row r="908" s="434" customFormat="1" ht="16" customHeight="1" spans="1:26">
      <c r="A908" s="493"/>
      <c r="B908" s="493"/>
      <c r="C908" s="493"/>
      <c r="D908" s="493"/>
      <c r="E908" s="493"/>
      <c r="F908" s="493"/>
      <c r="G908" s="493"/>
      <c r="H908" s="493"/>
      <c r="I908" s="493"/>
      <c r="J908" s="493"/>
      <c r="K908" s="493"/>
      <c r="L908" s="493"/>
      <c r="M908" s="493"/>
      <c r="N908" s="493"/>
      <c r="O908" s="493"/>
      <c r="P908" s="493"/>
      <c r="Q908" s="493"/>
      <c r="R908" s="493"/>
      <c r="S908" s="493"/>
      <c r="T908" s="493"/>
      <c r="U908" s="493"/>
      <c r="V908" s="493"/>
      <c r="W908" s="493"/>
      <c r="X908" s="493"/>
      <c r="Y908" s="493"/>
      <c r="Z908" s="493"/>
    </row>
    <row r="909" s="434" customFormat="1" ht="16" customHeight="1" spans="1:26">
      <c r="A909" s="493"/>
      <c r="B909" s="493"/>
      <c r="C909" s="493"/>
      <c r="D909" s="493"/>
      <c r="E909" s="493"/>
      <c r="F909" s="493"/>
      <c r="G909" s="493"/>
      <c r="H909" s="493"/>
      <c r="I909" s="493"/>
      <c r="J909" s="493"/>
      <c r="K909" s="493"/>
      <c r="L909" s="493"/>
      <c r="M909" s="493"/>
      <c r="N909" s="493"/>
      <c r="O909" s="493"/>
      <c r="P909" s="493"/>
      <c r="Q909" s="493"/>
      <c r="R909" s="493"/>
      <c r="S909" s="493"/>
      <c r="T909" s="493"/>
      <c r="U909" s="493"/>
      <c r="V909" s="493"/>
      <c r="W909" s="493"/>
      <c r="X909" s="493"/>
      <c r="Y909" s="493"/>
      <c r="Z909" s="493"/>
    </row>
    <row r="910" s="434" customFormat="1" ht="16" customHeight="1" spans="1:26">
      <c r="A910" s="493"/>
      <c r="B910" s="493"/>
      <c r="C910" s="493"/>
      <c r="D910" s="493"/>
      <c r="E910" s="493"/>
      <c r="F910" s="493"/>
      <c r="G910" s="493"/>
      <c r="H910" s="493"/>
      <c r="I910" s="493"/>
      <c r="J910" s="493"/>
      <c r="K910" s="493"/>
      <c r="L910" s="493"/>
      <c r="M910" s="493"/>
      <c r="N910" s="493"/>
      <c r="O910" s="493"/>
      <c r="P910" s="493"/>
      <c r="Q910" s="493"/>
      <c r="R910" s="493"/>
      <c r="S910" s="493"/>
      <c r="T910" s="493"/>
      <c r="U910" s="493"/>
      <c r="V910" s="493"/>
      <c r="W910" s="493"/>
      <c r="X910" s="493"/>
      <c r="Y910" s="493"/>
      <c r="Z910" s="493"/>
    </row>
    <row r="911" s="434" customFormat="1" ht="16" customHeight="1" spans="1:26">
      <c r="A911" s="493"/>
      <c r="B911" s="493"/>
      <c r="C911" s="493"/>
      <c r="D911" s="493"/>
      <c r="E911" s="493"/>
      <c r="F911" s="493"/>
      <c r="G911" s="493"/>
      <c r="H911" s="493"/>
      <c r="I911" s="493"/>
      <c r="J911" s="493"/>
      <c r="K911" s="493"/>
      <c r="L911" s="493"/>
      <c r="M911" s="493"/>
      <c r="N911" s="493"/>
      <c r="O911" s="493"/>
      <c r="P911" s="493"/>
      <c r="Q911" s="493"/>
      <c r="R911" s="493"/>
      <c r="S911" s="493"/>
      <c r="T911" s="493"/>
      <c r="U911" s="493"/>
      <c r="V911" s="493"/>
      <c r="W911" s="493"/>
      <c r="X911" s="493"/>
      <c r="Y911" s="493"/>
      <c r="Z911" s="493"/>
    </row>
    <row r="912" s="434" customFormat="1" ht="16" customHeight="1" spans="1:26">
      <c r="A912" s="493"/>
      <c r="B912" s="493"/>
      <c r="C912" s="493"/>
      <c r="D912" s="493"/>
      <c r="E912" s="493"/>
      <c r="F912" s="493"/>
      <c r="G912" s="493"/>
      <c r="H912" s="493"/>
      <c r="I912" s="493"/>
      <c r="J912" s="493"/>
      <c r="K912" s="493"/>
      <c r="L912" s="493"/>
      <c r="M912" s="493"/>
      <c r="N912" s="493"/>
      <c r="O912" s="493"/>
      <c r="P912" s="493"/>
      <c r="Q912" s="493"/>
      <c r="R912" s="493"/>
      <c r="S912" s="493"/>
      <c r="T912" s="493"/>
      <c r="U912" s="493"/>
      <c r="V912" s="493"/>
      <c r="W912" s="493"/>
      <c r="X912" s="493"/>
      <c r="Y912" s="493"/>
      <c r="Z912" s="493"/>
    </row>
    <row r="913" s="434" customFormat="1" ht="16" customHeight="1" spans="1:26">
      <c r="A913" s="493"/>
      <c r="B913" s="493"/>
      <c r="C913" s="493"/>
      <c r="D913" s="493"/>
      <c r="E913" s="493"/>
      <c r="F913" s="493"/>
      <c r="G913" s="493"/>
      <c r="H913" s="493"/>
      <c r="I913" s="493"/>
      <c r="J913" s="493"/>
      <c r="K913" s="493"/>
      <c r="L913" s="493"/>
      <c r="M913" s="493"/>
      <c r="N913" s="493"/>
      <c r="O913" s="493"/>
      <c r="P913" s="493"/>
      <c r="Q913" s="493"/>
      <c r="R913" s="493"/>
      <c r="S913" s="493"/>
      <c r="T913" s="493"/>
      <c r="U913" s="493"/>
      <c r="V913" s="493"/>
      <c r="W913" s="493"/>
      <c r="X913" s="493"/>
      <c r="Y913" s="493"/>
      <c r="Z913" s="493"/>
    </row>
    <row r="914" s="434" customFormat="1" ht="16" customHeight="1" spans="1:26">
      <c r="A914" s="493"/>
      <c r="B914" s="493"/>
      <c r="C914" s="493"/>
      <c r="D914" s="493"/>
      <c r="E914" s="493"/>
      <c r="F914" s="493"/>
      <c r="G914" s="493"/>
      <c r="H914" s="493"/>
      <c r="I914" s="493"/>
      <c r="J914" s="493"/>
      <c r="K914" s="493"/>
      <c r="L914" s="493"/>
      <c r="M914" s="493"/>
      <c r="N914" s="493"/>
      <c r="O914" s="493"/>
      <c r="P914" s="493"/>
      <c r="Q914" s="493"/>
      <c r="R914" s="493"/>
      <c r="S914" s="493"/>
      <c r="T914" s="493"/>
      <c r="U914" s="493"/>
      <c r="V914" s="493"/>
      <c r="W914" s="493"/>
      <c r="X914" s="493"/>
      <c r="Y914" s="493"/>
      <c r="Z914" s="493"/>
    </row>
    <row r="915" s="434" customFormat="1" ht="16" customHeight="1" spans="1:26">
      <c r="A915" s="493"/>
      <c r="B915" s="493"/>
      <c r="C915" s="493"/>
      <c r="D915" s="493"/>
      <c r="E915" s="493"/>
      <c r="F915" s="493"/>
      <c r="G915" s="493"/>
      <c r="H915" s="493"/>
      <c r="I915" s="493"/>
      <c r="J915" s="493"/>
      <c r="K915" s="493"/>
      <c r="L915" s="493"/>
      <c r="M915" s="493"/>
      <c r="N915" s="493"/>
      <c r="O915" s="493"/>
      <c r="P915" s="493"/>
      <c r="Q915" s="493"/>
      <c r="R915" s="493"/>
      <c r="S915" s="493"/>
      <c r="T915" s="493"/>
      <c r="U915" s="493"/>
      <c r="V915" s="493"/>
      <c r="W915" s="493"/>
      <c r="X915" s="493"/>
      <c r="Y915" s="493"/>
      <c r="Z915" s="493"/>
    </row>
    <row r="916" s="434" customFormat="1" ht="16" customHeight="1" spans="1:26">
      <c r="A916" s="493"/>
      <c r="B916" s="493"/>
      <c r="C916" s="493"/>
      <c r="D916" s="493"/>
      <c r="E916" s="493"/>
      <c r="F916" s="493"/>
      <c r="G916" s="493"/>
      <c r="H916" s="493"/>
      <c r="I916" s="493"/>
      <c r="J916" s="493"/>
      <c r="K916" s="493"/>
      <c r="L916" s="493"/>
      <c r="M916" s="493"/>
      <c r="N916" s="493"/>
      <c r="O916" s="493"/>
      <c r="P916" s="493"/>
      <c r="Q916" s="493"/>
      <c r="R916" s="493"/>
      <c r="S916" s="493"/>
      <c r="T916" s="493"/>
      <c r="U916" s="493"/>
      <c r="V916" s="493"/>
      <c r="W916" s="493"/>
      <c r="X916" s="493"/>
      <c r="Y916" s="493"/>
      <c r="Z916" s="493"/>
    </row>
    <row r="917" s="434" customFormat="1" ht="16" customHeight="1" spans="1:26">
      <c r="A917" s="493"/>
      <c r="B917" s="493"/>
      <c r="C917" s="493"/>
      <c r="D917" s="493"/>
      <c r="E917" s="493"/>
      <c r="F917" s="493"/>
      <c r="G917" s="493"/>
      <c r="H917" s="493"/>
      <c r="I917" s="493"/>
      <c r="J917" s="493"/>
      <c r="K917" s="493"/>
      <c r="L917" s="493"/>
      <c r="M917" s="493"/>
      <c r="N917" s="493"/>
      <c r="O917" s="493"/>
      <c r="P917" s="493"/>
      <c r="Q917" s="493"/>
      <c r="R917" s="493"/>
      <c r="S917" s="493"/>
      <c r="T917" s="493"/>
      <c r="U917" s="493"/>
      <c r="V917" s="493"/>
      <c r="W917" s="493"/>
      <c r="X917" s="493"/>
      <c r="Y917" s="493"/>
      <c r="Z917" s="493"/>
    </row>
    <row r="918" s="434" customFormat="1" ht="16" customHeight="1" spans="1:26">
      <c r="A918" s="493"/>
      <c r="B918" s="493"/>
      <c r="C918" s="493"/>
      <c r="D918" s="493"/>
      <c r="E918" s="493"/>
      <c r="F918" s="493"/>
      <c r="G918" s="493"/>
      <c r="H918" s="493"/>
      <c r="I918" s="493"/>
      <c r="J918" s="493"/>
      <c r="K918" s="493"/>
      <c r="L918" s="493"/>
      <c r="M918" s="493"/>
      <c r="N918" s="493"/>
      <c r="O918" s="493"/>
      <c r="P918" s="493"/>
      <c r="Q918" s="493"/>
      <c r="R918" s="493"/>
      <c r="S918" s="493"/>
      <c r="T918" s="493"/>
      <c r="U918" s="493"/>
      <c r="V918" s="493"/>
      <c r="W918" s="493"/>
      <c r="X918" s="493"/>
      <c r="Y918" s="493"/>
      <c r="Z918" s="493"/>
    </row>
    <row r="919" s="434" customFormat="1" ht="16" customHeight="1" spans="1:26">
      <c r="A919" s="493"/>
      <c r="B919" s="493"/>
      <c r="C919" s="493"/>
      <c r="D919" s="493"/>
      <c r="E919" s="493"/>
      <c r="F919" s="493"/>
      <c r="G919" s="493"/>
      <c r="H919" s="493"/>
      <c r="I919" s="493"/>
      <c r="J919" s="493"/>
      <c r="K919" s="493"/>
      <c r="L919" s="493"/>
      <c r="M919" s="493"/>
      <c r="N919" s="493"/>
      <c r="O919" s="493"/>
      <c r="P919" s="493"/>
      <c r="Q919" s="493"/>
      <c r="R919" s="493"/>
      <c r="S919" s="493"/>
      <c r="T919" s="493"/>
      <c r="U919" s="493"/>
      <c r="V919" s="493"/>
      <c r="W919" s="493"/>
      <c r="X919" s="493"/>
      <c r="Y919" s="493"/>
      <c r="Z919" s="493"/>
    </row>
    <row r="920" s="434" customFormat="1" ht="16" customHeight="1" spans="1:26">
      <c r="A920" s="493"/>
      <c r="B920" s="493"/>
      <c r="C920" s="493"/>
      <c r="D920" s="493"/>
      <c r="E920" s="493"/>
      <c r="F920" s="493"/>
      <c r="G920" s="493"/>
      <c r="H920" s="493"/>
      <c r="I920" s="493"/>
      <c r="J920" s="493"/>
      <c r="K920" s="493"/>
      <c r="L920" s="493"/>
      <c r="M920" s="493"/>
      <c r="N920" s="493"/>
      <c r="O920" s="493"/>
      <c r="P920" s="493"/>
      <c r="Q920" s="493"/>
      <c r="R920" s="493"/>
      <c r="S920" s="493"/>
      <c r="T920" s="493"/>
      <c r="U920" s="493"/>
      <c r="V920" s="493"/>
      <c r="W920" s="493"/>
      <c r="X920" s="493"/>
      <c r="Y920" s="493"/>
      <c r="Z920" s="493"/>
    </row>
    <row r="921" s="434" customFormat="1" ht="16" customHeight="1" spans="1:26">
      <c r="A921" s="493"/>
      <c r="B921" s="493"/>
      <c r="C921" s="493"/>
      <c r="D921" s="493"/>
      <c r="E921" s="493"/>
      <c r="F921" s="493"/>
      <c r="G921" s="493"/>
      <c r="H921" s="493"/>
      <c r="I921" s="493"/>
      <c r="J921" s="493"/>
      <c r="K921" s="493"/>
      <c r="L921" s="493"/>
      <c r="M921" s="493"/>
      <c r="N921" s="493"/>
      <c r="O921" s="493"/>
      <c r="P921" s="493"/>
      <c r="Q921" s="493"/>
      <c r="R921" s="493"/>
      <c r="S921" s="493"/>
      <c r="T921" s="493"/>
      <c r="U921" s="493"/>
      <c r="V921" s="493"/>
      <c r="W921" s="493"/>
      <c r="X921" s="493"/>
      <c r="Y921" s="493"/>
      <c r="Z921" s="493"/>
    </row>
    <row r="922" s="434" customFormat="1" ht="16" customHeight="1" spans="1:26">
      <c r="A922" s="493"/>
      <c r="B922" s="493"/>
      <c r="C922" s="493"/>
      <c r="D922" s="493"/>
      <c r="E922" s="493"/>
      <c r="F922" s="493"/>
      <c r="G922" s="493"/>
      <c r="H922" s="493"/>
      <c r="I922" s="493"/>
      <c r="J922" s="493"/>
      <c r="K922" s="493"/>
      <c r="L922" s="493"/>
      <c r="M922" s="493"/>
      <c r="N922" s="493"/>
      <c r="O922" s="493"/>
      <c r="P922" s="493"/>
      <c r="Q922" s="493"/>
      <c r="R922" s="493"/>
      <c r="S922" s="493"/>
      <c r="T922" s="493"/>
      <c r="U922" s="493"/>
      <c r="V922" s="493"/>
      <c r="W922" s="493"/>
      <c r="X922" s="493"/>
      <c r="Y922" s="493"/>
      <c r="Z922" s="493"/>
    </row>
  </sheetData>
  <mergeCells count="29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pageMargins left="0.75" right="0.75" top="1" bottom="1" header="0.5" footer="0.5"/>
  <pageSetup paperSize="9" scale="63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00FF"/>
    <pageSetUpPr fitToPage="1"/>
  </sheetPr>
  <dimension ref="A1:AA1008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2.75" customHeight="1" spans="1:27">
      <c r="A2" s="144" t="s">
        <v>64</v>
      </c>
      <c r="B2" s="4"/>
      <c r="C2" s="5" t="s">
        <v>65</v>
      </c>
      <c r="D2" s="6"/>
      <c r="E2" s="4"/>
      <c r="F2" s="147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2.75" customHeight="1" spans="1:27">
      <c r="A3" s="144" t="s">
        <v>66</v>
      </c>
      <c r="B3" s="4"/>
      <c r="C3" s="5" t="s">
        <v>67</v>
      </c>
      <c r="D3" s="6"/>
      <c r="E3" s="4"/>
      <c r="F3" s="147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2.75" customHeight="1" spans="1:27">
      <c r="A4" s="144" t="s">
        <v>69</v>
      </c>
      <c r="B4" s="4"/>
      <c r="C4" s="5" t="s">
        <v>70</v>
      </c>
      <c r="D4" s="6"/>
      <c r="E4" s="4"/>
      <c r="F4" s="147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2.75" customHeight="1" spans="1:27">
      <c r="A5" s="144" t="s">
        <v>72</v>
      </c>
      <c r="B5" s="4"/>
      <c r="C5" s="5"/>
      <c r="D5" s="6"/>
      <c r="E5" s="4"/>
      <c r="F5" s="147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2.75" customHeight="1" spans="1:27">
      <c r="A6" s="144" t="s">
        <v>75</v>
      </c>
      <c r="B6" s="4"/>
      <c r="C6" s="5" t="s">
        <v>76</v>
      </c>
      <c r="D6" s="6"/>
      <c r="E6" s="4"/>
      <c r="F6" s="147" t="s">
        <v>15</v>
      </c>
      <c r="G6" s="4"/>
      <c r="H6" s="145" t="s">
        <v>77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2.75" customHeight="1" spans="1:27">
      <c r="A7" s="144" t="s">
        <v>78</v>
      </c>
      <c r="B7" s="4"/>
      <c r="C7" s="145"/>
      <c r="D7" s="146"/>
      <c r="E7" s="311"/>
      <c r="F7" s="147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29.25" customHeight="1" spans="1:27">
      <c r="A9" s="313" t="s">
        <v>81</v>
      </c>
      <c r="B9" s="313" t="s">
        <v>82</v>
      </c>
      <c r="C9" s="121"/>
      <c r="D9" s="396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433" t="s">
        <v>89</v>
      </c>
      <c r="K9" s="412" t="s">
        <v>90</v>
      </c>
      <c r="L9" s="32"/>
      <c r="M9" s="58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84"/>
      <c r="B10" s="222"/>
      <c r="C10" s="56"/>
      <c r="D10" s="195"/>
      <c r="E10" s="251"/>
      <c r="F10" s="90"/>
      <c r="G10" s="374"/>
      <c r="H10" s="325"/>
      <c r="I10" s="374"/>
      <c r="J10" s="375"/>
      <c r="K10" s="48"/>
      <c r="M10" s="175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</row>
    <row r="11" customHeight="1" spans="1:27">
      <c r="A11" s="167" t="s">
        <v>91</v>
      </c>
      <c r="B11" s="79" t="s">
        <v>92</v>
      </c>
      <c r="C11" s="55"/>
      <c r="D11" s="168"/>
      <c r="E11" s="319">
        <v>44198</v>
      </c>
      <c r="F11" s="417">
        <v>56.25</v>
      </c>
      <c r="G11" s="374">
        <v>56.5</v>
      </c>
      <c r="H11" s="322">
        <f>G11-F11</f>
        <v>0.25</v>
      </c>
      <c r="I11" s="371"/>
      <c r="J11" s="372"/>
      <c r="K11" s="60"/>
      <c r="L11" s="61"/>
      <c r="M11" s="220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/>
      <c r="C12" s="56"/>
      <c r="D12" s="195"/>
      <c r="E12" s="251"/>
      <c r="F12" s="419"/>
      <c r="G12" s="374"/>
      <c r="H12" s="325"/>
      <c r="I12" s="374"/>
      <c r="J12" s="375"/>
      <c r="K12" s="376" t="s">
        <v>93</v>
      </c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94</v>
      </c>
      <c r="C13" s="56"/>
      <c r="D13" s="195"/>
      <c r="E13" s="251">
        <v>0.25</v>
      </c>
      <c r="F13" s="420">
        <v>10.25</v>
      </c>
      <c r="G13" s="374">
        <v>10.25</v>
      </c>
      <c r="H13" s="325">
        <f t="shared" ref="H13:H18" si="0">G13-F13</f>
        <v>0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84"/>
      <c r="B14" s="222" t="s">
        <v>95</v>
      </c>
      <c r="C14" s="328"/>
      <c r="D14" s="195"/>
      <c r="E14" s="251">
        <v>0.25</v>
      </c>
      <c r="F14" s="90">
        <v>6</v>
      </c>
      <c r="G14" s="374">
        <v>6</v>
      </c>
      <c r="H14" s="325">
        <f t="shared" si="0"/>
        <v>0</v>
      </c>
      <c r="I14" s="374"/>
      <c r="J14" s="375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customHeight="1" spans="1:27">
      <c r="A15" s="194"/>
      <c r="B15" s="195" t="s">
        <v>96</v>
      </c>
      <c r="C15" s="196"/>
      <c r="D15" s="196"/>
      <c r="E15" s="198">
        <v>0.5</v>
      </c>
      <c r="F15" s="201">
        <v>45</v>
      </c>
      <c r="G15" s="374">
        <v>44.75</v>
      </c>
      <c r="H15" s="330">
        <f t="shared" si="0"/>
        <v>-0.25</v>
      </c>
      <c r="I15" s="377"/>
      <c r="J15" s="227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ht="13.5" customHeight="1" spans="1:27">
      <c r="A16" s="187"/>
      <c r="B16" s="188" t="s">
        <v>97</v>
      </c>
      <c r="C16" s="189"/>
      <c r="D16" s="189"/>
      <c r="E16" s="191">
        <v>0.25</v>
      </c>
      <c r="F16" s="203">
        <v>6</v>
      </c>
      <c r="G16" s="374">
        <v>6</v>
      </c>
      <c r="H16" s="331">
        <f t="shared" si="0"/>
        <v>0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customHeight="1" spans="1:27">
      <c r="A17" s="187"/>
      <c r="B17" s="188" t="s">
        <v>98</v>
      </c>
      <c r="C17" s="189"/>
      <c r="D17" s="190"/>
      <c r="E17" s="204">
        <v>0.25</v>
      </c>
      <c r="F17" s="203">
        <v>5.375</v>
      </c>
      <c r="G17" s="374">
        <v>5.375</v>
      </c>
      <c r="H17" s="331">
        <f t="shared" si="0"/>
        <v>0</v>
      </c>
      <c r="I17" s="202"/>
      <c r="J17" s="378"/>
      <c r="K17" s="365"/>
      <c r="M17" s="175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5.75" customHeight="1" spans="1:27">
      <c r="A18" s="187"/>
      <c r="B18" s="188" t="s">
        <v>99</v>
      </c>
      <c r="C18" s="189"/>
      <c r="D18" s="190"/>
      <c r="E18" s="204">
        <v>0.125</v>
      </c>
      <c r="F18" s="203">
        <v>2.5</v>
      </c>
      <c r="G18" s="202"/>
      <c r="H18" s="331">
        <f t="shared" si="0"/>
        <v>-2.5</v>
      </c>
      <c r="I18" s="202"/>
      <c r="J18" s="378"/>
      <c r="K18" s="379" t="s">
        <v>100</v>
      </c>
      <c r="L18" s="2"/>
      <c r="M18" s="49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2.75" customHeight="1" spans="1:27">
      <c r="A19" s="333"/>
      <c r="B19" s="334"/>
      <c r="C19" s="220"/>
      <c r="D19" s="335"/>
      <c r="E19" s="336"/>
      <c r="F19" s="421"/>
      <c r="G19" s="321"/>
      <c r="H19" s="338"/>
      <c r="I19" s="321"/>
      <c r="J19" s="380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4.25" customHeight="1" spans="1:27">
      <c r="A20" s="339"/>
      <c r="B20" s="340" t="s">
        <v>101</v>
      </c>
      <c r="C20" s="56"/>
      <c r="D20" s="197"/>
      <c r="E20" s="212">
        <v>0.25</v>
      </c>
      <c r="F20" s="422">
        <v>6</v>
      </c>
      <c r="G20" s="213">
        <v>6.5</v>
      </c>
      <c r="H20" s="341">
        <f t="shared" ref="H20:H21" si="1">G20-F20</f>
        <v>0.5</v>
      </c>
      <c r="I20" s="377"/>
      <c r="J20" s="415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ht="16.5" customHeight="1" spans="1:27">
      <c r="A21" s="187"/>
      <c r="B21" s="188" t="s">
        <v>102</v>
      </c>
      <c r="C21" s="189"/>
      <c r="D21" s="189"/>
      <c r="E21" s="191">
        <v>0.125</v>
      </c>
      <c r="F21" s="203">
        <v>3.5</v>
      </c>
      <c r="G21" s="213">
        <v>3.375</v>
      </c>
      <c r="H21" s="331">
        <f t="shared" si="1"/>
        <v>-0.125</v>
      </c>
      <c r="I21" s="202"/>
      <c r="J21" s="378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ht="12.75" customHeight="1" spans="1:27">
      <c r="A22" s="194"/>
      <c r="B22" s="86"/>
      <c r="C22" s="56"/>
      <c r="D22" s="196"/>
      <c r="E22" s="198"/>
      <c r="F22" s="215"/>
      <c r="G22" s="213"/>
      <c r="H22" s="330"/>
      <c r="I22" s="347"/>
      <c r="J22" s="227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2.75" customHeight="1" spans="1:27">
      <c r="A23" s="84"/>
      <c r="B23" s="222"/>
      <c r="C23" s="56"/>
      <c r="D23" s="195"/>
      <c r="E23" s="251"/>
      <c r="F23" s="90"/>
      <c r="G23" s="374"/>
      <c r="H23" s="325"/>
      <c r="I23" s="374"/>
      <c r="J23" s="375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3.5" customHeight="1" spans="1:27">
      <c r="A24" s="84"/>
      <c r="B24" s="222" t="s">
        <v>103</v>
      </c>
      <c r="C24" s="328"/>
      <c r="D24" s="195"/>
      <c r="E24" s="251">
        <v>0.25</v>
      </c>
      <c r="F24" s="90">
        <v>11.25</v>
      </c>
      <c r="G24" s="430">
        <v>11</v>
      </c>
      <c r="H24" s="325">
        <f t="shared" ref="H24:H29" si="2">G24-F24</f>
        <v>-0.25</v>
      </c>
      <c r="I24" s="382"/>
      <c r="J24" s="383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4.25" customHeight="1" spans="1:27">
      <c r="A25" s="256"/>
      <c r="B25" s="85" t="s">
        <v>104</v>
      </c>
      <c r="C25" s="262"/>
      <c r="D25" s="343"/>
      <c r="E25" s="344">
        <v>0</v>
      </c>
      <c r="F25" s="221">
        <v>0.25</v>
      </c>
      <c r="G25" s="374">
        <v>0.25</v>
      </c>
      <c r="H25" s="325">
        <f t="shared" si="2"/>
        <v>0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105</v>
      </c>
      <c r="C26" s="328"/>
      <c r="D26" s="343"/>
      <c r="E26" s="251">
        <v>0.25</v>
      </c>
      <c r="F26" s="221">
        <v>13.5</v>
      </c>
      <c r="G26" s="374">
        <v>13.5</v>
      </c>
      <c r="H26" s="325">
        <f t="shared" si="2"/>
        <v>0</v>
      </c>
      <c r="I26" s="374"/>
      <c r="J26" s="375"/>
      <c r="K26" s="365"/>
      <c r="M26" s="175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5.75" customHeight="1" spans="1:27">
      <c r="A27" s="256"/>
      <c r="B27" s="222" t="s">
        <v>106</v>
      </c>
      <c r="C27" s="328"/>
      <c r="D27" s="343"/>
      <c r="E27" s="251">
        <v>0.125</v>
      </c>
      <c r="F27" s="221">
        <v>1.5</v>
      </c>
      <c r="G27" s="374">
        <v>2</v>
      </c>
      <c r="H27" s="325">
        <f t="shared" si="2"/>
        <v>0.5</v>
      </c>
      <c r="I27" s="374"/>
      <c r="J27" s="375"/>
      <c r="K27" s="384"/>
      <c r="L27" s="385"/>
      <c r="M27" s="38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6.5" customHeight="1" spans="1:27">
      <c r="A28" s="256"/>
      <c r="B28" s="222" t="s">
        <v>107</v>
      </c>
      <c r="C28" s="328"/>
      <c r="D28" s="343"/>
      <c r="E28" s="344">
        <v>0.125</v>
      </c>
      <c r="F28" s="221">
        <v>2.5</v>
      </c>
      <c r="G28" s="374">
        <v>2.625</v>
      </c>
      <c r="H28" s="325">
        <f t="shared" si="2"/>
        <v>0.125</v>
      </c>
      <c r="I28" s="374"/>
      <c r="J28" s="375"/>
      <c r="K28" s="387" t="s">
        <v>108</v>
      </c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256"/>
      <c r="B29" s="222" t="s">
        <v>109</v>
      </c>
      <c r="C29" s="328"/>
      <c r="D29" s="343"/>
      <c r="E29" s="344">
        <v>0.125</v>
      </c>
      <c r="F29" s="423">
        <v>9.75</v>
      </c>
      <c r="G29" s="374">
        <v>11.25</v>
      </c>
      <c r="H29" s="325">
        <f t="shared" si="2"/>
        <v>1.5</v>
      </c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256"/>
      <c r="B30" s="222"/>
      <c r="C30" s="328"/>
      <c r="D30" s="343"/>
      <c r="E30" s="344"/>
      <c r="F30" s="221"/>
      <c r="G30" s="374"/>
      <c r="H30" s="325"/>
      <c r="I30" s="374"/>
      <c r="J30" s="375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94"/>
      <c r="B31" s="226" t="s">
        <v>110</v>
      </c>
      <c r="C31" s="56"/>
      <c r="D31" s="196"/>
      <c r="E31" s="227"/>
      <c r="F31" s="424"/>
      <c r="G31" s="347"/>
      <c r="H31" s="347"/>
      <c r="I31" s="347"/>
      <c r="J31" s="347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111</v>
      </c>
      <c r="C32" s="220"/>
      <c r="D32" s="189"/>
      <c r="E32" s="230">
        <v>44569</v>
      </c>
      <c r="F32" s="233">
        <v>3.375</v>
      </c>
      <c r="G32" s="193">
        <v>3.25</v>
      </c>
      <c r="H32" s="331">
        <f t="shared" ref="H32:H33" si="3">G32-F32</f>
        <v>-0.125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187"/>
      <c r="B33" s="229" t="s">
        <v>112</v>
      </c>
      <c r="C33" s="220"/>
      <c r="D33" s="189"/>
      <c r="E33" s="230">
        <v>44569</v>
      </c>
      <c r="F33" s="233">
        <v>3.75</v>
      </c>
      <c r="G33" s="193">
        <v>3.5</v>
      </c>
      <c r="H33" s="331">
        <f t="shared" si="3"/>
        <v>-0.25</v>
      </c>
      <c r="I33" s="388"/>
      <c r="J33" s="388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2.75" customHeight="1" spans="1:27">
      <c r="A34" s="84"/>
      <c r="B34" s="222"/>
      <c r="C34" s="56"/>
      <c r="D34" s="195"/>
      <c r="E34" s="251"/>
      <c r="F34" s="90"/>
      <c r="G34" s="374"/>
      <c r="H34" s="325"/>
      <c r="I34" s="374"/>
      <c r="J34" s="375"/>
      <c r="K34" s="365"/>
      <c r="M34" s="175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4.25" customHeight="1" spans="1:27">
      <c r="A35" s="349"/>
      <c r="B35" s="350" t="s">
        <v>113</v>
      </c>
      <c r="C35" s="220"/>
      <c r="D35" s="195"/>
      <c r="E35" s="251">
        <v>0.5</v>
      </c>
      <c r="F35" s="420">
        <v>20.5</v>
      </c>
      <c r="G35" s="374">
        <v>21</v>
      </c>
      <c r="H35" s="325">
        <f t="shared" ref="H35:H38" si="4">G35-F35</f>
        <v>0.5</v>
      </c>
      <c r="I35" s="374"/>
      <c r="J35" s="375"/>
      <c r="K35" s="389"/>
      <c r="L35" s="2"/>
      <c r="M35" s="49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114</v>
      </c>
      <c r="C36" s="56"/>
      <c r="D36" s="195"/>
      <c r="E36" s="251">
        <v>0.5</v>
      </c>
      <c r="F36" s="420">
        <v>19</v>
      </c>
      <c r="G36" s="374">
        <v>19</v>
      </c>
      <c r="H36" s="325">
        <f t="shared" si="4"/>
        <v>0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84"/>
      <c r="B37" s="222" t="s">
        <v>115</v>
      </c>
      <c r="C37" s="56"/>
      <c r="D37" s="195"/>
      <c r="E37" s="251">
        <v>0.5</v>
      </c>
      <c r="F37" s="90">
        <v>28</v>
      </c>
      <c r="G37" s="374">
        <v>27.5</v>
      </c>
      <c r="H37" s="325">
        <f t="shared" si="4"/>
        <v>-0.5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5.75" customHeight="1" spans="1:27">
      <c r="A38" s="256"/>
      <c r="B38" s="222" t="s">
        <v>116</v>
      </c>
      <c r="C38" s="56"/>
      <c r="D38" s="195"/>
      <c r="E38" s="351">
        <v>0.5</v>
      </c>
      <c r="F38" s="90">
        <v>31.5</v>
      </c>
      <c r="G38" s="374">
        <v>31.5</v>
      </c>
      <c r="H38" s="325">
        <f t="shared" si="4"/>
        <v>0</v>
      </c>
      <c r="I38" s="374"/>
      <c r="J38" s="375"/>
      <c r="K38" s="365"/>
      <c r="M38" s="175"/>
      <c r="N38" s="366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/>
      <c r="C39" s="56"/>
      <c r="D39" s="195"/>
      <c r="E39" s="251"/>
      <c r="F39" s="90"/>
      <c r="G39" s="374"/>
      <c r="H39" s="325"/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ht="14.25" customHeight="1" spans="1:27">
      <c r="A40" s="352"/>
      <c r="B40" s="353" t="s">
        <v>117</v>
      </c>
      <c r="C40" s="328"/>
      <c r="D40" s="195"/>
      <c r="E40" s="251">
        <v>0</v>
      </c>
      <c r="F40" s="90">
        <v>8</v>
      </c>
      <c r="G40" s="374">
        <v>8</v>
      </c>
      <c r="H40" s="325">
        <f t="shared" ref="H40:H44" si="5">G40-F40</f>
        <v>0</v>
      </c>
      <c r="I40" s="374"/>
      <c r="J40" s="375"/>
      <c r="K40" s="365"/>
      <c r="M40" s="175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238" t="s">
        <v>91</v>
      </c>
      <c r="B41" s="353" t="s">
        <v>118</v>
      </c>
      <c r="C41" s="328"/>
      <c r="D41" s="195"/>
      <c r="E41" s="251">
        <v>0.5</v>
      </c>
      <c r="F41" s="93">
        <v>48</v>
      </c>
      <c r="G41" s="374">
        <v>49.5</v>
      </c>
      <c r="H41" s="325">
        <f t="shared" si="5"/>
        <v>1.5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354" t="s">
        <v>119</v>
      </c>
      <c r="B42" s="353" t="s">
        <v>120</v>
      </c>
      <c r="C42" s="328"/>
      <c r="D42" s="195"/>
      <c r="E42" s="251">
        <v>0.5</v>
      </c>
      <c r="F42" s="93">
        <v>48</v>
      </c>
      <c r="G42" s="374">
        <v>50</v>
      </c>
      <c r="H42" s="325">
        <f t="shared" si="5"/>
        <v>2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customHeight="1" spans="1:27">
      <c r="A43" s="238" t="s">
        <v>91</v>
      </c>
      <c r="B43" s="353" t="s">
        <v>121</v>
      </c>
      <c r="C43" s="328"/>
      <c r="D43" s="195"/>
      <c r="E43" s="251">
        <v>1</v>
      </c>
      <c r="F43" s="90">
        <v>108</v>
      </c>
      <c r="G43" s="374">
        <v>109</v>
      </c>
      <c r="H43" s="325">
        <f t="shared" si="5"/>
        <v>1</v>
      </c>
      <c r="I43" s="374"/>
      <c r="J43" s="375"/>
      <c r="K43" s="365"/>
      <c r="M43" s="175"/>
      <c r="N43" s="366"/>
      <c r="O43" s="390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ht="15.75" customHeight="1" spans="1:27">
      <c r="A44" s="354" t="s">
        <v>119</v>
      </c>
      <c r="B44" s="353" t="s">
        <v>122</v>
      </c>
      <c r="C44" s="328"/>
      <c r="D44" s="195"/>
      <c r="E44" s="251">
        <v>1</v>
      </c>
      <c r="F44" s="90">
        <v>92</v>
      </c>
      <c r="G44" s="374">
        <v>97.5</v>
      </c>
      <c r="H44" s="325">
        <f t="shared" si="5"/>
        <v>5.5</v>
      </c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352"/>
      <c r="B45" s="91"/>
      <c r="C45" s="262"/>
      <c r="D45" s="343"/>
      <c r="E45" s="344"/>
      <c r="F45" s="221"/>
      <c r="G45" s="374"/>
      <c r="H45" s="325"/>
      <c r="I45" s="374"/>
      <c r="J45" s="375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95" t="s">
        <v>123</v>
      </c>
      <c r="C46" s="196"/>
      <c r="D46" s="196"/>
      <c r="E46" s="198">
        <v>0.5</v>
      </c>
      <c r="F46" s="201">
        <v>46</v>
      </c>
      <c r="G46" s="374">
        <v>46.25</v>
      </c>
      <c r="H46" s="330">
        <f t="shared" ref="H46:H51" si="6">G46-F46</f>
        <v>0.25</v>
      </c>
      <c r="I46" s="377"/>
      <c r="J46" s="227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238" t="s">
        <v>91</v>
      </c>
      <c r="B47" s="188" t="s">
        <v>124</v>
      </c>
      <c r="C47" s="189"/>
      <c r="D47" s="189"/>
      <c r="E47" s="191">
        <v>0.5</v>
      </c>
      <c r="F47" s="203">
        <v>46</v>
      </c>
      <c r="G47" s="374">
        <v>45.625</v>
      </c>
      <c r="H47" s="331">
        <f t="shared" si="6"/>
        <v>-0.375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125</v>
      </c>
      <c r="C48" s="189"/>
      <c r="D48" s="189"/>
      <c r="E48" s="191">
        <v>0.5</v>
      </c>
      <c r="F48" s="203">
        <v>44.5</v>
      </c>
      <c r="G48" s="374">
        <v>45.125</v>
      </c>
      <c r="H48" s="331">
        <f t="shared" si="6"/>
        <v>0.625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354" t="s">
        <v>119</v>
      </c>
      <c r="B49" s="188" t="s">
        <v>126</v>
      </c>
      <c r="C49" s="189"/>
      <c r="D49" s="189"/>
      <c r="E49" s="191">
        <v>0.5</v>
      </c>
      <c r="F49" s="203">
        <v>44.5</v>
      </c>
      <c r="G49" s="374">
        <v>43.375</v>
      </c>
      <c r="H49" s="331">
        <f t="shared" si="6"/>
        <v>-1.125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238" t="s">
        <v>91</v>
      </c>
      <c r="B50" s="188" t="s">
        <v>127</v>
      </c>
      <c r="C50" s="189"/>
      <c r="D50" s="189"/>
      <c r="E50" s="191">
        <v>0.25</v>
      </c>
      <c r="F50" s="203">
        <v>31</v>
      </c>
      <c r="G50" s="374">
        <v>31.5</v>
      </c>
      <c r="H50" s="331">
        <f t="shared" si="6"/>
        <v>0.5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4" t="s">
        <v>119</v>
      </c>
      <c r="B51" s="188" t="s">
        <v>128</v>
      </c>
      <c r="C51" s="189"/>
      <c r="D51" s="189"/>
      <c r="E51" s="191">
        <v>0.25</v>
      </c>
      <c r="F51" s="203">
        <v>30.5</v>
      </c>
      <c r="G51" s="374">
        <v>29.75</v>
      </c>
      <c r="H51" s="331">
        <f t="shared" si="6"/>
        <v>-0.75</v>
      </c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355"/>
      <c r="B52" s="91"/>
      <c r="C52" s="56"/>
      <c r="D52" s="189"/>
      <c r="E52" s="292"/>
      <c r="F52" s="203"/>
      <c r="G52" s="202"/>
      <c r="H52" s="331"/>
      <c r="I52" s="202"/>
      <c r="J52" s="378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16"/>
      <c r="B53" s="85"/>
      <c r="C53" s="56"/>
      <c r="D53" s="356"/>
      <c r="E53" s="254"/>
      <c r="F53" s="221"/>
      <c r="G53" s="374"/>
      <c r="H53" s="325"/>
      <c r="I53" s="374"/>
      <c r="J53" s="375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129</v>
      </c>
      <c r="C54" s="262"/>
      <c r="D54" s="356"/>
      <c r="E54" s="254">
        <v>0.25</v>
      </c>
      <c r="F54" s="221">
        <v>4</v>
      </c>
      <c r="G54" s="374">
        <v>4</v>
      </c>
      <c r="H54" s="325">
        <f t="shared" ref="H54:H56" si="7">G54-F54</f>
        <v>0</v>
      </c>
      <c r="I54" s="374"/>
      <c r="J54" s="391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38" t="s">
        <v>91</v>
      </c>
      <c r="B55" s="85" t="s">
        <v>130</v>
      </c>
      <c r="C55" s="262"/>
      <c r="D55" s="356"/>
      <c r="E55" s="254">
        <v>0.25</v>
      </c>
      <c r="F55" s="221">
        <v>6</v>
      </c>
      <c r="G55" s="374">
        <v>6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 t="s">
        <v>131</v>
      </c>
      <c r="C56" s="262"/>
      <c r="D56" s="356"/>
      <c r="E56" s="254">
        <v>0.25</v>
      </c>
      <c r="F56" s="221">
        <v>7</v>
      </c>
      <c r="G56" s="374">
        <v>7</v>
      </c>
      <c r="H56" s="325">
        <f t="shared" si="7"/>
        <v>0</v>
      </c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/>
      <c r="C57" s="262"/>
      <c r="D57" s="356"/>
      <c r="E57" s="254"/>
      <c r="F57" s="221"/>
      <c r="G57" s="374"/>
      <c r="H57" s="325"/>
      <c r="I57" s="374"/>
      <c r="J57" s="375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132</v>
      </c>
      <c r="C58" s="262"/>
      <c r="D58" s="356"/>
      <c r="E58" s="344">
        <v>0.125</v>
      </c>
      <c r="F58" s="431">
        <v>2.5</v>
      </c>
      <c r="G58" s="374">
        <v>2.4</v>
      </c>
      <c r="H58" s="325">
        <f t="shared" ref="H58:H59" si="8">G58-F58</f>
        <v>-0.1</v>
      </c>
      <c r="I58" s="374"/>
      <c r="J58" s="391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 t="s">
        <v>133</v>
      </c>
      <c r="C59" s="262"/>
      <c r="D59" s="356"/>
      <c r="E59" s="344">
        <v>0.125</v>
      </c>
      <c r="F59" s="432">
        <v>4</v>
      </c>
      <c r="G59" s="89">
        <v>4.375</v>
      </c>
      <c r="H59" s="325">
        <f t="shared" si="8"/>
        <v>0.375</v>
      </c>
      <c r="I59" s="374"/>
      <c r="J59" s="375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customHeight="1" spans="1:27">
      <c r="A60" s="256"/>
      <c r="B60" s="85"/>
      <c r="C60" s="262"/>
      <c r="D60" s="356"/>
      <c r="E60" s="254"/>
      <c r="F60" s="426"/>
      <c r="G60" s="261"/>
      <c r="H60" s="325"/>
      <c r="I60" s="261"/>
      <c r="J60" s="392"/>
      <c r="K60" s="365"/>
      <c r="M60" s="175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customHeight="1" spans="1:27">
      <c r="A61" s="96"/>
      <c r="B61" s="97"/>
      <c r="C61" s="359"/>
      <c r="D61" s="360"/>
      <c r="E61" s="266"/>
      <c r="F61" s="427"/>
      <c r="G61" s="101"/>
      <c r="H61" s="362"/>
      <c r="I61" s="101"/>
      <c r="J61" s="393"/>
      <c r="K61" s="384"/>
      <c r="L61" s="385"/>
      <c r="M61" s="38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34.5" customHeight="1" spans="1:27">
      <c r="A62" s="363" t="s">
        <v>134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121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9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65"/>
      <c r="M118" s="175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12.75" customHeight="1" spans="1:27">
      <c r="A119" s="384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3" t="s">
        <v>135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121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9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65"/>
      <c r="M176" s="175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84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3" t="s">
        <v>135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121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9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65"/>
      <c r="M234" s="175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84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3" t="s">
        <v>135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121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9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65"/>
      <c r="M292" s="175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84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3" t="s">
        <v>135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121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9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65"/>
      <c r="M350" s="175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84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66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66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66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66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66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66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66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66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66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66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66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66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66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66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66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66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66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66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66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66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66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66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66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66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66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66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66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66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66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66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66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66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66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66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66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66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66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66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66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66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66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66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66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66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66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66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66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66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66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66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66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66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66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66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66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66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66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66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66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66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66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66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66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66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66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66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66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66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66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66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66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66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66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66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66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66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66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66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66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66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66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66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66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66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66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66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66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66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66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66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66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66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66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66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66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66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66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66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66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66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66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66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66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66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66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66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66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66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66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66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66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66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66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66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66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66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66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66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66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66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66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66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66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66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66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66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66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66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66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66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66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66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66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66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66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2.75" customHeight="1" spans="1:27">
      <c r="A494" s="366"/>
      <c r="B494" s="366"/>
      <c r="C494" s="366"/>
      <c r="D494" s="366"/>
      <c r="E494" s="366"/>
      <c r="F494" s="366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  <c r="AA494" s="366"/>
    </row>
    <row r="495" ht="15.75" customHeight="1" spans="1:27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  <row r="1008" ht="15.75" customHeight="1" spans="1:27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</row>
  </sheetData>
  <mergeCells count="55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3:C13"/>
    <mergeCell ref="B19:C19"/>
    <mergeCell ref="B20:C20"/>
    <mergeCell ref="B22:C22"/>
    <mergeCell ref="B23:C2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52:C52"/>
    <mergeCell ref="B53:C53"/>
    <mergeCell ref="A62:M62"/>
    <mergeCell ref="A120:M120"/>
    <mergeCell ref="A178:M178"/>
    <mergeCell ref="A236:M236"/>
    <mergeCell ref="A294:M294"/>
    <mergeCell ref="K9:M11"/>
    <mergeCell ref="K12:M17"/>
    <mergeCell ref="K18:M27"/>
    <mergeCell ref="K28:M34"/>
    <mergeCell ref="K35:M61"/>
    <mergeCell ref="A121:M177"/>
    <mergeCell ref="A295:M351"/>
    <mergeCell ref="A63:M119"/>
    <mergeCell ref="A179:M235"/>
    <mergeCell ref="A237:M29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00FF"/>
    <pageSetUpPr fitToPage="1"/>
  </sheetPr>
  <dimension ref="A1:AA1008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2.75" customHeight="1" spans="1:27">
      <c r="A2" s="144" t="s">
        <v>64</v>
      </c>
      <c r="B2" s="4"/>
      <c r="C2" s="5" t="s">
        <v>65</v>
      </c>
      <c r="D2" s="6"/>
      <c r="E2" s="4"/>
      <c r="F2" s="147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2.75" customHeight="1" spans="1:27">
      <c r="A3" s="144" t="s">
        <v>66</v>
      </c>
      <c r="B3" s="4"/>
      <c r="C3" s="5" t="s">
        <v>67</v>
      </c>
      <c r="D3" s="6"/>
      <c r="E3" s="4"/>
      <c r="F3" s="147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2.75" customHeight="1" spans="1:27">
      <c r="A4" s="144" t="s">
        <v>69</v>
      </c>
      <c r="B4" s="4"/>
      <c r="C4" s="5" t="s">
        <v>70</v>
      </c>
      <c r="D4" s="6"/>
      <c r="E4" s="4"/>
      <c r="F4" s="147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2.75" customHeight="1" spans="1:27">
      <c r="A5" s="144" t="s">
        <v>72</v>
      </c>
      <c r="B5" s="4"/>
      <c r="C5" s="5"/>
      <c r="D5" s="6"/>
      <c r="E5" s="4"/>
      <c r="F5" s="147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2.75" customHeight="1" spans="1:27">
      <c r="A6" s="144" t="s">
        <v>75</v>
      </c>
      <c r="B6" s="4"/>
      <c r="C6" s="5" t="s">
        <v>76</v>
      </c>
      <c r="D6" s="6"/>
      <c r="E6" s="4"/>
      <c r="F6" s="147" t="s">
        <v>15</v>
      </c>
      <c r="G6" s="4"/>
      <c r="H6" s="145" t="s">
        <v>51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2.75" customHeight="1" spans="1:27">
      <c r="A7" s="144" t="s">
        <v>78</v>
      </c>
      <c r="B7" s="4"/>
      <c r="C7" s="145"/>
      <c r="D7" s="146"/>
      <c r="E7" s="311"/>
      <c r="F7" s="147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29.25" customHeight="1" spans="1:27">
      <c r="A9" s="313" t="s">
        <v>81</v>
      </c>
      <c r="B9" s="313" t="s">
        <v>82</v>
      </c>
      <c r="C9" s="121"/>
      <c r="D9" s="396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428" t="s">
        <v>89</v>
      </c>
      <c r="K9" s="369" t="s">
        <v>136</v>
      </c>
      <c r="L9" s="2"/>
      <c r="M9" s="49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84"/>
      <c r="B10" s="222"/>
      <c r="C10" s="56"/>
      <c r="D10" s="195"/>
      <c r="E10" s="251"/>
      <c r="F10" s="90"/>
      <c r="G10" s="416"/>
      <c r="H10" s="325"/>
      <c r="I10" s="374"/>
      <c r="J10" s="429"/>
      <c r="K10" s="365"/>
      <c r="M10" s="175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</row>
    <row r="11" customHeight="1" spans="1:27">
      <c r="A11" s="167" t="s">
        <v>91</v>
      </c>
      <c r="B11" s="79" t="s">
        <v>92</v>
      </c>
      <c r="C11" s="55"/>
      <c r="D11" s="168"/>
      <c r="E11" s="319">
        <v>44198</v>
      </c>
      <c r="F11" s="417">
        <v>59.375</v>
      </c>
      <c r="G11" s="418">
        <v>60.125</v>
      </c>
      <c r="H11" s="322">
        <f>G11-F11</f>
        <v>0.75</v>
      </c>
      <c r="I11" s="371"/>
      <c r="J11" s="372"/>
      <c r="K11" s="373"/>
      <c r="L11" s="61"/>
      <c r="M11" s="220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/>
      <c r="C12" s="56"/>
      <c r="D12" s="195"/>
      <c r="E12" s="251"/>
      <c r="F12" s="419"/>
      <c r="G12" s="374"/>
      <c r="H12" s="325"/>
      <c r="I12" s="374"/>
      <c r="J12" s="375"/>
      <c r="K12" s="376" t="s">
        <v>93</v>
      </c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94</v>
      </c>
      <c r="C13" s="56"/>
      <c r="D13" s="195"/>
      <c r="E13" s="251">
        <v>0.25</v>
      </c>
      <c r="F13" s="420">
        <v>11.375</v>
      </c>
      <c r="G13" s="374">
        <v>12.625</v>
      </c>
      <c r="H13" s="325">
        <f t="shared" ref="H13:H18" si="0">G13-F13</f>
        <v>1.25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84"/>
      <c r="B14" s="222" t="s">
        <v>95</v>
      </c>
      <c r="C14" s="328"/>
      <c r="D14" s="195"/>
      <c r="E14" s="251">
        <v>0.25</v>
      </c>
      <c r="F14" s="420">
        <v>6</v>
      </c>
      <c r="G14" s="374">
        <v>7</v>
      </c>
      <c r="H14" s="325">
        <f t="shared" si="0"/>
        <v>1</v>
      </c>
      <c r="I14" s="374"/>
      <c r="J14" s="375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customHeight="1" spans="1:27">
      <c r="A15" s="194"/>
      <c r="B15" s="195" t="s">
        <v>96</v>
      </c>
      <c r="C15" s="196"/>
      <c r="D15" s="196"/>
      <c r="E15" s="198">
        <v>0.5</v>
      </c>
      <c r="F15" s="201">
        <v>52</v>
      </c>
      <c r="G15" s="374">
        <v>51.5</v>
      </c>
      <c r="H15" s="330">
        <f t="shared" si="0"/>
        <v>-0.5</v>
      </c>
      <c r="I15" s="377"/>
      <c r="J15" s="227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ht="13.5" customHeight="1" spans="1:27">
      <c r="A16" s="187"/>
      <c r="B16" s="188" t="s">
        <v>97</v>
      </c>
      <c r="C16" s="189"/>
      <c r="D16" s="189"/>
      <c r="E16" s="191">
        <v>0.25</v>
      </c>
      <c r="F16" s="420">
        <v>6</v>
      </c>
      <c r="G16" s="374">
        <v>7</v>
      </c>
      <c r="H16" s="331">
        <f t="shared" si="0"/>
        <v>1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customHeight="1" spans="1:27">
      <c r="A17" s="187"/>
      <c r="B17" s="188" t="s">
        <v>98</v>
      </c>
      <c r="C17" s="189"/>
      <c r="D17" s="190"/>
      <c r="E17" s="204">
        <v>0.25</v>
      </c>
      <c r="F17" s="203">
        <v>5.125</v>
      </c>
      <c r="G17" s="374">
        <v>4.875</v>
      </c>
      <c r="H17" s="331">
        <f t="shared" si="0"/>
        <v>-0.25</v>
      </c>
      <c r="I17" s="202"/>
      <c r="J17" s="378"/>
      <c r="K17" s="365"/>
      <c r="M17" s="175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5.75" customHeight="1" spans="1:27">
      <c r="A18" s="187"/>
      <c r="B18" s="188" t="s">
        <v>99</v>
      </c>
      <c r="C18" s="189"/>
      <c r="D18" s="190"/>
      <c r="E18" s="204">
        <v>0.125</v>
      </c>
      <c r="F18" s="203">
        <v>3.25</v>
      </c>
      <c r="G18" s="202"/>
      <c r="H18" s="331">
        <f t="shared" si="0"/>
        <v>-3.25</v>
      </c>
      <c r="I18" s="202"/>
      <c r="J18" s="378"/>
      <c r="K18" s="379" t="s">
        <v>137</v>
      </c>
      <c r="L18" s="2"/>
      <c r="M18" s="49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2.75" customHeight="1" spans="1:27">
      <c r="A19" s="333"/>
      <c r="B19" s="334"/>
      <c r="C19" s="220"/>
      <c r="D19" s="335"/>
      <c r="E19" s="336"/>
      <c r="F19" s="421"/>
      <c r="G19" s="321"/>
      <c r="H19" s="338"/>
      <c r="I19" s="321"/>
      <c r="J19" s="380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4.25" customHeight="1" spans="1:27">
      <c r="A20" s="339"/>
      <c r="B20" s="340" t="s">
        <v>101</v>
      </c>
      <c r="C20" s="56"/>
      <c r="D20" s="197"/>
      <c r="E20" s="212">
        <v>0.25</v>
      </c>
      <c r="F20" s="422">
        <v>6.75</v>
      </c>
      <c r="G20" s="374">
        <v>8.25</v>
      </c>
      <c r="H20" s="341">
        <f t="shared" ref="H20:H21" si="1">G20-F20</f>
        <v>1.5</v>
      </c>
      <c r="I20" s="377"/>
      <c r="J20" s="381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ht="16.5" customHeight="1" spans="1:27">
      <c r="A21" s="187"/>
      <c r="B21" s="188" t="s">
        <v>102</v>
      </c>
      <c r="C21" s="189"/>
      <c r="D21" s="189"/>
      <c r="E21" s="191">
        <v>0.125</v>
      </c>
      <c r="F21" s="203">
        <v>4.125</v>
      </c>
      <c r="G21" s="374">
        <v>4.125</v>
      </c>
      <c r="H21" s="331">
        <f t="shared" si="1"/>
        <v>0</v>
      </c>
      <c r="I21" s="202"/>
      <c r="J21" s="378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customHeight="1" spans="1:27">
      <c r="A22" s="194"/>
      <c r="B22" s="86"/>
      <c r="C22" s="56"/>
      <c r="D22" s="196"/>
      <c r="E22" s="198"/>
      <c r="F22" s="215"/>
      <c r="G22" s="213"/>
      <c r="H22" s="330"/>
      <c r="I22" s="347"/>
      <c r="J22" s="227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2.75" customHeight="1" spans="1:27">
      <c r="A23" s="84"/>
      <c r="B23" s="222"/>
      <c r="C23" s="56"/>
      <c r="D23" s="195"/>
      <c r="E23" s="251"/>
      <c r="F23" s="90"/>
      <c r="G23" s="374"/>
      <c r="H23" s="325"/>
      <c r="I23" s="374"/>
      <c r="J23" s="375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3.5" customHeight="1" spans="1:27">
      <c r="A24" s="84"/>
      <c r="B24" s="222" t="s">
        <v>103</v>
      </c>
      <c r="C24" s="328"/>
      <c r="D24" s="195"/>
      <c r="E24" s="251">
        <v>0.25</v>
      </c>
      <c r="F24" s="90">
        <v>12.5</v>
      </c>
      <c r="G24" s="374">
        <v>12.5</v>
      </c>
      <c r="H24" s="325">
        <f t="shared" ref="H24:H29" si="2">G24-F24</f>
        <v>0</v>
      </c>
      <c r="I24" s="382"/>
      <c r="J24" s="383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4.25" customHeight="1" spans="1:27">
      <c r="A25" s="256"/>
      <c r="B25" s="85" t="s">
        <v>104</v>
      </c>
      <c r="C25" s="262"/>
      <c r="D25" s="343"/>
      <c r="E25" s="344">
        <v>0</v>
      </c>
      <c r="F25" s="221">
        <v>0.375</v>
      </c>
      <c r="G25" s="374">
        <v>0.375</v>
      </c>
      <c r="H25" s="325">
        <f t="shared" si="2"/>
        <v>0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105</v>
      </c>
      <c r="C26" s="328"/>
      <c r="D26" s="343"/>
      <c r="E26" s="251">
        <v>0.25</v>
      </c>
      <c r="F26" s="221">
        <v>16</v>
      </c>
      <c r="G26" s="374">
        <v>16.5</v>
      </c>
      <c r="H26" s="325">
        <f t="shared" si="2"/>
        <v>0.5</v>
      </c>
      <c r="I26" s="374"/>
      <c r="J26" s="375"/>
      <c r="K26" s="365"/>
      <c r="M26" s="175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5.75" customHeight="1" spans="1:27">
      <c r="A27" s="256"/>
      <c r="B27" s="222" t="s">
        <v>106</v>
      </c>
      <c r="C27" s="328"/>
      <c r="D27" s="343"/>
      <c r="E27" s="251">
        <v>0.125</v>
      </c>
      <c r="F27" s="221">
        <v>1.5</v>
      </c>
      <c r="G27" s="374">
        <v>1</v>
      </c>
      <c r="H27" s="325">
        <f t="shared" si="2"/>
        <v>-0.5</v>
      </c>
      <c r="I27" s="374"/>
      <c r="J27" s="375"/>
      <c r="K27" s="384"/>
      <c r="L27" s="385"/>
      <c r="M27" s="38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6.5" customHeight="1" spans="1:27">
      <c r="A28" s="256"/>
      <c r="B28" s="222" t="s">
        <v>107</v>
      </c>
      <c r="C28" s="328"/>
      <c r="D28" s="343"/>
      <c r="E28" s="344">
        <v>0.125</v>
      </c>
      <c r="F28" s="221">
        <v>3</v>
      </c>
      <c r="G28" s="374">
        <v>2.875</v>
      </c>
      <c r="H28" s="325">
        <f t="shared" si="2"/>
        <v>-0.125</v>
      </c>
      <c r="I28" s="374"/>
      <c r="J28" s="375"/>
      <c r="K28" s="387" t="s">
        <v>138</v>
      </c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84"/>
      <c r="B29" s="222" t="s">
        <v>109</v>
      </c>
      <c r="C29" s="328"/>
      <c r="D29" s="343"/>
      <c r="E29" s="344">
        <v>0.125</v>
      </c>
      <c r="F29" s="423">
        <v>11.75</v>
      </c>
      <c r="G29" s="374">
        <v>13.25</v>
      </c>
      <c r="H29" s="325">
        <f t="shared" si="2"/>
        <v>1.5</v>
      </c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84"/>
      <c r="B30" s="222"/>
      <c r="C30" s="328"/>
      <c r="D30" s="343"/>
      <c r="E30" s="344"/>
      <c r="F30" s="221"/>
      <c r="G30" s="374"/>
      <c r="H30" s="325"/>
      <c r="I30" s="374"/>
      <c r="J30" s="375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94"/>
      <c r="B31" s="226" t="s">
        <v>110</v>
      </c>
      <c r="C31" s="56"/>
      <c r="D31" s="196"/>
      <c r="E31" s="227"/>
      <c r="F31" s="424"/>
      <c r="G31" s="347"/>
      <c r="H31" s="347"/>
      <c r="I31" s="347"/>
      <c r="J31" s="347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111</v>
      </c>
      <c r="C32" s="220"/>
      <c r="D32" s="189"/>
      <c r="E32" s="230">
        <v>44569</v>
      </c>
      <c r="F32" s="233">
        <v>4.25</v>
      </c>
      <c r="G32" s="193">
        <v>4.125</v>
      </c>
      <c r="H32" s="331">
        <f t="shared" ref="H32:H33" si="3">G32-F32</f>
        <v>-0.125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187"/>
      <c r="B33" s="229" t="s">
        <v>112</v>
      </c>
      <c r="C33" s="220"/>
      <c r="D33" s="189"/>
      <c r="E33" s="230">
        <v>44569</v>
      </c>
      <c r="F33" s="233">
        <v>5.5</v>
      </c>
      <c r="G33" s="193">
        <v>6</v>
      </c>
      <c r="H33" s="331">
        <f t="shared" si="3"/>
        <v>0.5</v>
      </c>
      <c r="I33" s="388"/>
      <c r="J33" s="388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2.75" customHeight="1" spans="1:27">
      <c r="A34" s="84"/>
      <c r="B34" s="222"/>
      <c r="C34" s="56"/>
      <c r="D34" s="195"/>
      <c r="E34" s="251"/>
      <c r="F34" s="90"/>
      <c r="G34" s="374"/>
      <c r="H34" s="325"/>
      <c r="I34" s="374"/>
      <c r="J34" s="375"/>
      <c r="K34" s="365"/>
      <c r="M34" s="175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4.25" customHeight="1" spans="1:27">
      <c r="A35" s="349"/>
      <c r="B35" s="350" t="s">
        <v>113</v>
      </c>
      <c r="C35" s="220"/>
      <c r="D35" s="195"/>
      <c r="E35" s="251">
        <v>0.5</v>
      </c>
      <c r="F35" s="420">
        <v>27.5</v>
      </c>
      <c r="G35" s="374">
        <v>28.5</v>
      </c>
      <c r="H35" s="325">
        <f t="shared" ref="H35:H38" si="4">G35-F35</f>
        <v>1</v>
      </c>
      <c r="I35" s="374"/>
      <c r="J35" s="375"/>
      <c r="K35" s="389"/>
      <c r="L35" s="2"/>
      <c r="M35" s="49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139</v>
      </c>
      <c r="C36" s="56"/>
      <c r="D36" s="195"/>
      <c r="E36" s="251">
        <v>0.5</v>
      </c>
      <c r="F36" s="420">
        <v>25.75</v>
      </c>
      <c r="G36" s="374">
        <v>26.5</v>
      </c>
      <c r="H36" s="325">
        <f t="shared" si="4"/>
        <v>0.75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84"/>
      <c r="B37" s="222" t="s">
        <v>115</v>
      </c>
      <c r="C37" s="56"/>
      <c r="D37" s="195"/>
      <c r="E37" s="251">
        <v>0.5</v>
      </c>
      <c r="F37" s="420">
        <v>38.5</v>
      </c>
      <c r="G37" s="374">
        <v>39</v>
      </c>
      <c r="H37" s="325">
        <f t="shared" si="4"/>
        <v>0.5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5.75" customHeight="1" spans="1:27">
      <c r="A38" s="256"/>
      <c r="B38" s="222" t="s">
        <v>116</v>
      </c>
      <c r="C38" s="56"/>
      <c r="D38" s="195"/>
      <c r="E38" s="351">
        <v>0.5</v>
      </c>
      <c r="F38" s="420">
        <v>43</v>
      </c>
      <c r="G38" s="374">
        <v>43.5</v>
      </c>
      <c r="H38" s="325">
        <f t="shared" si="4"/>
        <v>0.5</v>
      </c>
      <c r="I38" s="374"/>
      <c r="J38" s="375"/>
      <c r="K38" s="365"/>
      <c r="M38" s="175"/>
      <c r="N38" s="366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/>
      <c r="C39" s="56"/>
      <c r="D39" s="195"/>
      <c r="E39" s="251"/>
      <c r="F39" s="90"/>
      <c r="G39" s="374"/>
      <c r="H39" s="325"/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ht="14.25" customHeight="1" spans="1:27">
      <c r="A40" s="352"/>
      <c r="B40" s="353" t="s">
        <v>117</v>
      </c>
      <c r="C40" s="328"/>
      <c r="D40" s="195"/>
      <c r="E40" s="251">
        <v>0</v>
      </c>
      <c r="F40" s="90">
        <v>9</v>
      </c>
      <c r="G40" s="374">
        <v>9</v>
      </c>
      <c r="H40" s="325">
        <f t="shared" ref="H40:H44" si="5">G40-F40</f>
        <v>0</v>
      </c>
      <c r="I40" s="374"/>
      <c r="J40" s="375"/>
      <c r="K40" s="365"/>
      <c r="M40" s="175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238" t="s">
        <v>91</v>
      </c>
      <c r="B41" s="353" t="s">
        <v>118</v>
      </c>
      <c r="C41" s="328"/>
      <c r="D41" s="195"/>
      <c r="E41" s="251">
        <v>0.5</v>
      </c>
      <c r="F41" s="93">
        <v>60</v>
      </c>
      <c r="G41" s="374">
        <v>58</v>
      </c>
      <c r="H41" s="325">
        <f t="shared" si="5"/>
        <v>-2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354" t="s">
        <v>119</v>
      </c>
      <c r="B42" s="353" t="s">
        <v>120</v>
      </c>
      <c r="C42" s="328"/>
      <c r="D42" s="195"/>
      <c r="E42" s="251">
        <v>0.5</v>
      </c>
      <c r="F42" s="93">
        <v>60</v>
      </c>
      <c r="G42" s="374">
        <v>61.5</v>
      </c>
      <c r="H42" s="325">
        <f t="shared" si="5"/>
        <v>1.5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customHeight="1" spans="1:27">
      <c r="A43" s="238" t="s">
        <v>91</v>
      </c>
      <c r="B43" s="353" t="s">
        <v>140</v>
      </c>
      <c r="C43" s="328"/>
      <c r="D43" s="195"/>
      <c r="E43" s="251">
        <v>1</v>
      </c>
      <c r="F43" s="90">
        <v>122</v>
      </c>
      <c r="G43" s="374">
        <v>125.5</v>
      </c>
      <c r="H43" s="325">
        <f t="shared" si="5"/>
        <v>3.5</v>
      </c>
      <c r="I43" s="374"/>
      <c r="J43" s="375"/>
      <c r="K43" s="365"/>
      <c r="M43" s="175"/>
      <c r="N43" s="366"/>
      <c r="O43" s="390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ht="15.75" customHeight="1" spans="1:27">
      <c r="A44" s="354" t="s">
        <v>119</v>
      </c>
      <c r="B44" s="353" t="s">
        <v>141</v>
      </c>
      <c r="C44" s="328"/>
      <c r="D44" s="195"/>
      <c r="E44" s="251">
        <v>1</v>
      </c>
      <c r="F44" s="90">
        <v>106</v>
      </c>
      <c r="G44" s="374">
        <v>104.5</v>
      </c>
      <c r="H44" s="325">
        <f t="shared" si="5"/>
        <v>-1.5</v>
      </c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352"/>
      <c r="B45" s="91"/>
      <c r="C45" s="262"/>
      <c r="D45" s="343"/>
      <c r="E45" s="344"/>
      <c r="F45" s="221"/>
      <c r="G45" s="374"/>
      <c r="H45" s="325"/>
      <c r="I45" s="374"/>
      <c r="J45" s="375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95" t="s">
        <v>123</v>
      </c>
      <c r="C46" s="196"/>
      <c r="D46" s="196"/>
      <c r="E46" s="198">
        <v>0.5</v>
      </c>
      <c r="F46" s="201">
        <v>48</v>
      </c>
      <c r="G46" s="374">
        <v>47.5</v>
      </c>
      <c r="H46" s="330">
        <f t="shared" ref="H46:H51" si="6">G46-F46</f>
        <v>-0.5</v>
      </c>
      <c r="I46" s="377"/>
      <c r="J46" s="227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238" t="s">
        <v>91</v>
      </c>
      <c r="B47" s="188" t="s">
        <v>124</v>
      </c>
      <c r="C47" s="189"/>
      <c r="D47" s="189"/>
      <c r="E47" s="191">
        <v>0.5</v>
      </c>
      <c r="F47" s="203">
        <v>48</v>
      </c>
      <c r="G47" s="374">
        <v>46.75</v>
      </c>
      <c r="H47" s="331">
        <f t="shared" si="6"/>
        <v>-1.25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125</v>
      </c>
      <c r="C48" s="189"/>
      <c r="D48" s="189"/>
      <c r="E48" s="191">
        <v>0.5</v>
      </c>
      <c r="F48" s="203">
        <v>46.5</v>
      </c>
      <c r="G48" s="374">
        <v>47</v>
      </c>
      <c r="H48" s="331">
        <f t="shared" si="6"/>
        <v>0.5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354" t="s">
        <v>119</v>
      </c>
      <c r="B49" s="188" t="s">
        <v>126</v>
      </c>
      <c r="C49" s="189"/>
      <c r="D49" s="189"/>
      <c r="E49" s="191">
        <v>0.5</v>
      </c>
      <c r="F49" s="203">
        <v>46.5</v>
      </c>
      <c r="G49" s="374">
        <v>45.375</v>
      </c>
      <c r="H49" s="331">
        <f t="shared" si="6"/>
        <v>-1.125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238" t="s">
        <v>91</v>
      </c>
      <c r="B50" s="188" t="s">
        <v>127</v>
      </c>
      <c r="C50" s="189"/>
      <c r="D50" s="189"/>
      <c r="E50" s="191">
        <v>0.25</v>
      </c>
      <c r="F50" s="203">
        <v>31</v>
      </c>
      <c r="G50" s="374">
        <v>30.75</v>
      </c>
      <c r="H50" s="331">
        <f t="shared" si="6"/>
        <v>-0.25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4" t="s">
        <v>119</v>
      </c>
      <c r="B51" s="188" t="s">
        <v>128</v>
      </c>
      <c r="C51" s="189"/>
      <c r="D51" s="189"/>
      <c r="E51" s="191">
        <v>0.25</v>
      </c>
      <c r="F51" s="203">
        <v>30.5</v>
      </c>
      <c r="G51" s="374">
        <v>30.875</v>
      </c>
      <c r="H51" s="331">
        <f t="shared" si="6"/>
        <v>0.375</v>
      </c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355"/>
      <c r="B52" s="91"/>
      <c r="C52" s="56"/>
      <c r="D52" s="189"/>
      <c r="E52" s="292"/>
      <c r="F52" s="203"/>
      <c r="G52" s="202"/>
      <c r="H52" s="331"/>
      <c r="I52" s="202"/>
      <c r="J52" s="378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16"/>
      <c r="B53" s="85"/>
      <c r="C53" s="56"/>
      <c r="D53" s="356"/>
      <c r="E53" s="254"/>
      <c r="F53" s="221"/>
      <c r="G53" s="374"/>
      <c r="H53" s="325"/>
      <c r="I53" s="374"/>
      <c r="J53" s="375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129</v>
      </c>
      <c r="C54" s="262"/>
      <c r="D54" s="356"/>
      <c r="E54" s="254">
        <v>0.25</v>
      </c>
      <c r="F54" s="221">
        <v>4</v>
      </c>
      <c r="G54" s="374">
        <v>4</v>
      </c>
      <c r="H54" s="325">
        <f t="shared" ref="H54:H56" si="7">G54-F54</f>
        <v>0</v>
      </c>
      <c r="I54" s="374"/>
      <c r="J54" s="391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38" t="s">
        <v>91</v>
      </c>
      <c r="B55" s="85" t="s">
        <v>130</v>
      </c>
      <c r="C55" s="262"/>
      <c r="D55" s="356"/>
      <c r="E55" s="254">
        <v>0.25</v>
      </c>
      <c r="F55" s="221">
        <v>6</v>
      </c>
      <c r="G55" s="374">
        <v>6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 t="s">
        <v>131</v>
      </c>
      <c r="C56" s="262"/>
      <c r="D56" s="356"/>
      <c r="E56" s="254">
        <v>0.25</v>
      </c>
      <c r="F56" s="221">
        <v>8</v>
      </c>
      <c r="G56" s="374">
        <v>7.25</v>
      </c>
      <c r="H56" s="325">
        <f t="shared" si="7"/>
        <v>-0.75</v>
      </c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/>
      <c r="C57" s="262"/>
      <c r="D57" s="356"/>
      <c r="E57" s="254"/>
      <c r="F57" s="221"/>
      <c r="G57" s="374"/>
      <c r="H57" s="325"/>
      <c r="I57" s="374"/>
      <c r="J57" s="375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132</v>
      </c>
      <c r="C58" s="262"/>
      <c r="D58" s="356"/>
      <c r="E58" s="344">
        <v>0.125</v>
      </c>
      <c r="F58" s="221">
        <v>3</v>
      </c>
      <c r="G58" s="374">
        <v>2.5</v>
      </c>
      <c r="H58" s="325">
        <f t="shared" ref="H58:H59" si="8">G58-F58</f>
        <v>-0.5</v>
      </c>
      <c r="I58" s="374"/>
      <c r="J58" s="391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 t="s">
        <v>133</v>
      </c>
      <c r="C59" s="262"/>
      <c r="D59" s="356"/>
      <c r="E59" s="344">
        <v>0.125</v>
      </c>
      <c r="F59" s="425">
        <v>5</v>
      </c>
      <c r="G59" s="89">
        <v>7</v>
      </c>
      <c r="H59" s="325">
        <f t="shared" si="8"/>
        <v>2</v>
      </c>
      <c r="I59" s="374"/>
      <c r="J59" s="375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customHeight="1" spans="1:27">
      <c r="A60" s="256"/>
      <c r="B60" s="85"/>
      <c r="C60" s="262"/>
      <c r="D60" s="356"/>
      <c r="E60" s="254"/>
      <c r="F60" s="426"/>
      <c r="G60" s="261"/>
      <c r="H60" s="325"/>
      <c r="I60" s="261"/>
      <c r="J60" s="392"/>
      <c r="K60" s="365"/>
      <c r="M60" s="175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ht="52.5" customHeight="1" spans="1:27">
      <c r="A61" s="96"/>
      <c r="B61" s="97"/>
      <c r="C61" s="359"/>
      <c r="D61" s="360"/>
      <c r="E61" s="266"/>
      <c r="F61" s="427"/>
      <c r="G61" s="101"/>
      <c r="H61" s="362"/>
      <c r="I61" s="101"/>
      <c r="J61" s="393"/>
      <c r="K61" s="384"/>
      <c r="L61" s="385"/>
      <c r="M61" s="38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34.5" customHeight="1" spans="1:27">
      <c r="A62" s="363" t="s">
        <v>134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121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9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65"/>
      <c r="M118" s="175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12.75" customHeight="1" spans="1:27">
      <c r="A119" s="384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3" t="s">
        <v>135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121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9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65"/>
      <c r="M176" s="175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84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3" t="s">
        <v>135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121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9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65"/>
      <c r="M234" s="175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84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3" t="s">
        <v>135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121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9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65"/>
      <c r="M292" s="175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84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3" t="s">
        <v>135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121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9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65"/>
      <c r="M350" s="175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84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66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66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66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66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66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66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66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66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66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66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66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66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66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66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66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66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66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66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66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66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66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66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66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66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66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66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66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66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66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66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66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66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66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66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66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66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66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66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66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66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66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66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66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66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66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66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66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66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66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66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66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66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66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66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66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66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66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66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66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66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66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66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66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66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66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66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66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66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66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66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66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66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66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66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66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66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66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66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66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66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66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66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66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66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66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66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66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66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66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66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66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66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66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66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66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66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66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66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66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66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66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66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66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66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66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66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66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66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66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66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66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66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66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66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66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66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66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66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66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66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66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66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66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66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66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66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66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66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66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66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66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66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66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66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66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2.75" customHeight="1" spans="1:27">
      <c r="A494" s="366"/>
      <c r="B494" s="366"/>
      <c r="C494" s="366"/>
      <c r="D494" s="366"/>
      <c r="E494" s="366"/>
      <c r="F494" s="366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  <c r="AA494" s="366"/>
    </row>
    <row r="495" ht="15.75" customHeight="1" spans="1:27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  <row r="1008" ht="15.75" customHeight="1" spans="1:27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</row>
  </sheetData>
  <mergeCells count="55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3:C13"/>
    <mergeCell ref="B19:C19"/>
    <mergeCell ref="B20:C20"/>
    <mergeCell ref="B22:C22"/>
    <mergeCell ref="B23:C2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52:C52"/>
    <mergeCell ref="B53:C53"/>
    <mergeCell ref="A62:M62"/>
    <mergeCell ref="A120:M120"/>
    <mergeCell ref="A178:M178"/>
    <mergeCell ref="A236:M236"/>
    <mergeCell ref="A294:M294"/>
    <mergeCell ref="K9:M11"/>
    <mergeCell ref="K12:M17"/>
    <mergeCell ref="K18:M27"/>
    <mergeCell ref="K28:M34"/>
    <mergeCell ref="K35:M61"/>
    <mergeCell ref="A121:M177"/>
    <mergeCell ref="A295:M351"/>
    <mergeCell ref="A63:M119"/>
    <mergeCell ref="A179:M235"/>
    <mergeCell ref="A237:M29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1008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2.75" customHeight="1" spans="1:27">
      <c r="A2" s="144" t="s">
        <v>64</v>
      </c>
      <c r="B2" s="4"/>
      <c r="C2" s="5" t="s">
        <v>65</v>
      </c>
      <c r="D2" s="6"/>
      <c r="E2" s="4"/>
      <c r="F2" s="310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2.75" customHeight="1" spans="1:27">
      <c r="A3" s="144" t="s">
        <v>66</v>
      </c>
      <c r="B3" s="4"/>
      <c r="C3" s="5" t="s">
        <v>67</v>
      </c>
      <c r="D3" s="6"/>
      <c r="E3" s="4"/>
      <c r="F3" s="310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2.75" customHeight="1" spans="1:27">
      <c r="A4" s="144" t="s">
        <v>69</v>
      </c>
      <c r="B4" s="4"/>
      <c r="C4" s="5" t="s">
        <v>70</v>
      </c>
      <c r="D4" s="6"/>
      <c r="E4" s="4"/>
      <c r="F4" s="310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2.75" customHeight="1" spans="1:27">
      <c r="A5" s="144" t="s">
        <v>72</v>
      </c>
      <c r="B5" s="4"/>
      <c r="C5" s="5"/>
      <c r="D5" s="6"/>
      <c r="E5" s="4"/>
      <c r="F5" s="310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2.75" customHeight="1" spans="1:27">
      <c r="A6" s="144" t="s">
        <v>75</v>
      </c>
      <c r="B6" s="4"/>
      <c r="C6" s="5" t="s">
        <v>76</v>
      </c>
      <c r="D6" s="6"/>
      <c r="E6" s="4"/>
      <c r="F6" s="310" t="s">
        <v>15</v>
      </c>
      <c r="G6" s="4"/>
      <c r="H6" s="145" t="s">
        <v>77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2.75" customHeight="1" spans="1:27">
      <c r="A7" s="144" t="s">
        <v>78</v>
      </c>
      <c r="B7" s="4"/>
      <c r="C7" s="145"/>
      <c r="D7" s="146"/>
      <c r="E7" s="311"/>
      <c r="F7" s="310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29.25" customHeight="1" spans="1:27">
      <c r="A9" s="313" t="s">
        <v>81</v>
      </c>
      <c r="B9" s="313" t="s">
        <v>82</v>
      </c>
      <c r="C9" s="121"/>
      <c r="D9" s="396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411" t="s">
        <v>89</v>
      </c>
      <c r="K9" s="412" t="s">
        <v>90</v>
      </c>
      <c r="L9" s="32"/>
      <c r="M9" s="58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84"/>
      <c r="B10" s="222"/>
      <c r="C10" s="56"/>
      <c r="D10" s="195"/>
      <c r="E10" s="251"/>
      <c r="F10" s="93"/>
      <c r="G10" s="374"/>
      <c r="H10" s="325"/>
      <c r="I10" s="374"/>
      <c r="J10" s="375"/>
      <c r="K10" s="48"/>
      <c r="M10" s="175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</row>
    <row r="11" customHeight="1" spans="1:27">
      <c r="A11" s="397" t="s">
        <v>91</v>
      </c>
      <c r="B11" s="229" t="s">
        <v>92</v>
      </c>
      <c r="C11" s="220"/>
      <c r="D11" s="318"/>
      <c r="E11" s="230">
        <v>44198</v>
      </c>
      <c r="F11" s="398">
        <v>56.25</v>
      </c>
      <c r="G11" s="374">
        <v>56</v>
      </c>
      <c r="H11" s="399">
        <f>G11-F11</f>
        <v>-0.25</v>
      </c>
      <c r="I11" s="414"/>
      <c r="J11" s="336"/>
      <c r="K11" s="60"/>
      <c r="L11" s="61"/>
      <c r="M11" s="220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/>
      <c r="C12" s="56"/>
      <c r="D12" s="195"/>
      <c r="E12" s="251"/>
      <c r="F12" s="400"/>
      <c r="G12" s="374"/>
      <c r="H12" s="325"/>
      <c r="I12" s="374"/>
      <c r="J12" s="375"/>
      <c r="K12" s="376" t="s">
        <v>93</v>
      </c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94</v>
      </c>
      <c r="C13" s="56"/>
      <c r="D13" s="195"/>
      <c r="E13" s="251">
        <v>0.25</v>
      </c>
      <c r="F13" s="93">
        <v>10.25</v>
      </c>
      <c r="G13" s="374">
        <v>10.25</v>
      </c>
      <c r="H13" s="325">
        <f t="shared" ref="H13:H18" si="0">G13-F13</f>
        <v>0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84"/>
      <c r="B14" s="222" t="s">
        <v>95</v>
      </c>
      <c r="C14" s="328"/>
      <c r="D14" s="195"/>
      <c r="E14" s="251">
        <v>0.25</v>
      </c>
      <c r="F14" s="93">
        <v>6</v>
      </c>
      <c r="G14" s="374">
        <v>5.87</v>
      </c>
      <c r="H14" s="325">
        <f t="shared" si="0"/>
        <v>-0.13</v>
      </c>
      <c r="I14" s="374"/>
      <c r="J14" s="375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customHeight="1" spans="1:27">
      <c r="A15" s="194"/>
      <c r="B15" s="195" t="s">
        <v>96</v>
      </c>
      <c r="C15" s="196"/>
      <c r="D15" s="196"/>
      <c r="E15" s="198">
        <v>0.5</v>
      </c>
      <c r="F15" s="401">
        <v>45</v>
      </c>
      <c r="G15" s="374">
        <v>44.5</v>
      </c>
      <c r="H15" s="330">
        <f t="shared" si="0"/>
        <v>-0.5</v>
      </c>
      <c r="I15" s="377"/>
      <c r="J15" s="227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ht="13.5" customHeight="1" spans="1:27">
      <c r="A16" s="187"/>
      <c r="B16" s="188" t="s">
        <v>97</v>
      </c>
      <c r="C16" s="189"/>
      <c r="D16" s="189"/>
      <c r="E16" s="191">
        <v>0.25</v>
      </c>
      <c r="F16" s="402">
        <v>6</v>
      </c>
      <c r="G16" s="374">
        <v>6</v>
      </c>
      <c r="H16" s="331">
        <f t="shared" si="0"/>
        <v>0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customHeight="1" spans="1:27">
      <c r="A17" s="187"/>
      <c r="B17" s="188" t="s">
        <v>98</v>
      </c>
      <c r="C17" s="189"/>
      <c r="D17" s="190"/>
      <c r="E17" s="204">
        <v>0.25</v>
      </c>
      <c r="F17" s="402">
        <v>5.375</v>
      </c>
      <c r="G17" s="374">
        <v>5.75</v>
      </c>
      <c r="H17" s="331">
        <f t="shared" si="0"/>
        <v>0.375</v>
      </c>
      <c r="I17" s="202"/>
      <c r="J17" s="378"/>
      <c r="K17" s="365"/>
      <c r="M17" s="175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5.75" customHeight="1" spans="1:27">
      <c r="A18" s="187"/>
      <c r="B18" s="188" t="s">
        <v>99</v>
      </c>
      <c r="C18" s="189"/>
      <c r="D18" s="190"/>
      <c r="E18" s="204">
        <v>0.125</v>
      </c>
      <c r="F18" s="402">
        <v>2.5</v>
      </c>
      <c r="G18" s="374">
        <v>2.5</v>
      </c>
      <c r="H18" s="331">
        <f t="shared" si="0"/>
        <v>0</v>
      </c>
      <c r="I18" s="202"/>
      <c r="J18" s="378"/>
      <c r="K18" s="379" t="s">
        <v>100</v>
      </c>
      <c r="L18" s="2"/>
      <c r="M18" s="49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2.75" customHeight="1" spans="1:27">
      <c r="A19" s="333"/>
      <c r="B19" s="334"/>
      <c r="C19" s="220"/>
      <c r="D19" s="335"/>
      <c r="E19" s="336"/>
      <c r="F19" s="403"/>
      <c r="G19" s="374"/>
      <c r="H19" s="338"/>
      <c r="I19" s="321"/>
      <c r="J19" s="380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4.25" customHeight="1" spans="1:27">
      <c r="A20" s="339"/>
      <c r="B20" s="340" t="s">
        <v>101</v>
      </c>
      <c r="C20" s="56"/>
      <c r="D20" s="197"/>
      <c r="E20" s="212">
        <v>0.25</v>
      </c>
      <c r="F20" s="402">
        <v>6</v>
      </c>
      <c r="G20" s="374">
        <v>6</v>
      </c>
      <c r="H20" s="341">
        <f t="shared" ref="H20:H21" si="1">G20-F20</f>
        <v>0</v>
      </c>
      <c r="I20" s="377"/>
      <c r="J20" s="415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ht="16.5" customHeight="1" spans="1:27">
      <c r="A21" s="187"/>
      <c r="B21" s="188" t="s">
        <v>102</v>
      </c>
      <c r="C21" s="189"/>
      <c r="D21" s="189"/>
      <c r="E21" s="191">
        <v>0.125</v>
      </c>
      <c r="F21" s="402">
        <v>3.5</v>
      </c>
      <c r="G21" s="374">
        <v>3.5</v>
      </c>
      <c r="H21" s="331">
        <f t="shared" si="1"/>
        <v>0</v>
      </c>
      <c r="I21" s="202"/>
      <c r="J21" s="378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ht="12.75" customHeight="1" spans="1:27">
      <c r="A22" s="194"/>
      <c r="B22" s="86"/>
      <c r="C22" s="56"/>
      <c r="D22" s="196"/>
      <c r="E22" s="198"/>
      <c r="F22" s="294"/>
      <c r="G22" s="374"/>
      <c r="H22" s="330"/>
      <c r="I22" s="347"/>
      <c r="J22" s="227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2.75" customHeight="1" spans="1:27">
      <c r="A23" s="84"/>
      <c r="B23" s="222"/>
      <c r="C23" s="56"/>
      <c r="D23" s="195"/>
      <c r="E23" s="251"/>
      <c r="F23" s="93"/>
      <c r="G23" s="374"/>
      <c r="H23" s="325"/>
      <c r="I23" s="374"/>
      <c r="J23" s="375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3.5" customHeight="1" spans="1:27">
      <c r="A24" s="84"/>
      <c r="B24" s="222" t="s">
        <v>103</v>
      </c>
      <c r="C24" s="328"/>
      <c r="D24" s="195"/>
      <c r="E24" s="251">
        <v>0.25</v>
      </c>
      <c r="F24" s="93">
        <v>11.25</v>
      </c>
      <c r="G24" s="374">
        <v>11.25</v>
      </c>
      <c r="H24" s="325">
        <f t="shared" ref="H24:H29" si="2">G24-F24</f>
        <v>0</v>
      </c>
      <c r="I24" s="382"/>
      <c r="J24" s="383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4.25" customHeight="1" spans="1:27">
      <c r="A25" s="256"/>
      <c r="B25" s="85" t="s">
        <v>104</v>
      </c>
      <c r="C25" s="262"/>
      <c r="D25" s="343"/>
      <c r="E25" s="344">
        <v>0</v>
      </c>
      <c r="F25" s="404">
        <v>0.25</v>
      </c>
      <c r="G25" s="374">
        <v>0.25</v>
      </c>
      <c r="H25" s="325">
        <f t="shared" si="2"/>
        <v>0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105</v>
      </c>
      <c r="C26" s="328"/>
      <c r="D26" s="343"/>
      <c r="E26" s="251">
        <v>0.25</v>
      </c>
      <c r="F26" s="404">
        <v>13.5</v>
      </c>
      <c r="G26" s="374">
        <v>13.5</v>
      </c>
      <c r="H26" s="325">
        <f t="shared" si="2"/>
        <v>0</v>
      </c>
      <c r="I26" s="374"/>
      <c r="J26" s="375"/>
      <c r="K26" s="365"/>
      <c r="M26" s="175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5.75" customHeight="1" spans="1:27">
      <c r="A27" s="256"/>
      <c r="B27" s="222" t="s">
        <v>106</v>
      </c>
      <c r="C27" s="328"/>
      <c r="D27" s="343"/>
      <c r="E27" s="251">
        <v>0.125</v>
      </c>
      <c r="F27" s="404">
        <v>1.5</v>
      </c>
      <c r="G27" s="374">
        <v>1.5</v>
      </c>
      <c r="H27" s="325">
        <f t="shared" si="2"/>
        <v>0</v>
      </c>
      <c r="I27" s="374"/>
      <c r="J27" s="375"/>
      <c r="K27" s="384"/>
      <c r="L27" s="385"/>
      <c r="M27" s="38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6.5" customHeight="1" spans="1:27">
      <c r="A28" s="256"/>
      <c r="B28" s="222" t="s">
        <v>107</v>
      </c>
      <c r="C28" s="328"/>
      <c r="D28" s="343"/>
      <c r="E28" s="344">
        <v>0.125</v>
      </c>
      <c r="F28" s="404">
        <v>2.5</v>
      </c>
      <c r="G28" s="374">
        <v>2.5</v>
      </c>
      <c r="H28" s="325">
        <f t="shared" si="2"/>
        <v>0</v>
      </c>
      <c r="I28" s="374"/>
      <c r="J28" s="375"/>
      <c r="K28" s="387" t="s">
        <v>108</v>
      </c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256"/>
      <c r="B29" s="222" t="s">
        <v>109</v>
      </c>
      <c r="C29" s="328"/>
      <c r="D29" s="343"/>
      <c r="E29" s="344">
        <v>0.125</v>
      </c>
      <c r="F29" s="404">
        <v>9.75</v>
      </c>
      <c r="G29" s="374">
        <v>9.5</v>
      </c>
      <c r="H29" s="325">
        <f t="shared" si="2"/>
        <v>-0.25</v>
      </c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256"/>
      <c r="B30" s="222"/>
      <c r="C30" s="328"/>
      <c r="D30" s="343"/>
      <c r="E30" s="344"/>
      <c r="F30" s="404"/>
      <c r="G30" s="374"/>
      <c r="H30" s="325"/>
      <c r="I30" s="374"/>
      <c r="J30" s="375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94"/>
      <c r="B31" s="226" t="s">
        <v>110</v>
      </c>
      <c r="C31" s="56"/>
      <c r="D31" s="196"/>
      <c r="E31" s="227"/>
      <c r="F31" s="405"/>
      <c r="G31" s="374"/>
      <c r="H31" s="347"/>
      <c r="I31" s="347"/>
      <c r="J31" s="347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111</v>
      </c>
      <c r="C32" s="220"/>
      <c r="D32" s="189"/>
      <c r="E32" s="230">
        <v>44569</v>
      </c>
      <c r="F32" s="406">
        <v>3.375</v>
      </c>
      <c r="G32" s="374">
        <v>3.375</v>
      </c>
      <c r="H32" s="331">
        <f t="shared" ref="H32:H33" si="3">G32-F32</f>
        <v>0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187"/>
      <c r="B33" s="229" t="s">
        <v>112</v>
      </c>
      <c r="C33" s="220"/>
      <c r="D33" s="189"/>
      <c r="E33" s="230">
        <v>44569</v>
      </c>
      <c r="F33" s="406">
        <v>3.75</v>
      </c>
      <c r="G33" s="374">
        <v>3.75</v>
      </c>
      <c r="H33" s="331">
        <f t="shared" si="3"/>
        <v>0</v>
      </c>
      <c r="I33" s="388"/>
      <c r="J33" s="388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2.75" customHeight="1" spans="1:27">
      <c r="A34" s="84"/>
      <c r="B34" s="222"/>
      <c r="C34" s="56"/>
      <c r="D34" s="195"/>
      <c r="E34" s="251"/>
      <c r="F34" s="93"/>
      <c r="G34" s="374"/>
      <c r="H34" s="325"/>
      <c r="I34" s="374"/>
      <c r="J34" s="375"/>
      <c r="K34" s="365"/>
      <c r="M34" s="175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4.25" customHeight="1" spans="1:27">
      <c r="A35" s="349"/>
      <c r="B35" s="350" t="s">
        <v>113</v>
      </c>
      <c r="C35" s="220"/>
      <c r="D35" s="195"/>
      <c r="E35" s="251">
        <v>0.5</v>
      </c>
      <c r="F35" s="93">
        <v>20.5</v>
      </c>
      <c r="G35" s="374">
        <v>20.5</v>
      </c>
      <c r="H35" s="325">
        <f t="shared" ref="H35:H38" si="4">G35-F35</f>
        <v>0</v>
      </c>
      <c r="I35" s="374"/>
      <c r="J35" s="375"/>
      <c r="K35" s="389"/>
      <c r="L35" s="2"/>
      <c r="M35" s="49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114</v>
      </c>
      <c r="C36" s="56"/>
      <c r="D36" s="195"/>
      <c r="E36" s="251">
        <v>0.5</v>
      </c>
      <c r="F36" s="93">
        <v>19</v>
      </c>
      <c r="G36" s="374">
        <v>19</v>
      </c>
      <c r="H36" s="325">
        <f t="shared" si="4"/>
        <v>0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84"/>
      <c r="B37" s="222" t="s">
        <v>115</v>
      </c>
      <c r="C37" s="56"/>
      <c r="D37" s="195"/>
      <c r="E37" s="251">
        <v>0.5</v>
      </c>
      <c r="F37" s="93">
        <v>28</v>
      </c>
      <c r="G37" s="374">
        <v>28</v>
      </c>
      <c r="H37" s="325">
        <f t="shared" si="4"/>
        <v>0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5.75" customHeight="1" spans="1:27">
      <c r="A38" s="256"/>
      <c r="B38" s="222" t="s">
        <v>116</v>
      </c>
      <c r="C38" s="56"/>
      <c r="D38" s="195"/>
      <c r="E38" s="351">
        <v>0.5</v>
      </c>
      <c r="F38" s="93">
        <v>31.5</v>
      </c>
      <c r="G38" s="374">
        <v>31.5</v>
      </c>
      <c r="H38" s="325">
        <f t="shared" si="4"/>
        <v>0</v>
      </c>
      <c r="I38" s="374"/>
      <c r="J38" s="375"/>
      <c r="K38" s="365"/>
      <c r="M38" s="175"/>
      <c r="N38" s="366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/>
      <c r="C39" s="56"/>
      <c r="D39" s="195"/>
      <c r="E39" s="251"/>
      <c r="F39" s="93"/>
      <c r="G39" s="374"/>
      <c r="H39" s="325"/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ht="14.25" customHeight="1" spans="1:27">
      <c r="A40" s="352"/>
      <c r="B40" s="353" t="s">
        <v>117</v>
      </c>
      <c r="C40" s="328"/>
      <c r="D40" s="195"/>
      <c r="E40" s="251">
        <v>0</v>
      </c>
      <c r="F40" s="93">
        <v>8</v>
      </c>
      <c r="G40" s="374">
        <v>8</v>
      </c>
      <c r="H40" s="325">
        <f t="shared" ref="H40:H44" si="5">G40-F40</f>
        <v>0</v>
      </c>
      <c r="I40" s="374"/>
      <c r="J40" s="375"/>
      <c r="K40" s="365"/>
      <c r="M40" s="175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238" t="s">
        <v>91</v>
      </c>
      <c r="B41" s="353" t="s">
        <v>118</v>
      </c>
      <c r="C41" s="328"/>
      <c r="D41" s="195"/>
      <c r="E41" s="251">
        <v>0.5</v>
      </c>
      <c r="F41" s="93">
        <v>48</v>
      </c>
      <c r="G41" s="374">
        <v>48</v>
      </c>
      <c r="H41" s="325">
        <f t="shared" si="5"/>
        <v>0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354" t="s">
        <v>119</v>
      </c>
      <c r="B42" s="353" t="s">
        <v>120</v>
      </c>
      <c r="C42" s="328"/>
      <c r="D42" s="195"/>
      <c r="E42" s="251">
        <v>0.5</v>
      </c>
      <c r="F42" s="93">
        <v>48</v>
      </c>
      <c r="G42" s="374">
        <v>48.5</v>
      </c>
      <c r="H42" s="325">
        <f t="shared" si="5"/>
        <v>0.5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customHeight="1" spans="1:27">
      <c r="A43" s="238" t="s">
        <v>91</v>
      </c>
      <c r="B43" s="353" t="s">
        <v>121</v>
      </c>
      <c r="C43" s="328"/>
      <c r="D43" s="195"/>
      <c r="E43" s="251">
        <v>1</v>
      </c>
      <c r="F43" s="93">
        <v>108</v>
      </c>
      <c r="G43" s="374">
        <v>109</v>
      </c>
      <c r="H43" s="325">
        <f t="shared" si="5"/>
        <v>1</v>
      </c>
      <c r="I43" s="374"/>
      <c r="J43" s="375"/>
      <c r="K43" s="365"/>
      <c r="M43" s="175"/>
      <c r="N43" s="366"/>
      <c r="O43" s="390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ht="15.75" customHeight="1" spans="1:27">
      <c r="A44" s="354" t="s">
        <v>119</v>
      </c>
      <c r="B44" s="353" t="s">
        <v>122</v>
      </c>
      <c r="C44" s="328"/>
      <c r="D44" s="195"/>
      <c r="E44" s="251">
        <v>1</v>
      </c>
      <c r="F44" s="93">
        <v>92</v>
      </c>
      <c r="G44" s="374">
        <v>92</v>
      </c>
      <c r="H44" s="325">
        <f t="shared" si="5"/>
        <v>0</v>
      </c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352"/>
      <c r="B45" s="91"/>
      <c r="C45" s="262"/>
      <c r="D45" s="343"/>
      <c r="E45" s="344"/>
      <c r="F45" s="404"/>
      <c r="G45" s="374"/>
      <c r="H45" s="325"/>
      <c r="I45" s="374"/>
      <c r="J45" s="375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95" t="s">
        <v>123</v>
      </c>
      <c r="C46" s="196"/>
      <c r="D46" s="196"/>
      <c r="E46" s="198">
        <v>0.5</v>
      </c>
      <c r="F46" s="401">
        <v>46</v>
      </c>
      <c r="G46" s="374">
        <v>46</v>
      </c>
      <c r="H46" s="330">
        <f t="shared" ref="H46:H51" si="6">G46-F46</f>
        <v>0</v>
      </c>
      <c r="I46" s="377"/>
      <c r="J46" s="227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238" t="s">
        <v>91</v>
      </c>
      <c r="B47" s="188" t="s">
        <v>124</v>
      </c>
      <c r="C47" s="189"/>
      <c r="D47" s="189"/>
      <c r="E47" s="191">
        <v>0.5</v>
      </c>
      <c r="F47" s="402">
        <v>46</v>
      </c>
      <c r="G47" s="374">
        <v>46</v>
      </c>
      <c r="H47" s="331">
        <f t="shared" si="6"/>
        <v>0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125</v>
      </c>
      <c r="C48" s="189"/>
      <c r="D48" s="189"/>
      <c r="E48" s="191">
        <v>0.5</v>
      </c>
      <c r="F48" s="402">
        <v>44.5</v>
      </c>
      <c r="G48" s="374">
        <v>45</v>
      </c>
      <c r="H48" s="331">
        <f t="shared" si="6"/>
        <v>0.5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354" t="s">
        <v>119</v>
      </c>
      <c r="B49" s="188" t="s">
        <v>126</v>
      </c>
      <c r="C49" s="189"/>
      <c r="D49" s="189"/>
      <c r="E49" s="191">
        <v>0.5</v>
      </c>
      <c r="F49" s="402">
        <v>44.5</v>
      </c>
      <c r="G49" s="374">
        <v>45</v>
      </c>
      <c r="H49" s="331">
        <f t="shared" si="6"/>
        <v>0.5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238" t="s">
        <v>91</v>
      </c>
      <c r="B50" s="188" t="s">
        <v>127</v>
      </c>
      <c r="C50" s="189"/>
      <c r="D50" s="189"/>
      <c r="E50" s="191">
        <v>0.25</v>
      </c>
      <c r="F50" s="402">
        <v>31</v>
      </c>
      <c r="G50" s="374">
        <v>31.5</v>
      </c>
      <c r="H50" s="331">
        <f t="shared" si="6"/>
        <v>0.5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4" t="s">
        <v>119</v>
      </c>
      <c r="B51" s="188" t="s">
        <v>128</v>
      </c>
      <c r="C51" s="189"/>
      <c r="D51" s="189"/>
      <c r="E51" s="191">
        <v>0.25</v>
      </c>
      <c r="F51" s="402">
        <v>30.5</v>
      </c>
      <c r="G51" s="374">
        <v>31</v>
      </c>
      <c r="H51" s="331">
        <f t="shared" si="6"/>
        <v>0.5</v>
      </c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355"/>
      <c r="B52" s="91"/>
      <c r="C52" s="56"/>
      <c r="D52" s="189"/>
      <c r="E52" s="292"/>
      <c r="F52" s="402"/>
      <c r="G52" s="374"/>
      <c r="H52" s="331"/>
      <c r="I52" s="202"/>
      <c r="J52" s="378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16"/>
      <c r="B53" s="85"/>
      <c r="C53" s="56"/>
      <c r="D53" s="356"/>
      <c r="E53" s="254"/>
      <c r="F53" s="404"/>
      <c r="G53" s="374"/>
      <c r="H53" s="325"/>
      <c r="I53" s="374"/>
      <c r="J53" s="375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129</v>
      </c>
      <c r="C54" s="262"/>
      <c r="D54" s="356"/>
      <c r="E54" s="254">
        <v>0.25</v>
      </c>
      <c r="F54" s="404">
        <v>4</v>
      </c>
      <c r="G54" s="374">
        <v>4</v>
      </c>
      <c r="H54" s="325">
        <f t="shared" ref="H54:H56" si="7">G54-F54</f>
        <v>0</v>
      </c>
      <c r="I54" s="374"/>
      <c r="J54" s="391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38" t="s">
        <v>91</v>
      </c>
      <c r="B55" s="85" t="s">
        <v>130</v>
      </c>
      <c r="C55" s="262"/>
      <c r="D55" s="356"/>
      <c r="E55" s="254">
        <v>0.25</v>
      </c>
      <c r="F55" s="404">
        <v>6</v>
      </c>
      <c r="G55" s="374">
        <v>6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 t="s">
        <v>131</v>
      </c>
      <c r="C56" s="262"/>
      <c r="D56" s="356"/>
      <c r="E56" s="254">
        <v>0.25</v>
      </c>
      <c r="F56" s="404">
        <v>7</v>
      </c>
      <c r="G56" s="374">
        <v>7</v>
      </c>
      <c r="H56" s="325">
        <f t="shared" si="7"/>
        <v>0</v>
      </c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/>
      <c r="C57" s="262"/>
      <c r="D57" s="356"/>
      <c r="E57" s="254"/>
      <c r="F57" s="404"/>
      <c r="G57" s="374"/>
      <c r="H57" s="325"/>
      <c r="I57" s="374"/>
      <c r="J57" s="375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132</v>
      </c>
      <c r="C58" s="262"/>
      <c r="D58" s="356"/>
      <c r="E58" s="344">
        <v>0.125</v>
      </c>
      <c r="F58" s="407">
        <v>2.5</v>
      </c>
      <c r="G58" s="374">
        <v>2.5</v>
      </c>
      <c r="H58" s="325">
        <f t="shared" ref="H58:H59" si="8">G58-F58</f>
        <v>0</v>
      </c>
      <c r="I58" s="374"/>
      <c r="J58" s="391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 t="s">
        <v>133</v>
      </c>
      <c r="C59" s="262"/>
      <c r="D59" s="356"/>
      <c r="E59" s="344">
        <v>0.125</v>
      </c>
      <c r="F59" s="408">
        <v>4</v>
      </c>
      <c r="G59" s="374">
        <v>4</v>
      </c>
      <c r="H59" s="325">
        <f t="shared" si="8"/>
        <v>0</v>
      </c>
      <c r="I59" s="374"/>
      <c r="J59" s="375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customHeight="1" spans="1:27">
      <c r="A60" s="256"/>
      <c r="B60" s="85"/>
      <c r="C60" s="262"/>
      <c r="D60" s="356"/>
      <c r="E60" s="254"/>
      <c r="F60" s="409"/>
      <c r="G60" s="374"/>
      <c r="H60" s="325"/>
      <c r="I60" s="261"/>
      <c r="J60" s="392"/>
      <c r="K60" s="365"/>
      <c r="M60" s="175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customHeight="1" spans="1:27">
      <c r="A61" s="96"/>
      <c r="B61" s="97"/>
      <c r="C61" s="359"/>
      <c r="D61" s="360"/>
      <c r="E61" s="266"/>
      <c r="F61" s="410"/>
      <c r="G61" s="101"/>
      <c r="H61" s="362"/>
      <c r="I61" s="101"/>
      <c r="J61" s="393"/>
      <c r="K61" s="384"/>
      <c r="L61" s="385"/>
      <c r="M61" s="38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34.5" customHeight="1" spans="1:27">
      <c r="A62" s="363" t="s">
        <v>134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121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9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65"/>
      <c r="M118" s="175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12.75" customHeight="1" spans="1:27">
      <c r="A119" s="384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3" t="s">
        <v>135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121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9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65"/>
      <c r="M176" s="175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84"/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3" t="s">
        <v>135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121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9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65"/>
      <c r="M234" s="175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84"/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3" t="s">
        <v>135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121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9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65"/>
      <c r="M292" s="175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84"/>
      <c r="B293" s="385"/>
      <c r="C293" s="385"/>
      <c r="D293" s="385"/>
      <c r="E293" s="385"/>
      <c r="F293" s="385"/>
      <c r="G293" s="385"/>
      <c r="H293" s="385"/>
      <c r="I293" s="385"/>
      <c r="J293" s="385"/>
      <c r="K293" s="385"/>
      <c r="L293" s="385"/>
      <c r="M293" s="38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3" t="s">
        <v>135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121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9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65"/>
      <c r="M350" s="175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84"/>
      <c r="B351" s="385"/>
      <c r="C351" s="385"/>
      <c r="D351" s="385"/>
      <c r="E351" s="385"/>
      <c r="F351" s="385"/>
      <c r="G351" s="385"/>
      <c r="H351" s="385"/>
      <c r="I351" s="385"/>
      <c r="J351" s="385"/>
      <c r="K351" s="385"/>
      <c r="L351" s="385"/>
      <c r="M351" s="38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94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94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94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94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94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94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94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94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94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94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94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94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94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94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94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94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94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94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94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94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94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94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94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94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94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94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94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94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94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94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94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94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94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94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94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94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94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94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94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94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94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94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94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94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94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94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94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94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94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94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94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94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94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94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94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94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94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94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94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94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94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94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94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94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94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94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94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94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94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94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94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94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94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94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94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94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94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94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94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94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94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94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94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94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94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94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94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94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94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94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94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94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94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94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94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94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94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94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94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94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94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94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94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94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94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94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94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94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94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94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94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94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94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94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94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94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94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94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94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94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94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94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94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94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94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94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94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94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94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94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94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94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94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94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94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94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94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94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94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94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94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94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2.75" customHeight="1" spans="1:27">
      <c r="A494" s="366"/>
      <c r="B494" s="366"/>
      <c r="C494" s="366"/>
      <c r="D494" s="366"/>
      <c r="E494" s="366"/>
      <c r="F494" s="394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  <c r="AA494" s="366"/>
    </row>
    <row r="495" ht="15.75" customHeight="1" spans="1:27">
      <c r="A495" s="137"/>
      <c r="B495" s="137"/>
      <c r="C495" s="137"/>
      <c r="D495" s="137"/>
      <c r="E495" s="137"/>
      <c r="F495" s="395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395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395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395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395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395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395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395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395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395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395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395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395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395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395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395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395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395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395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395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395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395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395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395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395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395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395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395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395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395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395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395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395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395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395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395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395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395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395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395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395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395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395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395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395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395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395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395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395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395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395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395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395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395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395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395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395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395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395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395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395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395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395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395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395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395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395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395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395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395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395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395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395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395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395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395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395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395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395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395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395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395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395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395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395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395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395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395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395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395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395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395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395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395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395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395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395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395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395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395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395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395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395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395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395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395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395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395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395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395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395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395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395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395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395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395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395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395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395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395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395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395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395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395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395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395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395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395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395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395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395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395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395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395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395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395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395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395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395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395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395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395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395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395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395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395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395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395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395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395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395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395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395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395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395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395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395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395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395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395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395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395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395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395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395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395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395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395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395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395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395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395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395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395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395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395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395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395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395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395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395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395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395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395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395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395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395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395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395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395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395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395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395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395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395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395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395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395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395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395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395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395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395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395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395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395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395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395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395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395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395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395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395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395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395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395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395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395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395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395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395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395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395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395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395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395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395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395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395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395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395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395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395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395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395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395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395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395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395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395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395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395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395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395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395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395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395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395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395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395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395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395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395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395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395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395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395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395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395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395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395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395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395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395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395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395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395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395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395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395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395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395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395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395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395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395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395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395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395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395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395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395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395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395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395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395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395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395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395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395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395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395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395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395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395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395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395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395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395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395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395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395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395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395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395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395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395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395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395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395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395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395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395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395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395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395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395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395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395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395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395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395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395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395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395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395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395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395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395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395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395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395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395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395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395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395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395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395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395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395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395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395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395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395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395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395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395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395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395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395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395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395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395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395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395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395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395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395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395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395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395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395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395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395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395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395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395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395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395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395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395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395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395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395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395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395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395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395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395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395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395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395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395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395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395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395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395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395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395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395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395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395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395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395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395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395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395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395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395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395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395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395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395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395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395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395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395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395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395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395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395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395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395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395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395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395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395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395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395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395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395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395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395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395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395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395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395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395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395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395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395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395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395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395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395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395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395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395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395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395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395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395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395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395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395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395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395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395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395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395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395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395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395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395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395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395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395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395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395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395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395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395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395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395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395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395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395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395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395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395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395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395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395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395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395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395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395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395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395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395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395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395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395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395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395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395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395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395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395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395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395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395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395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395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395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395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395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395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395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395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395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395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395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395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395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395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395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395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395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395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395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395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395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  <row r="1008" ht="15.75" customHeight="1" spans="1:27">
      <c r="A1008" s="137"/>
      <c r="B1008" s="137"/>
      <c r="C1008" s="137"/>
      <c r="D1008" s="137"/>
      <c r="E1008" s="137"/>
      <c r="F1008" s="395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</row>
  </sheetData>
  <mergeCells count="55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3:C13"/>
    <mergeCell ref="B19:C19"/>
    <mergeCell ref="B20:C20"/>
    <mergeCell ref="B22:C22"/>
    <mergeCell ref="B23:C2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52:C52"/>
    <mergeCell ref="B53:C53"/>
    <mergeCell ref="A62:M62"/>
    <mergeCell ref="A120:M120"/>
    <mergeCell ref="A178:M178"/>
    <mergeCell ref="A236:M236"/>
    <mergeCell ref="A294:M294"/>
    <mergeCell ref="K9:M11"/>
    <mergeCell ref="K12:M17"/>
    <mergeCell ref="K18:M27"/>
    <mergeCell ref="K28:M34"/>
    <mergeCell ref="K35:M61"/>
    <mergeCell ref="A121:M177"/>
    <mergeCell ref="A295:M351"/>
    <mergeCell ref="A63:M119"/>
    <mergeCell ref="A179:M235"/>
    <mergeCell ref="A237:M29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1007"/>
  <sheetViews>
    <sheetView workbookViewId="0">
      <selection activeCell="A1" sqref="A1:N1"/>
    </sheetView>
  </sheetViews>
  <sheetFormatPr defaultColWidth="10.1407407407407" defaultRowHeight="15" customHeight="1"/>
  <cols>
    <col min="1" max="2" width="9.42222222222222" customWidth="1"/>
    <col min="3" max="3" width="40.8518518518519" customWidth="1"/>
    <col min="4" max="4" width="24.1407407407407" customWidth="1"/>
    <col min="5" max="5" width="6.85185185185185" customWidth="1"/>
    <col min="6" max="6" width="9.14074074074074" customWidth="1"/>
    <col min="7" max="8" width="10.1407407407407" customWidth="1"/>
    <col min="9" max="9" width="9.14074074074074" customWidth="1"/>
    <col min="10" max="10" width="16.5703703703704" customWidth="1"/>
    <col min="11" max="12" width="7.42222222222222" customWidth="1"/>
    <col min="13" max="13" width="52.5703703703704" customWidth="1"/>
    <col min="14" max="27" width="9.42222222222222" customWidth="1"/>
  </cols>
  <sheetData>
    <row r="1" ht="34.5" customHeight="1" spans="1:27">
      <c r="A1" s="309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9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</row>
    <row r="2" ht="14.25" customHeight="1" spans="1:27">
      <c r="A2" s="144" t="s">
        <v>64</v>
      </c>
      <c r="B2" s="4"/>
      <c r="C2" s="5" t="s">
        <v>65</v>
      </c>
      <c r="D2" s="6"/>
      <c r="E2" s="4"/>
      <c r="F2" s="310" t="s">
        <v>5</v>
      </c>
      <c r="G2" s="4"/>
      <c r="H2" s="63">
        <v>44844</v>
      </c>
      <c r="I2" s="6"/>
      <c r="J2" s="6"/>
      <c r="K2" s="4"/>
      <c r="L2" s="269"/>
      <c r="M2" s="270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</row>
    <row r="3" ht="14.25" customHeight="1" spans="1:27">
      <c r="A3" s="144" t="s">
        <v>66</v>
      </c>
      <c r="B3" s="4"/>
      <c r="C3" s="5" t="s">
        <v>67</v>
      </c>
      <c r="D3" s="6"/>
      <c r="E3" s="4"/>
      <c r="F3" s="310" t="s">
        <v>68</v>
      </c>
      <c r="G3" s="4"/>
      <c r="H3" s="148">
        <v>44846</v>
      </c>
      <c r="I3" s="150"/>
      <c r="J3" s="150"/>
      <c r="K3" s="150"/>
      <c r="L3" s="150"/>
      <c r="M3" s="272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</row>
    <row r="4" ht="14.25" customHeight="1" spans="1:27">
      <c r="A4" s="144" t="s">
        <v>69</v>
      </c>
      <c r="B4" s="4"/>
      <c r="C4" s="5" t="s">
        <v>70</v>
      </c>
      <c r="D4" s="6"/>
      <c r="E4" s="4"/>
      <c r="F4" s="310" t="s">
        <v>3</v>
      </c>
      <c r="G4" s="4"/>
      <c r="H4" s="151" t="s">
        <v>71</v>
      </c>
      <c r="I4" s="150"/>
      <c r="J4" s="150"/>
      <c r="K4" s="150"/>
      <c r="L4" s="150"/>
      <c r="M4" s="272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</row>
    <row r="5" ht="14.25" customHeight="1" spans="1:27">
      <c r="A5" s="144" t="s">
        <v>72</v>
      </c>
      <c r="B5" s="4"/>
      <c r="C5" s="5"/>
      <c r="D5" s="6"/>
      <c r="E5" s="4"/>
      <c r="F5" s="310" t="s">
        <v>73</v>
      </c>
      <c r="G5" s="4"/>
      <c r="H5" s="149" t="s">
        <v>74</v>
      </c>
      <c r="I5" s="150"/>
      <c r="J5" s="150"/>
      <c r="K5" s="150"/>
      <c r="L5" s="150"/>
      <c r="M5" s="272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</row>
    <row r="6" ht="14.25" customHeight="1" spans="1:27">
      <c r="A6" s="144" t="s">
        <v>75</v>
      </c>
      <c r="B6" s="4"/>
      <c r="C6" s="5" t="s">
        <v>76</v>
      </c>
      <c r="D6" s="6"/>
      <c r="E6" s="4"/>
      <c r="F6" s="310" t="s">
        <v>15</v>
      </c>
      <c r="G6" s="4"/>
      <c r="H6" s="145" t="s">
        <v>51</v>
      </c>
      <c r="I6" s="146"/>
      <c r="J6" s="146"/>
      <c r="K6" s="146"/>
      <c r="L6" s="146"/>
      <c r="M6" s="27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</row>
    <row r="7" ht="14.25" customHeight="1" spans="1:27">
      <c r="A7" s="144" t="s">
        <v>78</v>
      </c>
      <c r="B7" s="4"/>
      <c r="C7" s="145"/>
      <c r="D7" s="146"/>
      <c r="E7" s="311"/>
      <c r="F7" s="310" t="s">
        <v>79</v>
      </c>
      <c r="G7" s="4"/>
      <c r="H7" s="149"/>
      <c r="I7" s="150"/>
      <c r="J7" s="150"/>
      <c r="K7" s="150"/>
      <c r="L7" s="150"/>
      <c r="M7" s="272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</row>
    <row r="8" ht="33" customHeight="1" spans="1:27">
      <c r="A8" s="312" t="s">
        <v>80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58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ht="46.5" customHeight="1" spans="1:27">
      <c r="A9" s="313" t="s">
        <v>81</v>
      </c>
      <c r="B9" s="313" t="s">
        <v>82</v>
      </c>
      <c r="C9" s="121"/>
      <c r="D9" s="314" t="s">
        <v>83</v>
      </c>
      <c r="E9" s="314" t="s">
        <v>84</v>
      </c>
      <c r="F9" s="315" t="s">
        <v>85</v>
      </c>
      <c r="G9" s="316" t="s">
        <v>86</v>
      </c>
      <c r="H9" s="317" t="s">
        <v>87</v>
      </c>
      <c r="I9" s="367" t="s">
        <v>88</v>
      </c>
      <c r="J9" s="368" t="s">
        <v>89</v>
      </c>
      <c r="K9" s="369" t="s">
        <v>136</v>
      </c>
      <c r="L9" s="2"/>
      <c r="M9" s="49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</row>
    <row r="10" customHeight="1" spans="1:27">
      <c r="A10" s="167" t="s">
        <v>91</v>
      </c>
      <c r="B10" s="79" t="s">
        <v>92</v>
      </c>
      <c r="C10" s="55"/>
      <c r="D10" s="318"/>
      <c r="E10" s="319">
        <v>44198</v>
      </c>
      <c r="F10" s="320">
        <v>59.375</v>
      </c>
      <c r="G10" s="321">
        <v>59.375</v>
      </c>
      <c r="H10" s="322">
        <f>G10-F10</f>
        <v>0</v>
      </c>
      <c r="I10" s="371"/>
      <c r="J10" s="372"/>
      <c r="K10" s="373"/>
      <c r="L10" s="61"/>
      <c r="M10" s="220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</row>
    <row r="11" customHeight="1" spans="1:27">
      <c r="A11" s="84"/>
      <c r="B11" s="222"/>
      <c r="C11" s="56"/>
      <c r="D11" s="195"/>
      <c r="E11" s="251"/>
      <c r="F11" s="323"/>
      <c r="G11" s="324"/>
      <c r="H11" s="325"/>
      <c r="I11" s="374"/>
      <c r="J11" s="375"/>
      <c r="K11" s="376" t="s">
        <v>93</v>
      </c>
      <c r="M11" s="175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</row>
    <row r="12" customHeight="1" spans="1:27">
      <c r="A12" s="84"/>
      <c r="B12" s="222" t="s">
        <v>94</v>
      </c>
      <c r="C12" s="56"/>
      <c r="D12" s="195"/>
      <c r="E12" s="251">
        <v>0.25</v>
      </c>
      <c r="F12" s="326">
        <v>11.375</v>
      </c>
      <c r="G12" s="327">
        <v>11.75</v>
      </c>
      <c r="H12" s="325">
        <f t="shared" ref="H12:H17" si="0">G12-F12</f>
        <v>0.375</v>
      </c>
      <c r="I12" s="374"/>
      <c r="J12" s="375"/>
      <c r="K12" s="365"/>
      <c r="M12" s="175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</row>
    <row r="13" customHeight="1" spans="1:27">
      <c r="A13" s="84"/>
      <c r="B13" s="222" t="s">
        <v>95</v>
      </c>
      <c r="C13" s="328"/>
      <c r="D13" s="195"/>
      <c r="E13" s="251">
        <v>0.25</v>
      </c>
      <c r="F13" s="326">
        <v>6</v>
      </c>
      <c r="G13" s="324">
        <v>6.125</v>
      </c>
      <c r="H13" s="325">
        <f t="shared" si="0"/>
        <v>0.125</v>
      </c>
      <c r="I13" s="374"/>
      <c r="J13" s="375"/>
      <c r="K13" s="365"/>
      <c r="M13" s="175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</row>
    <row r="14" customHeight="1" spans="1:27">
      <c r="A14" s="194"/>
      <c r="B14" s="195" t="s">
        <v>96</v>
      </c>
      <c r="C14" s="196"/>
      <c r="D14" s="196"/>
      <c r="E14" s="198">
        <v>0.5</v>
      </c>
      <c r="F14" s="329">
        <v>52</v>
      </c>
      <c r="G14" s="324">
        <v>52</v>
      </c>
      <c r="H14" s="330">
        <f t="shared" si="0"/>
        <v>0</v>
      </c>
      <c r="I14" s="377"/>
      <c r="J14" s="227"/>
      <c r="K14" s="365"/>
      <c r="M14" s="175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</row>
    <row r="15" ht="13.5" customHeight="1" spans="1:27">
      <c r="A15" s="187"/>
      <c r="B15" s="188" t="s">
        <v>97</v>
      </c>
      <c r="C15" s="189"/>
      <c r="D15" s="189"/>
      <c r="E15" s="191">
        <v>0.25</v>
      </c>
      <c r="F15" s="326">
        <v>6</v>
      </c>
      <c r="G15" s="324">
        <v>6</v>
      </c>
      <c r="H15" s="331">
        <f t="shared" si="0"/>
        <v>0</v>
      </c>
      <c r="I15" s="202"/>
      <c r="J15" s="378"/>
      <c r="K15" s="365"/>
      <c r="M15" s="175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</row>
    <row r="16" customHeight="1" spans="1:27">
      <c r="A16" s="187"/>
      <c r="B16" s="188" t="s">
        <v>98</v>
      </c>
      <c r="C16" s="189"/>
      <c r="D16" s="190"/>
      <c r="E16" s="204">
        <v>0.25</v>
      </c>
      <c r="F16" s="332">
        <v>5.125</v>
      </c>
      <c r="G16" s="324">
        <v>5.5</v>
      </c>
      <c r="H16" s="331">
        <f t="shared" si="0"/>
        <v>0.375</v>
      </c>
      <c r="I16" s="202"/>
      <c r="J16" s="378"/>
      <c r="K16" s="365"/>
      <c r="M16" s="175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</row>
    <row r="17" ht="15.75" customHeight="1" spans="1:27">
      <c r="A17" s="187"/>
      <c r="B17" s="188" t="s">
        <v>99</v>
      </c>
      <c r="C17" s="189"/>
      <c r="D17" s="190"/>
      <c r="E17" s="204">
        <v>0.125</v>
      </c>
      <c r="F17" s="332">
        <v>3.25</v>
      </c>
      <c r="G17" s="324">
        <v>3.25</v>
      </c>
      <c r="H17" s="331">
        <f t="shared" si="0"/>
        <v>0</v>
      </c>
      <c r="I17" s="202"/>
      <c r="J17" s="378"/>
      <c r="K17" s="379" t="s">
        <v>137</v>
      </c>
      <c r="L17" s="2"/>
      <c r="M17" s="49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</row>
    <row r="18" ht="12.75" customHeight="1" spans="1:27">
      <c r="A18" s="333"/>
      <c r="B18" s="334"/>
      <c r="C18" s="220"/>
      <c r="D18" s="335"/>
      <c r="E18" s="336"/>
      <c r="F18" s="337"/>
      <c r="G18" s="324"/>
      <c r="H18" s="338"/>
      <c r="I18" s="321"/>
      <c r="J18" s="380"/>
      <c r="K18" s="365"/>
      <c r="M18" s="175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</row>
    <row r="19" ht="14.25" customHeight="1" spans="1:27">
      <c r="A19" s="339"/>
      <c r="B19" s="340" t="s">
        <v>101</v>
      </c>
      <c r="C19" s="56"/>
      <c r="D19" s="197"/>
      <c r="E19" s="212">
        <v>0.25</v>
      </c>
      <c r="F19" s="332">
        <v>6.75</v>
      </c>
      <c r="G19" s="324">
        <v>6.75</v>
      </c>
      <c r="H19" s="341">
        <f t="shared" ref="H19:H20" si="1">G19-F19</f>
        <v>0</v>
      </c>
      <c r="I19" s="377"/>
      <c r="J19" s="381"/>
      <c r="K19" s="365"/>
      <c r="M19" s="175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</row>
    <row r="20" ht="16.5" customHeight="1" spans="1:27">
      <c r="A20" s="187"/>
      <c r="B20" s="188" t="s">
        <v>102</v>
      </c>
      <c r="C20" s="189"/>
      <c r="D20" s="189"/>
      <c r="E20" s="191">
        <v>0.125</v>
      </c>
      <c r="F20" s="332">
        <v>4.125</v>
      </c>
      <c r="G20" s="324">
        <v>4.25</v>
      </c>
      <c r="H20" s="331">
        <f t="shared" si="1"/>
        <v>0.125</v>
      </c>
      <c r="I20" s="202"/>
      <c r="J20" s="378"/>
      <c r="K20" s="365"/>
      <c r="M20" s="175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</row>
    <row r="21" customHeight="1" spans="1:27">
      <c r="A21" s="194"/>
      <c r="B21" s="86"/>
      <c r="C21" s="56"/>
      <c r="D21" s="196"/>
      <c r="E21" s="198"/>
      <c r="F21" s="342"/>
      <c r="G21" s="324"/>
      <c r="H21" s="330"/>
      <c r="I21" s="347"/>
      <c r="J21" s="227"/>
      <c r="K21" s="365"/>
      <c r="M21" s="175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</row>
    <row r="22" ht="12.75" customHeight="1" spans="1:27">
      <c r="A22" s="84"/>
      <c r="B22" s="222"/>
      <c r="C22" s="56"/>
      <c r="D22" s="195"/>
      <c r="E22" s="251"/>
      <c r="F22" s="326"/>
      <c r="G22" s="324"/>
      <c r="H22" s="325"/>
      <c r="I22" s="374"/>
      <c r="J22" s="375"/>
      <c r="K22" s="365"/>
      <c r="M22" s="175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</row>
    <row r="23" ht="13.5" customHeight="1" spans="1:27">
      <c r="A23" s="84"/>
      <c r="B23" s="222" t="s">
        <v>103</v>
      </c>
      <c r="C23" s="328"/>
      <c r="D23" s="195"/>
      <c r="E23" s="251">
        <v>0.25</v>
      </c>
      <c r="F23" s="326">
        <v>12.5</v>
      </c>
      <c r="G23" s="324">
        <v>12.5</v>
      </c>
      <c r="H23" s="325">
        <f t="shared" ref="H23:H28" si="2">G23-F23</f>
        <v>0</v>
      </c>
      <c r="I23" s="382"/>
      <c r="J23" s="383"/>
      <c r="K23" s="365"/>
      <c r="M23" s="175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</row>
    <row r="24" ht="14.25" customHeight="1" spans="1:27">
      <c r="A24" s="256"/>
      <c r="B24" s="85" t="s">
        <v>104</v>
      </c>
      <c r="C24" s="262"/>
      <c r="D24" s="343"/>
      <c r="E24" s="344">
        <v>0</v>
      </c>
      <c r="F24" s="345">
        <v>0.375</v>
      </c>
      <c r="G24" s="324">
        <v>0.375</v>
      </c>
      <c r="H24" s="325">
        <f t="shared" si="2"/>
        <v>0</v>
      </c>
      <c r="I24" s="374"/>
      <c r="J24" s="375"/>
      <c r="K24" s="365"/>
      <c r="M24" s="175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</row>
    <row r="25" ht="15.75" customHeight="1" spans="1:27">
      <c r="A25" s="256"/>
      <c r="B25" s="222" t="s">
        <v>105</v>
      </c>
      <c r="C25" s="328"/>
      <c r="D25" s="343"/>
      <c r="E25" s="251">
        <v>0.25</v>
      </c>
      <c r="F25" s="345">
        <v>16</v>
      </c>
      <c r="G25" s="324">
        <v>16.5</v>
      </c>
      <c r="H25" s="325">
        <f t="shared" si="2"/>
        <v>0.5</v>
      </c>
      <c r="I25" s="374"/>
      <c r="J25" s="375"/>
      <c r="K25" s="365"/>
      <c r="M25" s="175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</row>
    <row r="26" ht="15.75" customHeight="1" spans="1:27">
      <c r="A26" s="256"/>
      <c r="B26" s="222" t="s">
        <v>106</v>
      </c>
      <c r="C26" s="328"/>
      <c r="D26" s="343"/>
      <c r="E26" s="251">
        <v>0.125</v>
      </c>
      <c r="F26" s="345">
        <v>1.5</v>
      </c>
      <c r="G26" s="324">
        <v>2.125</v>
      </c>
      <c r="H26" s="325">
        <f t="shared" si="2"/>
        <v>0.625</v>
      </c>
      <c r="I26" s="374"/>
      <c r="J26" s="375"/>
      <c r="K26" s="384"/>
      <c r="L26" s="385"/>
      <c r="M26" s="38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</row>
    <row r="27" ht="16.5" customHeight="1" spans="1:27">
      <c r="A27" s="256"/>
      <c r="B27" s="222" t="s">
        <v>107</v>
      </c>
      <c r="C27" s="328"/>
      <c r="D27" s="343"/>
      <c r="E27" s="344">
        <v>0.125</v>
      </c>
      <c r="F27" s="345">
        <v>3</v>
      </c>
      <c r="G27" s="324">
        <v>3</v>
      </c>
      <c r="H27" s="325">
        <f t="shared" si="2"/>
        <v>0</v>
      </c>
      <c r="I27" s="374"/>
      <c r="J27" s="375"/>
      <c r="K27" s="387" t="s">
        <v>138</v>
      </c>
      <c r="M27" s="175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</row>
    <row r="28" ht="12.75" customHeight="1" spans="1:27">
      <c r="A28" s="84"/>
      <c r="B28" s="222" t="s">
        <v>109</v>
      </c>
      <c r="C28" s="328"/>
      <c r="D28" s="343"/>
      <c r="E28" s="344">
        <v>0.125</v>
      </c>
      <c r="F28" s="345">
        <v>11.75</v>
      </c>
      <c r="G28" s="324">
        <v>11.5</v>
      </c>
      <c r="H28" s="325">
        <f t="shared" si="2"/>
        <v>-0.25</v>
      </c>
      <c r="I28" s="374"/>
      <c r="J28" s="375"/>
      <c r="K28" s="365"/>
      <c r="M28" s="175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</row>
    <row r="29" ht="12.75" customHeight="1" spans="1:27">
      <c r="A29" s="84"/>
      <c r="B29" s="222"/>
      <c r="C29" s="328"/>
      <c r="D29" s="343"/>
      <c r="E29" s="344"/>
      <c r="F29" s="345"/>
      <c r="G29" s="324"/>
      <c r="H29" s="325"/>
      <c r="I29" s="374"/>
      <c r="J29" s="375"/>
      <c r="K29" s="365"/>
      <c r="M29" s="175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</row>
    <row r="30" ht="12.75" customHeight="1" spans="1:27">
      <c r="A30" s="194"/>
      <c r="B30" s="226" t="s">
        <v>110</v>
      </c>
      <c r="C30" s="56"/>
      <c r="D30" s="196"/>
      <c r="E30" s="227"/>
      <c r="F30" s="346"/>
      <c r="G30" s="324"/>
      <c r="H30" s="347"/>
      <c r="I30" s="347"/>
      <c r="J30" s="347"/>
      <c r="K30" s="365"/>
      <c r="M30" s="175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</row>
    <row r="31" ht="12.75" customHeight="1" spans="1:27">
      <c r="A31" s="187"/>
      <c r="B31" s="229" t="s">
        <v>111</v>
      </c>
      <c r="C31" s="220"/>
      <c r="D31" s="189"/>
      <c r="E31" s="230">
        <v>44569</v>
      </c>
      <c r="F31" s="348">
        <v>4.25</v>
      </c>
      <c r="G31" s="324">
        <v>4.25</v>
      </c>
      <c r="H31" s="331">
        <f t="shared" ref="H31:H32" si="3">G31-F31</f>
        <v>0</v>
      </c>
      <c r="I31" s="388"/>
      <c r="J31" s="388"/>
      <c r="K31" s="365"/>
      <c r="M31" s="175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366"/>
    </row>
    <row r="32" ht="12.75" customHeight="1" spans="1:27">
      <c r="A32" s="187"/>
      <c r="B32" s="229" t="s">
        <v>112</v>
      </c>
      <c r="C32" s="220"/>
      <c r="D32" s="189"/>
      <c r="E32" s="230">
        <v>44569</v>
      </c>
      <c r="F32" s="348">
        <v>5.5</v>
      </c>
      <c r="G32" s="324">
        <v>5.5</v>
      </c>
      <c r="H32" s="331">
        <f t="shared" si="3"/>
        <v>0</v>
      </c>
      <c r="I32" s="388"/>
      <c r="J32" s="388"/>
      <c r="K32" s="365"/>
      <c r="M32" s="175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</row>
    <row r="33" ht="12.75" customHeight="1" spans="1:27">
      <c r="A33" s="84"/>
      <c r="B33" s="222"/>
      <c r="C33" s="56"/>
      <c r="D33" s="195"/>
      <c r="E33" s="251"/>
      <c r="F33" s="326"/>
      <c r="G33" s="324"/>
      <c r="H33" s="325"/>
      <c r="I33" s="374"/>
      <c r="J33" s="375"/>
      <c r="K33" s="365"/>
      <c r="M33" s="175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</row>
    <row r="34" ht="14.25" customHeight="1" spans="1:27">
      <c r="A34" s="349"/>
      <c r="B34" s="350" t="s">
        <v>113</v>
      </c>
      <c r="C34" s="220"/>
      <c r="D34" s="195"/>
      <c r="E34" s="251">
        <v>0.5</v>
      </c>
      <c r="F34" s="326">
        <v>27.5</v>
      </c>
      <c r="G34" s="324">
        <v>27</v>
      </c>
      <c r="H34" s="325">
        <f t="shared" ref="H34:H37" si="4">G34-F34</f>
        <v>-0.5</v>
      </c>
      <c r="I34" s="374"/>
      <c r="J34" s="375"/>
      <c r="K34" s="389"/>
      <c r="L34" s="2"/>
      <c r="M34" s="49"/>
      <c r="N34" s="366"/>
      <c r="O34" s="390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  <c r="AA34" s="366"/>
    </row>
    <row r="35" ht="15.75" customHeight="1" spans="1:27">
      <c r="A35" s="84"/>
      <c r="B35" s="222" t="s">
        <v>139</v>
      </c>
      <c r="C35" s="56"/>
      <c r="D35" s="195"/>
      <c r="E35" s="251">
        <v>0.5</v>
      </c>
      <c r="F35" s="326">
        <v>25.75</v>
      </c>
      <c r="G35" s="327">
        <v>24.5</v>
      </c>
      <c r="H35" s="325">
        <f t="shared" si="4"/>
        <v>-1.25</v>
      </c>
      <c r="I35" s="374"/>
      <c r="J35" s="375"/>
      <c r="K35" s="365"/>
      <c r="M35" s="175"/>
      <c r="N35" s="366"/>
      <c r="O35" s="390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</row>
    <row r="36" ht="15.75" customHeight="1" spans="1:27">
      <c r="A36" s="84"/>
      <c r="B36" s="222" t="s">
        <v>115</v>
      </c>
      <c r="C36" s="56"/>
      <c r="D36" s="195"/>
      <c r="E36" s="251">
        <v>0.5</v>
      </c>
      <c r="F36" s="326">
        <v>38.5</v>
      </c>
      <c r="G36" s="324">
        <v>38.5</v>
      </c>
      <c r="H36" s="325">
        <f t="shared" si="4"/>
        <v>0</v>
      </c>
      <c r="I36" s="374"/>
      <c r="J36" s="375"/>
      <c r="K36" s="365"/>
      <c r="M36" s="175"/>
      <c r="N36" s="366"/>
      <c r="O36" s="390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</row>
    <row r="37" ht="15.75" customHeight="1" spans="1:27">
      <c r="A37" s="256"/>
      <c r="B37" s="222" t="s">
        <v>116</v>
      </c>
      <c r="C37" s="56"/>
      <c r="D37" s="195"/>
      <c r="E37" s="351">
        <v>0.5</v>
      </c>
      <c r="F37" s="326">
        <v>43</v>
      </c>
      <c r="G37" s="324">
        <v>43</v>
      </c>
      <c r="H37" s="325">
        <f t="shared" si="4"/>
        <v>0</v>
      </c>
      <c r="I37" s="374"/>
      <c r="J37" s="375"/>
      <c r="K37" s="365"/>
      <c r="M37" s="175"/>
      <c r="N37" s="366"/>
      <c r="O37" s="39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</row>
    <row r="38" ht="14.25" customHeight="1" spans="1:27">
      <c r="A38" s="352"/>
      <c r="B38" s="353"/>
      <c r="C38" s="56"/>
      <c r="D38" s="195"/>
      <c r="E38" s="251"/>
      <c r="F38" s="326"/>
      <c r="G38" s="324"/>
      <c r="H38" s="325"/>
      <c r="I38" s="374"/>
      <c r="J38" s="375"/>
      <c r="K38" s="365"/>
      <c r="M38" s="175"/>
      <c r="O38" s="390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  <c r="AA38" s="366"/>
    </row>
    <row r="39" ht="14.25" customHeight="1" spans="1:27">
      <c r="A39" s="352"/>
      <c r="B39" s="353" t="s">
        <v>117</v>
      </c>
      <c r="C39" s="328"/>
      <c r="D39" s="195"/>
      <c r="E39" s="251">
        <v>0</v>
      </c>
      <c r="F39" s="326">
        <v>9</v>
      </c>
      <c r="G39" s="324">
        <v>9</v>
      </c>
      <c r="H39" s="325">
        <f t="shared" ref="H39:H43" si="5">G39-F39</f>
        <v>0</v>
      </c>
      <c r="I39" s="374"/>
      <c r="J39" s="375"/>
      <c r="K39" s="365"/>
      <c r="M39" s="175"/>
      <c r="O39" s="390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</row>
    <row r="40" customHeight="1" spans="1:27">
      <c r="A40" s="238" t="s">
        <v>91</v>
      </c>
      <c r="B40" s="353" t="s">
        <v>118</v>
      </c>
      <c r="C40" s="328"/>
      <c r="D40" s="195"/>
      <c r="E40" s="251">
        <v>0.5</v>
      </c>
      <c r="F40" s="326">
        <v>60</v>
      </c>
      <c r="G40" s="327">
        <v>57</v>
      </c>
      <c r="H40" s="325">
        <f t="shared" si="5"/>
        <v>-3</v>
      </c>
      <c r="I40" s="374"/>
      <c r="J40" s="375"/>
      <c r="K40" s="365"/>
      <c r="M40" s="175"/>
      <c r="N40" s="366"/>
      <c r="O40" s="390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</row>
    <row r="41" customHeight="1" spans="1:27">
      <c r="A41" s="354" t="s">
        <v>119</v>
      </c>
      <c r="B41" s="353" t="s">
        <v>120</v>
      </c>
      <c r="C41" s="328"/>
      <c r="D41" s="195"/>
      <c r="E41" s="251">
        <v>0.5</v>
      </c>
      <c r="F41" s="326">
        <v>60</v>
      </c>
      <c r="G41" s="324">
        <v>60</v>
      </c>
      <c r="H41" s="325">
        <f t="shared" si="5"/>
        <v>0</v>
      </c>
      <c r="I41" s="374"/>
      <c r="J41" s="375"/>
      <c r="K41" s="365"/>
      <c r="M41" s="175"/>
      <c r="N41" s="366"/>
      <c r="O41" s="390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</row>
    <row r="42" customHeight="1" spans="1:27">
      <c r="A42" s="238" t="s">
        <v>91</v>
      </c>
      <c r="B42" s="353" t="s">
        <v>140</v>
      </c>
      <c r="C42" s="328"/>
      <c r="D42" s="195"/>
      <c r="E42" s="251">
        <v>1</v>
      </c>
      <c r="F42" s="326">
        <v>122</v>
      </c>
      <c r="G42" s="324">
        <v>122</v>
      </c>
      <c r="H42" s="325">
        <f t="shared" si="5"/>
        <v>0</v>
      </c>
      <c r="I42" s="374"/>
      <c r="J42" s="375"/>
      <c r="K42" s="365"/>
      <c r="M42" s="175"/>
      <c r="N42" s="366"/>
      <c r="O42" s="390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</row>
    <row r="43" ht="15.75" customHeight="1" spans="1:27">
      <c r="A43" s="354" t="s">
        <v>119</v>
      </c>
      <c r="B43" s="353" t="s">
        <v>141</v>
      </c>
      <c r="C43" s="328"/>
      <c r="D43" s="195"/>
      <c r="E43" s="251">
        <v>1</v>
      </c>
      <c r="F43" s="326">
        <v>106</v>
      </c>
      <c r="G43" s="324">
        <v>106</v>
      </c>
      <c r="H43" s="325">
        <f t="shared" si="5"/>
        <v>0</v>
      </c>
      <c r="I43" s="374"/>
      <c r="J43" s="375"/>
      <c r="K43" s="365"/>
      <c r="M43" s="175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</row>
    <row r="44" customHeight="1" spans="1:27">
      <c r="A44" s="352"/>
      <c r="B44" s="91"/>
      <c r="C44" s="262"/>
      <c r="D44" s="343"/>
      <c r="E44" s="344"/>
      <c r="F44" s="345"/>
      <c r="G44" s="324"/>
      <c r="H44" s="325"/>
      <c r="I44" s="374"/>
      <c r="J44" s="375"/>
      <c r="K44" s="365"/>
      <c r="M44" s="175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</row>
    <row r="45" customHeight="1" spans="1:27">
      <c r="A45" s="238" t="s">
        <v>91</v>
      </c>
      <c r="B45" s="195" t="s">
        <v>123</v>
      </c>
      <c r="C45" s="196"/>
      <c r="D45" s="196"/>
      <c r="E45" s="198">
        <v>0.5</v>
      </c>
      <c r="F45" s="329">
        <v>48</v>
      </c>
      <c r="G45" s="324">
        <v>48</v>
      </c>
      <c r="H45" s="330">
        <f t="shared" ref="H45:H50" si="6">G45-F45</f>
        <v>0</v>
      </c>
      <c r="I45" s="377"/>
      <c r="J45" s="227"/>
      <c r="K45" s="365"/>
      <c r="M45" s="175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</row>
    <row r="46" customHeight="1" spans="1:27">
      <c r="A46" s="238" t="s">
        <v>91</v>
      </c>
      <c r="B46" s="188" t="s">
        <v>124</v>
      </c>
      <c r="C46" s="189"/>
      <c r="D46" s="189"/>
      <c r="E46" s="191">
        <v>0.5</v>
      </c>
      <c r="F46" s="332">
        <v>48</v>
      </c>
      <c r="G46" s="324">
        <v>48</v>
      </c>
      <c r="H46" s="331">
        <f t="shared" si="6"/>
        <v>0</v>
      </c>
      <c r="I46" s="202"/>
      <c r="J46" s="378"/>
      <c r="K46" s="365"/>
      <c r="M46" s="175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</row>
    <row r="47" customHeight="1" spans="1:27">
      <c r="A47" s="354" t="s">
        <v>119</v>
      </c>
      <c r="B47" s="188" t="s">
        <v>125</v>
      </c>
      <c r="C47" s="189"/>
      <c r="D47" s="189"/>
      <c r="E47" s="191">
        <v>0.5</v>
      </c>
      <c r="F47" s="332">
        <v>46.5</v>
      </c>
      <c r="G47" s="324">
        <v>46.5</v>
      </c>
      <c r="H47" s="331">
        <f t="shared" si="6"/>
        <v>0</v>
      </c>
      <c r="I47" s="202"/>
      <c r="J47" s="378"/>
      <c r="K47" s="365"/>
      <c r="M47" s="175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</row>
    <row r="48" customHeight="1" spans="1:27">
      <c r="A48" s="354" t="s">
        <v>119</v>
      </c>
      <c r="B48" s="188" t="s">
        <v>126</v>
      </c>
      <c r="C48" s="189"/>
      <c r="D48" s="189"/>
      <c r="E48" s="191">
        <v>0.5</v>
      </c>
      <c r="F48" s="332">
        <v>46.5</v>
      </c>
      <c r="G48" s="324">
        <v>46.5</v>
      </c>
      <c r="H48" s="331">
        <f t="shared" si="6"/>
        <v>0</v>
      </c>
      <c r="I48" s="202"/>
      <c r="J48" s="378"/>
      <c r="K48" s="365"/>
      <c r="M48" s="175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</row>
    <row r="49" customHeight="1" spans="1:27">
      <c r="A49" s="238" t="s">
        <v>91</v>
      </c>
      <c r="B49" s="188" t="s">
        <v>127</v>
      </c>
      <c r="C49" s="189"/>
      <c r="D49" s="189"/>
      <c r="E49" s="191">
        <v>0.25</v>
      </c>
      <c r="F49" s="332">
        <v>31</v>
      </c>
      <c r="G49" s="324">
        <v>31.25</v>
      </c>
      <c r="H49" s="331">
        <f t="shared" si="6"/>
        <v>0.25</v>
      </c>
      <c r="I49" s="202"/>
      <c r="J49" s="378"/>
      <c r="K49" s="365"/>
      <c r="M49" s="175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</row>
    <row r="50" customHeight="1" spans="1:27">
      <c r="A50" s="354" t="s">
        <v>119</v>
      </c>
      <c r="B50" s="188" t="s">
        <v>128</v>
      </c>
      <c r="C50" s="189"/>
      <c r="D50" s="189"/>
      <c r="E50" s="191">
        <v>0.25</v>
      </c>
      <c r="F50" s="332">
        <v>30.5</v>
      </c>
      <c r="G50" s="324">
        <v>30.25</v>
      </c>
      <c r="H50" s="331">
        <f t="shared" si="6"/>
        <v>-0.25</v>
      </c>
      <c r="I50" s="202"/>
      <c r="J50" s="378"/>
      <c r="K50" s="365"/>
      <c r="M50" s="175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</row>
    <row r="51" customHeight="1" spans="1:27">
      <c r="A51" s="355"/>
      <c r="B51" s="91"/>
      <c r="C51" s="56"/>
      <c r="D51" s="189"/>
      <c r="E51" s="292"/>
      <c r="F51" s="332"/>
      <c r="G51" s="324"/>
      <c r="H51" s="331"/>
      <c r="I51" s="202"/>
      <c r="J51" s="378"/>
      <c r="K51" s="365"/>
      <c r="M51" s="175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</row>
    <row r="52" customHeight="1" spans="1:27">
      <c r="A52" s="216"/>
      <c r="B52" s="85"/>
      <c r="C52" s="56"/>
      <c r="D52" s="356"/>
      <c r="E52" s="254"/>
      <c r="F52" s="345"/>
      <c r="G52" s="324"/>
      <c r="H52" s="325"/>
      <c r="I52" s="374"/>
      <c r="J52" s="375"/>
      <c r="K52" s="365"/>
      <c r="M52" s="175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</row>
    <row r="53" customHeight="1" spans="1:27">
      <c r="A53" s="238" t="s">
        <v>91</v>
      </c>
      <c r="B53" s="85" t="s">
        <v>129</v>
      </c>
      <c r="C53" s="262"/>
      <c r="D53" s="356"/>
      <c r="E53" s="254">
        <v>0.25</v>
      </c>
      <c r="F53" s="345">
        <v>4</v>
      </c>
      <c r="G53" s="324">
        <v>4.25</v>
      </c>
      <c r="H53" s="325">
        <f t="shared" ref="H53:H55" si="7">G53-F53</f>
        <v>0.25</v>
      </c>
      <c r="I53" s="374"/>
      <c r="J53" s="391"/>
      <c r="K53" s="365"/>
      <c r="M53" s="175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</row>
    <row r="54" customHeight="1" spans="1:27">
      <c r="A54" s="238" t="s">
        <v>91</v>
      </c>
      <c r="B54" s="85" t="s">
        <v>130</v>
      </c>
      <c r="C54" s="262"/>
      <c r="D54" s="356"/>
      <c r="E54" s="254">
        <v>0.25</v>
      </c>
      <c r="F54" s="345">
        <v>6</v>
      </c>
      <c r="G54" s="324">
        <v>6.25</v>
      </c>
      <c r="H54" s="325">
        <f t="shared" si="7"/>
        <v>0.25</v>
      </c>
      <c r="I54" s="374"/>
      <c r="J54" s="375"/>
      <c r="K54" s="365"/>
      <c r="M54" s="175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</row>
    <row r="55" customHeight="1" spans="1:27">
      <c r="A55" s="256"/>
      <c r="B55" s="85" t="s">
        <v>131</v>
      </c>
      <c r="C55" s="262"/>
      <c r="D55" s="356"/>
      <c r="E55" s="254">
        <v>0.25</v>
      </c>
      <c r="F55" s="345">
        <v>8</v>
      </c>
      <c r="G55" s="324">
        <v>8</v>
      </c>
      <c r="H55" s="325">
        <f t="shared" si="7"/>
        <v>0</v>
      </c>
      <c r="I55" s="374"/>
      <c r="J55" s="375"/>
      <c r="K55" s="365"/>
      <c r="M55" s="175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</row>
    <row r="56" customHeight="1" spans="1:27">
      <c r="A56" s="256"/>
      <c r="B56" s="85"/>
      <c r="C56" s="262"/>
      <c r="D56" s="356"/>
      <c r="E56" s="254"/>
      <c r="F56" s="345"/>
      <c r="G56" s="324"/>
      <c r="H56" s="325"/>
      <c r="I56" s="374"/>
      <c r="J56" s="375"/>
      <c r="K56" s="365"/>
      <c r="M56" s="175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</row>
    <row r="57" customHeight="1" spans="1:27">
      <c r="A57" s="256"/>
      <c r="B57" s="85" t="s">
        <v>132</v>
      </c>
      <c r="C57" s="262"/>
      <c r="D57" s="356"/>
      <c r="E57" s="344">
        <v>0.125</v>
      </c>
      <c r="F57" s="345">
        <v>3</v>
      </c>
      <c r="G57" s="324">
        <v>3</v>
      </c>
      <c r="H57" s="325">
        <f t="shared" ref="H57:H58" si="8">G57-F57</f>
        <v>0</v>
      </c>
      <c r="I57" s="374"/>
      <c r="J57" s="391"/>
      <c r="K57" s="365"/>
      <c r="M57" s="175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</row>
    <row r="58" customHeight="1" spans="1:27">
      <c r="A58" s="256"/>
      <c r="B58" s="85" t="s">
        <v>133</v>
      </c>
      <c r="C58" s="262"/>
      <c r="D58" s="356"/>
      <c r="E58" s="344">
        <v>0.125</v>
      </c>
      <c r="F58" s="357">
        <v>5</v>
      </c>
      <c r="G58" s="327">
        <v>6.75</v>
      </c>
      <c r="H58" s="325">
        <f t="shared" si="8"/>
        <v>1.75</v>
      </c>
      <c r="I58" s="374"/>
      <c r="J58" s="375"/>
      <c r="K58" s="365"/>
      <c r="M58" s="175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</row>
    <row r="59" customHeight="1" spans="1:27">
      <c r="A59" s="256"/>
      <c r="B59" s="85"/>
      <c r="C59" s="262"/>
      <c r="D59" s="356"/>
      <c r="E59" s="254"/>
      <c r="F59" s="358"/>
      <c r="G59" s="324"/>
      <c r="H59" s="325"/>
      <c r="I59" s="261"/>
      <c r="J59" s="392"/>
      <c r="K59" s="365"/>
      <c r="M59" s="175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</row>
    <row r="60" ht="52.5" customHeight="1" spans="1:27">
      <c r="A60" s="96"/>
      <c r="B60" s="97"/>
      <c r="C60" s="359"/>
      <c r="D60" s="360"/>
      <c r="E60" s="266"/>
      <c r="F60" s="361"/>
      <c r="G60" s="135"/>
      <c r="H60" s="362"/>
      <c r="I60" s="101"/>
      <c r="J60" s="393"/>
      <c r="K60" s="384"/>
      <c r="L60" s="385"/>
      <c r="M60" s="38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</row>
    <row r="61" ht="34.5" customHeight="1" spans="1:27">
      <c r="A61" s="363" t="s">
        <v>134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121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</row>
    <row r="62" ht="12.75" customHeight="1" spans="1:27">
      <c r="A62" s="364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9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  <c r="AA62" s="366"/>
    </row>
    <row r="63" ht="12.75" customHeight="1" spans="1:27">
      <c r="A63" s="365"/>
      <c r="M63" s="175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  <c r="AA63" s="366"/>
    </row>
    <row r="64" ht="12.75" customHeight="1" spans="1:27">
      <c r="A64" s="365"/>
      <c r="M64" s="175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  <c r="AA64" s="366"/>
    </row>
    <row r="65" ht="12.75" customHeight="1" spans="1:27">
      <c r="A65" s="365"/>
      <c r="M65" s="175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  <c r="AA65" s="366"/>
    </row>
    <row r="66" ht="12.75" customHeight="1" spans="1:27">
      <c r="A66" s="365"/>
      <c r="M66" s="175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  <c r="AA66" s="366"/>
    </row>
    <row r="67" ht="12.75" customHeight="1" spans="1:27">
      <c r="A67" s="365"/>
      <c r="M67" s="175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</row>
    <row r="68" ht="12.75" customHeight="1" spans="1:27">
      <c r="A68" s="365"/>
      <c r="M68" s="175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</row>
    <row r="69" ht="12.75" customHeight="1" spans="1:27">
      <c r="A69" s="365"/>
      <c r="M69" s="175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</row>
    <row r="70" ht="12.75" customHeight="1" spans="1:27">
      <c r="A70" s="365"/>
      <c r="M70" s="175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</row>
    <row r="71" ht="12.75" customHeight="1" spans="1:27">
      <c r="A71" s="365"/>
      <c r="M71" s="175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</row>
    <row r="72" ht="12.75" customHeight="1" spans="1:27">
      <c r="A72" s="365"/>
      <c r="M72" s="175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</row>
    <row r="73" ht="12.75" customHeight="1" spans="1:27">
      <c r="A73" s="365"/>
      <c r="M73" s="175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</row>
    <row r="74" ht="12.75" customHeight="1" spans="1:27">
      <c r="A74" s="365"/>
      <c r="M74" s="175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</row>
    <row r="75" ht="12.75" customHeight="1" spans="1:27">
      <c r="A75" s="365"/>
      <c r="M75" s="175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</row>
    <row r="76" ht="12.75" customHeight="1" spans="1:27">
      <c r="A76" s="365"/>
      <c r="M76" s="175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</row>
    <row r="77" ht="12.75" customHeight="1" spans="1:27">
      <c r="A77" s="365"/>
      <c r="M77" s="175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</row>
    <row r="78" ht="12.75" customHeight="1" spans="1:27">
      <c r="A78" s="365"/>
      <c r="M78" s="175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</row>
    <row r="79" ht="12.75" customHeight="1" spans="1:27">
      <c r="A79" s="365"/>
      <c r="M79" s="175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</row>
    <row r="80" ht="12.75" customHeight="1" spans="1:27">
      <c r="A80" s="365"/>
      <c r="M80" s="175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</row>
    <row r="81" ht="12.75" customHeight="1" spans="1:27">
      <c r="A81" s="365"/>
      <c r="M81" s="175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</row>
    <row r="82" ht="12.75" customHeight="1" spans="1:27">
      <c r="A82" s="365"/>
      <c r="M82" s="175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</row>
    <row r="83" ht="12.75" customHeight="1" spans="1:27">
      <c r="A83" s="365"/>
      <c r="M83" s="175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</row>
    <row r="84" ht="12.75" customHeight="1" spans="1:27">
      <c r="A84" s="365"/>
      <c r="M84" s="175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</row>
    <row r="85" ht="12.75" customHeight="1" spans="1:27">
      <c r="A85" s="365"/>
      <c r="M85" s="175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</row>
    <row r="86" ht="12.75" customHeight="1" spans="1:27">
      <c r="A86" s="365"/>
      <c r="M86" s="175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</row>
    <row r="87" ht="12.75" customHeight="1" spans="1:27">
      <c r="A87" s="365"/>
      <c r="M87" s="175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</row>
    <row r="88" ht="12.75" customHeight="1" spans="1:27">
      <c r="A88" s="365"/>
      <c r="M88" s="175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</row>
    <row r="89" ht="12.75" customHeight="1" spans="1:27">
      <c r="A89" s="365"/>
      <c r="M89" s="175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</row>
    <row r="90" ht="12.75" customHeight="1" spans="1:27">
      <c r="A90" s="365"/>
      <c r="M90" s="175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</row>
    <row r="91" ht="12.75" customHeight="1" spans="1:27">
      <c r="A91" s="365"/>
      <c r="M91" s="175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</row>
    <row r="92" ht="12.75" customHeight="1" spans="1:27">
      <c r="A92" s="365"/>
      <c r="M92" s="175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</row>
    <row r="93" ht="12.75" customHeight="1" spans="1:27">
      <c r="A93" s="365"/>
      <c r="M93" s="175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</row>
    <row r="94" ht="12.75" customHeight="1" spans="1:27">
      <c r="A94" s="365"/>
      <c r="M94" s="175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</row>
    <row r="95" ht="12.75" customHeight="1" spans="1:27">
      <c r="A95" s="365"/>
      <c r="M95" s="175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</row>
    <row r="96" ht="12.75" customHeight="1" spans="1:27">
      <c r="A96" s="365"/>
      <c r="M96" s="175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</row>
    <row r="97" ht="12.75" customHeight="1" spans="1:27">
      <c r="A97" s="365"/>
      <c r="M97" s="175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</row>
    <row r="98" ht="12.75" customHeight="1" spans="1:27">
      <c r="A98" s="365"/>
      <c r="M98" s="175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</row>
    <row r="99" ht="12.75" customHeight="1" spans="1:27">
      <c r="A99" s="365"/>
      <c r="M99" s="175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</row>
    <row r="100" ht="12.75" customHeight="1" spans="1:27">
      <c r="A100" s="365"/>
      <c r="M100" s="175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</row>
    <row r="101" ht="12.75" customHeight="1" spans="1:27">
      <c r="A101" s="365"/>
      <c r="M101" s="175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</row>
    <row r="102" ht="12.75" customHeight="1" spans="1:27">
      <c r="A102" s="365"/>
      <c r="M102" s="175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</row>
    <row r="103" ht="12.75" customHeight="1" spans="1:27">
      <c r="A103" s="365"/>
      <c r="M103" s="175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</row>
    <row r="104" ht="12.75" customHeight="1" spans="1:27">
      <c r="A104" s="365"/>
      <c r="M104" s="175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</row>
    <row r="105" ht="12.75" customHeight="1" spans="1:27">
      <c r="A105" s="365"/>
      <c r="M105" s="175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</row>
    <row r="106" ht="12.75" customHeight="1" spans="1:27">
      <c r="A106" s="365"/>
      <c r="M106" s="175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</row>
    <row r="107" ht="12.75" customHeight="1" spans="1:27">
      <c r="A107" s="365"/>
      <c r="M107" s="175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</row>
    <row r="108" ht="12.75" customHeight="1" spans="1:27">
      <c r="A108" s="365"/>
      <c r="M108" s="175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</row>
    <row r="109" ht="12.75" customHeight="1" spans="1:27">
      <c r="A109" s="365"/>
      <c r="M109" s="175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</row>
    <row r="110" ht="12.75" customHeight="1" spans="1:27">
      <c r="A110" s="365"/>
      <c r="M110" s="175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</row>
    <row r="111" ht="12.75" customHeight="1" spans="1:27">
      <c r="A111" s="365"/>
      <c r="M111" s="175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</row>
    <row r="112" ht="12.75" customHeight="1" spans="1:27">
      <c r="A112" s="365"/>
      <c r="M112" s="175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</row>
    <row r="113" ht="12.75" customHeight="1" spans="1:27">
      <c r="A113" s="365"/>
      <c r="M113" s="175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</row>
    <row r="114" ht="12.75" customHeight="1" spans="1:27">
      <c r="A114" s="365"/>
      <c r="M114" s="175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</row>
    <row r="115" ht="12.75" customHeight="1" spans="1:27">
      <c r="A115" s="365"/>
      <c r="M115" s="175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</row>
    <row r="116" ht="12.75" customHeight="1" spans="1:27">
      <c r="A116" s="365"/>
      <c r="M116" s="17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</row>
    <row r="117" ht="12.75" customHeight="1" spans="1:27">
      <c r="A117" s="365"/>
      <c r="M117" s="175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</row>
    <row r="118" ht="12.75" customHeight="1" spans="1:27">
      <c r="A118" s="384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</row>
    <row r="119" ht="30.75" customHeight="1" spans="1:27">
      <c r="A119" s="363" t="s">
        <v>135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121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</row>
    <row r="120" ht="12.75" customHeight="1" spans="1:27">
      <c r="A120" s="364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9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</row>
    <row r="121" ht="12.75" customHeight="1" spans="1:27">
      <c r="A121" s="365"/>
      <c r="M121" s="175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</row>
    <row r="122" ht="12.75" customHeight="1" spans="1:27">
      <c r="A122" s="365"/>
      <c r="M122" s="175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</row>
    <row r="123" ht="12.75" customHeight="1" spans="1:27">
      <c r="A123" s="365"/>
      <c r="M123" s="175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</row>
    <row r="124" ht="12.75" customHeight="1" spans="1:27">
      <c r="A124" s="365"/>
      <c r="M124" s="175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</row>
    <row r="125" ht="12.75" customHeight="1" spans="1:27">
      <c r="A125" s="365"/>
      <c r="M125" s="17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</row>
    <row r="126" ht="12.75" customHeight="1" spans="1:27">
      <c r="A126" s="365"/>
      <c r="M126" s="175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</row>
    <row r="127" ht="12.75" customHeight="1" spans="1:27">
      <c r="A127" s="365"/>
      <c r="M127" s="175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</row>
    <row r="128" ht="12.75" customHeight="1" spans="1:27">
      <c r="A128" s="365"/>
      <c r="M128" s="175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</row>
    <row r="129" ht="12.75" customHeight="1" spans="1:27">
      <c r="A129" s="365"/>
      <c r="M129" s="17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</row>
    <row r="130" ht="12.75" customHeight="1" spans="1:27">
      <c r="A130" s="365"/>
      <c r="M130" s="175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</row>
    <row r="131" ht="12.75" customHeight="1" spans="1:27">
      <c r="A131" s="365"/>
      <c r="M131" s="175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</row>
    <row r="132" ht="12.75" customHeight="1" spans="1:27">
      <c r="A132" s="365"/>
      <c r="M132" s="175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</row>
    <row r="133" ht="12.75" customHeight="1" spans="1:27">
      <c r="A133" s="365"/>
      <c r="M133" s="175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</row>
    <row r="134" ht="12.75" customHeight="1" spans="1:27">
      <c r="A134" s="365"/>
      <c r="M134" s="175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</row>
    <row r="135" ht="12.75" customHeight="1" spans="1:27">
      <c r="A135" s="365"/>
      <c r="M135" s="175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</row>
    <row r="136" ht="12.75" customHeight="1" spans="1:27">
      <c r="A136" s="365"/>
      <c r="M136" s="17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</row>
    <row r="137" ht="12.75" customHeight="1" spans="1:27">
      <c r="A137" s="365"/>
      <c r="M137" s="175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</row>
    <row r="138" ht="12.75" customHeight="1" spans="1:27">
      <c r="A138" s="365"/>
      <c r="M138" s="175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</row>
    <row r="139" ht="12.75" customHeight="1" spans="1:27">
      <c r="A139" s="365"/>
      <c r="M139" s="17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</row>
    <row r="140" ht="12.75" customHeight="1" spans="1:27">
      <c r="A140" s="365"/>
      <c r="M140" s="17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</row>
    <row r="141" ht="12.75" customHeight="1" spans="1:27">
      <c r="A141" s="365"/>
      <c r="M141" s="175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</row>
    <row r="142" ht="12.75" customHeight="1" spans="1:27">
      <c r="A142" s="365"/>
      <c r="M142" s="175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</row>
    <row r="143" ht="12.75" customHeight="1" spans="1:27">
      <c r="A143" s="365"/>
      <c r="M143" s="175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</row>
    <row r="144" ht="12.75" customHeight="1" spans="1:27">
      <c r="A144" s="365"/>
      <c r="M144" s="175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</row>
    <row r="145" ht="12.75" customHeight="1" spans="1:27">
      <c r="A145" s="365"/>
      <c r="M145" s="175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</row>
    <row r="146" ht="12.75" customHeight="1" spans="1:27">
      <c r="A146" s="365"/>
      <c r="M146" s="175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</row>
    <row r="147" ht="12.75" customHeight="1" spans="1:27">
      <c r="A147" s="365"/>
      <c r="M147" s="175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</row>
    <row r="148" ht="12.75" customHeight="1" spans="1:27">
      <c r="A148" s="365"/>
      <c r="M148" s="17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</row>
    <row r="149" ht="12.75" customHeight="1" spans="1:27">
      <c r="A149" s="365"/>
      <c r="M149" s="175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</row>
    <row r="150" ht="12.75" customHeight="1" spans="1:27">
      <c r="A150" s="365"/>
      <c r="M150" s="175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</row>
    <row r="151" ht="12.75" customHeight="1" spans="1:27">
      <c r="A151" s="365"/>
      <c r="M151" s="175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</row>
    <row r="152" ht="12.75" customHeight="1" spans="1:27">
      <c r="A152" s="365"/>
      <c r="M152" s="175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</row>
    <row r="153" ht="12.75" customHeight="1" spans="1:27">
      <c r="A153" s="365"/>
      <c r="M153" s="175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</row>
    <row r="154" ht="12.75" customHeight="1" spans="1:27">
      <c r="A154" s="365"/>
      <c r="M154" s="175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</row>
    <row r="155" ht="12.75" customHeight="1" spans="1:27">
      <c r="A155" s="365"/>
      <c r="M155" s="175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</row>
    <row r="156" ht="12.75" customHeight="1" spans="1:27">
      <c r="A156" s="365"/>
      <c r="M156" s="175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</row>
    <row r="157" ht="12.75" customHeight="1" spans="1:27">
      <c r="A157" s="365"/>
      <c r="M157" s="175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</row>
    <row r="158" ht="12.75" customHeight="1" spans="1:27">
      <c r="A158" s="365"/>
      <c r="M158" s="17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</row>
    <row r="159" ht="12.75" customHeight="1" spans="1:27">
      <c r="A159" s="365"/>
      <c r="M159" s="175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</row>
    <row r="160" ht="12.75" customHeight="1" spans="1:27">
      <c r="A160" s="365"/>
      <c r="M160" s="175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</row>
    <row r="161" ht="12.75" customHeight="1" spans="1:27">
      <c r="A161" s="365"/>
      <c r="M161" s="175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</row>
    <row r="162" ht="12.75" customHeight="1" spans="1:27">
      <c r="A162" s="365"/>
      <c r="M162" s="175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</row>
    <row r="163" ht="12.75" customHeight="1" spans="1:27">
      <c r="A163" s="365"/>
      <c r="M163" s="175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</row>
    <row r="164" ht="12.75" customHeight="1" spans="1:27">
      <c r="A164" s="365"/>
      <c r="M164" s="175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</row>
    <row r="165" ht="12.75" customHeight="1" spans="1:27">
      <c r="A165" s="365"/>
      <c r="M165" s="175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</row>
    <row r="166" ht="12.75" customHeight="1" spans="1:27">
      <c r="A166" s="365"/>
      <c r="M166" s="175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</row>
    <row r="167" ht="12.75" customHeight="1" spans="1:27">
      <c r="A167" s="365"/>
      <c r="M167" s="175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</row>
    <row r="168" ht="12.75" customHeight="1" spans="1:27">
      <c r="A168" s="365"/>
      <c r="M168" s="175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</row>
    <row r="169" ht="12.75" customHeight="1" spans="1:27">
      <c r="A169" s="365"/>
      <c r="M169" s="175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</row>
    <row r="170" ht="12.75" customHeight="1" spans="1:27">
      <c r="A170" s="365"/>
      <c r="M170" s="175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</row>
    <row r="171" ht="12.75" customHeight="1" spans="1:27">
      <c r="A171" s="365"/>
      <c r="M171" s="175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</row>
    <row r="172" ht="12.75" customHeight="1" spans="1:27">
      <c r="A172" s="365"/>
      <c r="M172" s="175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</row>
    <row r="173" ht="12.75" customHeight="1" spans="1:27">
      <c r="A173" s="365"/>
      <c r="M173" s="175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</row>
    <row r="174" ht="12.75" customHeight="1" spans="1:27">
      <c r="A174" s="365"/>
      <c r="M174" s="175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</row>
    <row r="175" ht="12.75" customHeight="1" spans="1:27">
      <c r="A175" s="365"/>
      <c r="M175" s="17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</row>
    <row r="176" ht="12.75" customHeight="1" spans="1:27">
      <c r="A176" s="384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</row>
    <row r="177" ht="12.75" customHeight="1" spans="1:27">
      <c r="A177" s="363" t="s">
        <v>135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121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</row>
    <row r="178" ht="12.75" customHeight="1" spans="1:27">
      <c r="A178" s="36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9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</row>
    <row r="179" ht="12.75" customHeight="1" spans="1:27">
      <c r="A179" s="365"/>
      <c r="M179" s="175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</row>
    <row r="180" ht="12.75" customHeight="1" spans="1:27">
      <c r="A180" s="365"/>
      <c r="M180" s="175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</row>
    <row r="181" ht="12.75" customHeight="1" spans="1:27">
      <c r="A181" s="365"/>
      <c r="M181" s="175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</row>
    <row r="182" ht="12.75" customHeight="1" spans="1:27">
      <c r="A182" s="365"/>
      <c r="M182" s="175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</row>
    <row r="183" ht="12.75" customHeight="1" spans="1:27">
      <c r="A183" s="365"/>
      <c r="M183" s="175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</row>
    <row r="184" ht="12.75" customHeight="1" spans="1:27">
      <c r="A184" s="365"/>
      <c r="M184" s="17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</row>
    <row r="185" ht="12.75" customHeight="1" spans="1:27">
      <c r="A185" s="365"/>
      <c r="M185" s="175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</row>
    <row r="186" ht="12.75" customHeight="1" spans="1:27">
      <c r="A186" s="365"/>
      <c r="M186" s="17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</row>
    <row r="187" ht="12.75" customHeight="1" spans="1:27">
      <c r="A187" s="365"/>
      <c r="M187" s="175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</row>
    <row r="188" ht="12.75" customHeight="1" spans="1:27">
      <c r="A188" s="365"/>
      <c r="M188" s="175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</row>
    <row r="189" ht="12.75" customHeight="1" spans="1:27">
      <c r="A189" s="365"/>
      <c r="M189" s="175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</row>
    <row r="190" ht="12.75" customHeight="1" spans="1:27">
      <c r="A190" s="365"/>
      <c r="M190" s="175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</row>
    <row r="191" ht="12.75" customHeight="1" spans="1:27">
      <c r="A191" s="365"/>
      <c r="M191" s="175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</row>
    <row r="192" ht="12.75" customHeight="1" spans="1:27">
      <c r="A192" s="365"/>
      <c r="M192" s="175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</row>
    <row r="193" ht="12.75" customHeight="1" spans="1:27">
      <c r="A193" s="365"/>
      <c r="M193" s="175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</row>
    <row r="194" ht="12.75" customHeight="1" spans="1:27">
      <c r="A194" s="365"/>
      <c r="M194" s="175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</row>
    <row r="195" ht="12.75" customHeight="1" spans="1:27">
      <c r="A195" s="365"/>
      <c r="M195" s="175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</row>
    <row r="196" ht="12.75" customHeight="1" spans="1:27">
      <c r="A196" s="365"/>
      <c r="M196" s="175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</row>
    <row r="197" ht="12.75" customHeight="1" spans="1:27">
      <c r="A197" s="365"/>
      <c r="M197" s="175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</row>
    <row r="198" ht="12.75" customHeight="1" spans="1:27">
      <c r="A198" s="365"/>
      <c r="M198" s="175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</row>
    <row r="199" ht="12.75" customHeight="1" spans="1:27">
      <c r="A199" s="365"/>
      <c r="M199" s="175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</row>
    <row r="200" ht="12.75" customHeight="1" spans="1:27">
      <c r="A200" s="365"/>
      <c r="M200" s="175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</row>
    <row r="201" ht="12.75" customHeight="1" spans="1:27">
      <c r="A201" s="365"/>
      <c r="M201" s="175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</row>
    <row r="202" ht="12.75" customHeight="1" spans="1:27">
      <c r="A202" s="365"/>
      <c r="M202" s="17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</row>
    <row r="203" ht="12.75" customHeight="1" spans="1:27">
      <c r="A203" s="365"/>
      <c r="M203" s="175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</row>
    <row r="204" ht="12.75" customHeight="1" spans="1:27">
      <c r="A204" s="365"/>
      <c r="M204" s="17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</row>
    <row r="205" ht="12.75" customHeight="1" spans="1:27">
      <c r="A205" s="365"/>
      <c r="M205" s="175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</row>
    <row r="206" ht="12.75" customHeight="1" spans="1:27">
      <c r="A206" s="365"/>
      <c r="M206" s="175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</row>
    <row r="207" ht="12.75" customHeight="1" spans="1:27">
      <c r="A207" s="365"/>
      <c r="M207" s="175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</row>
    <row r="208" ht="12.75" customHeight="1" spans="1:27">
      <c r="A208" s="365"/>
      <c r="M208" s="175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</row>
    <row r="209" ht="12.75" customHeight="1" spans="1:27">
      <c r="A209" s="365"/>
      <c r="M209" s="175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</row>
    <row r="210" ht="12.75" customHeight="1" spans="1:27">
      <c r="A210" s="365"/>
      <c r="M210" s="175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</row>
    <row r="211" ht="12.75" customHeight="1" spans="1:27">
      <c r="A211" s="365"/>
      <c r="M211" s="175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</row>
    <row r="212" ht="12.75" customHeight="1" spans="1:27">
      <c r="A212" s="365"/>
      <c r="M212" s="175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</row>
    <row r="213" ht="12.75" customHeight="1" spans="1:27">
      <c r="A213" s="365"/>
      <c r="M213" s="175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</row>
    <row r="214" ht="12.75" customHeight="1" spans="1:27">
      <c r="A214" s="365"/>
      <c r="M214" s="175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</row>
    <row r="215" ht="12.75" customHeight="1" spans="1:27">
      <c r="A215" s="365"/>
      <c r="M215" s="175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</row>
    <row r="216" ht="12.75" customHeight="1" spans="1:27">
      <c r="A216" s="365"/>
      <c r="M216" s="175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</row>
    <row r="217" ht="12.75" customHeight="1" spans="1:27">
      <c r="A217" s="365"/>
      <c r="M217" s="175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</row>
    <row r="218" ht="12.75" customHeight="1" spans="1:27">
      <c r="A218" s="365"/>
      <c r="M218" s="175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</row>
    <row r="219" ht="12.75" customHeight="1" spans="1:27">
      <c r="A219" s="365"/>
      <c r="M219" s="175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</row>
    <row r="220" ht="12.75" customHeight="1" spans="1:27">
      <c r="A220" s="365"/>
      <c r="M220" s="175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</row>
    <row r="221" ht="12.75" customHeight="1" spans="1:27">
      <c r="A221" s="365"/>
      <c r="M221" s="175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</row>
    <row r="222" ht="12.75" customHeight="1" spans="1:27">
      <c r="A222" s="365"/>
      <c r="M222" s="175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</row>
    <row r="223" ht="12.75" customHeight="1" spans="1:27">
      <c r="A223" s="365"/>
      <c r="M223" s="175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</row>
    <row r="224" ht="12.75" customHeight="1" spans="1:27">
      <c r="A224" s="365"/>
      <c r="M224" s="175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</row>
    <row r="225" ht="12.75" customHeight="1" spans="1:27">
      <c r="A225" s="365"/>
      <c r="M225" s="175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</row>
    <row r="226" ht="12.75" customHeight="1" spans="1:27">
      <c r="A226" s="365"/>
      <c r="M226" s="175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</row>
    <row r="227" ht="12.75" customHeight="1" spans="1:27">
      <c r="A227" s="365"/>
      <c r="M227" s="175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</row>
    <row r="228" ht="12.75" customHeight="1" spans="1:27">
      <c r="A228" s="365"/>
      <c r="M228" s="175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</row>
    <row r="229" ht="12.75" customHeight="1" spans="1:27">
      <c r="A229" s="365"/>
      <c r="M229" s="175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</row>
    <row r="230" ht="12.75" customHeight="1" spans="1:27">
      <c r="A230" s="365"/>
      <c r="M230" s="175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</row>
    <row r="231" ht="12.75" customHeight="1" spans="1:27">
      <c r="A231" s="365"/>
      <c r="M231" s="175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</row>
    <row r="232" ht="12.75" customHeight="1" spans="1:27">
      <c r="A232" s="365"/>
      <c r="M232" s="175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</row>
    <row r="233" ht="12.75" customHeight="1" spans="1:27">
      <c r="A233" s="365"/>
      <c r="M233" s="175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  <c r="AA233" s="366"/>
    </row>
    <row r="234" ht="12.75" customHeight="1" spans="1:27">
      <c r="A234" s="384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</row>
    <row r="235" ht="12.75" customHeight="1" spans="1:27">
      <c r="A235" s="363" t="s">
        <v>135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121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</row>
    <row r="236" ht="12.75" customHeight="1" spans="1:27">
      <c r="A236" s="36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9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</row>
    <row r="237" ht="12.75" customHeight="1" spans="1:27">
      <c r="A237" s="365"/>
      <c r="M237" s="175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</row>
    <row r="238" ht="12.75" customHeight="1" spans="1:27">
      <c r="A238" s="365"/>
      <c r="M238" s="175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</row>
    <row r="239" ht="12.75" customHeight="1" spans="1:27">
      <c r="A239" s="365"/>
      <c r="M239" s="175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</row>
    <row r="240" ht="12.75" customHeight="1" spans="1:27">
      <c r="A240" s="365"/>
      <c r="M240" s="175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</row>
    <row r="241" ht="12.75" customHeight="1" spans="1:27">
      <c r="A241" s="365"/>
      <c r="M241" s="175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</row>
    <row r="242" ht="12.75" customHeight="1" spans="1:27">
      <c r="A242" s="365"/>
      <c r="M242" s="175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</row>
    <row r="243" ht="12.75" customHeight="1" spans="1:27">
      <c r="A243" s="365"/>
      <c r="M243" s="175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</row>
    <row r="244" ht="12.75" customHeight="1" spans="1:27">
      <c r="A244" s="365"/>
      <c r="M244" s="175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  <c r="AA244" s="366"/>
    </row>
    <row r="245" ht="12.75" customHeight="1" spans="1:27">
      <c r="A245" s="365"/>
      <c r="M245" s="175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  <c r="AA245" s="366"/>
    </row>
    <row r="246" ht="12.75" customHeight="1" spans="1:27">
      <c r="A246" s="365"/>
      <c r="M246" s="175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  <c r="AA246" s="366"/>
    </row>
    <row r="247" ht="12.75" customHeight="1" spans="1:27">
      <c r="A247" s="365"/>
      <c r="M247" s="175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  <c r="AA247" s="366"/>
    </row>
    <row r="248" ht="12.75" customHeight="1" spans="1:27">
      <c r="A248" s="365"/>
      <c r="M248" s="175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  <c r="AA248" s="366"/>
    </row>
    <row r="249" ht="12.75" customHeight="1" spans="1:27">
      <c r="A249" s="365"/>
      <c r="M249" s="175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  <c r="AA249" s="366"/>
    </row>
    <row r="250" ht="12.75" customHeight="1" spans="1:27">
      <c r="A250" s="365"/>
      <c r="M250" s="175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  <c r="AA250" s="366"/>
    </row>
    <row r="251" ht="12.75" customHeight="1" spans="1:27">
      <c r="A251" s="365"/>
      <c r="M251" s="175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</row>
    <row r="252" ht="12.75" customHeight="1" spans="1:27">
      <c r="A252" s="365"/>
      <c r="M252" s="175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</row>
    <row r="253" ht="12.75" customHeight="1" spans="1:27">
      <c r="A253" s="365"/>
      <c r="M253" s="175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</row>
    <row r="254" ht="12.75" customHeight="1" spans="1:27">
      <c r="A254" s="365"/>
      <c r="M254" s="175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</row>
    <row r="255" ht="12.75" customHeight="1" spans="1:27">
      <c r="A255" s="365"/>
      <c r="M255" s="175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</row>
    <row r="256" ht="12.75" customHeight="1" spans="1:27">
      <c r="A256" s="365"/>
      <c r="M256" s="175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</row>
    <row r="257" ht="12.75" customHeight="1" spans="1:27">
      <c r="A257" s="365"/>
      <c r="M257" s="175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</row>
    <row r="258" ht="12.75" customHeight="1" spans="1:27">
      <c r="A258" s="365"/>
      <c r="M258" s="175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</row>
    <row r="259" ht="12.75" customHeight="1" spans="1:27">
      <c r="A259" s="365"/>
      <c r="M259" s="175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</row>
    <row r="260" ht="12.75" customHeight="1" spans="1:27">
      <c r="A260" s="365"/>
      <c r="M260" s="175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</row>
    <row r="261" ht="12.75" customHeight="1" spans="1:27">
      <c r="A261" s="365"/>
      <c r="M261" s="175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</row>
    <row r="262" ht="12.75" customHeight="1" spans="1:27">
      <c r="A262" s="365"/>
      <c r="M262" s="175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</row>
    <row r="263" ht="12.75" customHeight="1" spans="1:27">
      <c r="A263" s="365"/>
      <c r="M263" s="175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  <c r="AA263" s="366"/>
    </row>
    <row r="264" ht="12.75" customHeight="1" spans="1:27">
      <c r="A264" s="365"/>
      <c r="M264" s="175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</row>
    <row r="265" ht="12.75" customHeight="1" spans="1:27">
      <c r="A265" s="365"/>
      <c r="M265" s="175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</row>
    <row r="266" ht="12.75" customHeight="1" spans="1:27">
      <c r="A266" s="365"/>
      <c r="M266" s="175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</row>
    <row r="267" ht="12.75" customHeight="1" spans="1:27">
      <c r="A267" s="365"/>
      <c r="M267" s="175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</row>
    <row r="268" ht="12.75" customHeight="1" spans="1:27">
      <c r="A268" s="365"/>
      <c r="M268" s="175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</row>
    <row r="269" ht="12.75" customHeight="1" spans="1:27">
      <c r="A269" s="365"/>
      <c r="M269" s="175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  <c r="AA269" s="366"/>
    </row>
    <row r="270" ht="12.75" customHeight="1" spans="1:27">
      <c r="A270" s="365"/>
      <c r="M270" s="175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</row>
    <row r="271" ht="12.75" customHeight="1" spans="1:27">
      <c r="A271" s="365"/>
      <c r="M271" s="175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</row>
    <row r="272" ht="12.75" customHeight="1" spans="1:27">
      <c r="A272" s="365"/>
      <c r="M272" s="175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</row>
    <row r="273" ht="12.75" customHeight="1" spans="1:27">
      <c r="A273" s="365"/>
      <c r="M273" s="175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</row>
    <row r="274" ht="12.75" customHeight="1" spans="1:27">
      <c r="A274" s="365"/>
      <c r="M274" s="175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</row>
    <row r="275" ht="12.75" customHeight="1" spans="1:27">
      <c r="A275" s="365"/>
      <c r="M275" s="175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  <c r="AA275" s="366"/>
    </row>
    <row r="276" ht="12.75" customHeight="1" spans="1:27">
      <c r="A276" s="365"/>
      <c r="M276" s="175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</row>
    <row r="277" ht="12.75" customHeight="1" spans="1:27">
      <c r="A277" s="365"/>
      <c r="M277" s="175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</row>
    <row r="278" ht="12.75" customHeight="1" spans="1:27">
      <c r="A278" s="365"/>
      <c r="M278" s="175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  <c r="AA278" s="366"/>
    </row>
    <row r="279" ht="12.75" customHeight="1" spans="1:27">
      <c r="A279" s="365"/>
      <c r="M279" s="175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  <c r="AA279" s="366"/>
    </row>
    <row r="280" ht="12.75" customHeight="1" spans="1:27">
      <c r="A280" s="365"/>
      <c r="M280" s="175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  <c r="AA280" s="366"/>
    </row>
    <row r="281" ht="12.75" customHeight="1" spans="1:27">
      <c r="A281" s="365"/>
      <c r="M281" s="175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  <c r="AA281" s="366"/>
    </row>
    <row r="282" ht="12.75" customHeight="1" spans="1:27">
      <c r="A282" s="365"/>
      <c r="M282" s="175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  <c r="AA282" s="366"/>
    </row>
    <row r="283" ht="12.75" customHeight="1" spans="1:27">
      <c r="A283" s="365"/>
      <c r="M283" s="175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  <c r="AA283" s="366"/>
    </row>
    <row r="284" ht="12.75" customHeight="1" spans="1:27">
      <c r="A284" s="365"/>
      <c r="M284" s="175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  <c r="AA284" s="366"/>
    </row>
    <row r="285" ht="12.75" customHeight="1" spans="1:27">
      <c r="A285" s="365"/>
      <c r="M285" s="175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  <c r="AA285" s="366"/>
    </row>
    <row r="286" ht="12.75" customHeight="1" spans="1:27">
      <c r="A286" s="365"/>
      <c r="M286" s="175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</row>
    <row r="287" ht="12.75" customHeight="1" spans="1:27">
      <c r="A287" s="365"/>
      <c r="M287" s="175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  <c r="AA287" s="366"/>
    </row>
    <row r="288" ht="12.75" customHeight="1" spans="1:27">
      <c r="A288" s="365"/>
      <c r="M288" s="175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  <c r="AA288" s="366"/>
    </row>
    <row r="289" ht="12.75" customHeight="1" spans="1:27">
      <c r="A289" s="365"/>
      <c r="M289" s="175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</row>
    <row r="290" ht="12.75" customHeight="1" spans="1:27">
      <c r="A290" s="365"/>
      <c r="M290" s="175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  <c r="AA290" s="366"/>
    </row>
    <row r="291" ht="12.75" customHeight="1" spans="1:27">
      <c r="A291" s="365"/>
      <c r="M291" s="175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  <c r="AA291" s="366"/>
    </row>
    <row r="292" ht="12.75" customHeight="1" spans="1:27">
      <c r="A292" s="384"/>
      <c r="B292" s="385"/>
      <c r="C292" s="385"/>
      <c r="D292" s="385"/>
      <c r="E292" s="385"/>
      <c r="F292" s="385"/>
      <c r="G292" s="385"/>
      <c r="H292" s="385"/>
      <c r="I292" s="385"/>
      <c r="J292" s="385"/>
      <c r="K292" s="385"/>
      <c r="L292" s="385"/>
      <c r="M292" s="386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  <c r="AA292" s="366"/>
    </row>
    <row r="293" ht="12.75" customHeight="1" spans="1:27">
      <c r="A293" s="363" t="s">
        <v>135</v>
      </c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121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  <c r="AA293" s="366"/>
    </row>
    <row r="294" ht="12.75" customHeight="1" spans="1:27">
      <c r="A294" s="36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9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  <c r="AA294" s="366"/>
    </row>
    <row r="295" ht="12.75" customHeight="1" spans="1:27">
      <c r="A295" s="365"/>
      <c r="M295" s="175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</row>
    <row r="296" ht="12.75" customHeight="1" spans="1:27">
      <c r="A296" s="365"/>
      <c r="M296" s="175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  <c r="AA296" s="366"/>
    </row>
    <row r="297" ht="12.75" customHeight="1" spans="1:27">
      <c r="A297" s="365"/>
      <c r="M297" s="175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366"/>
    </row>
    <row r="298" ht="12.75" customHeight="1" spans="1:27">
      <c r="A298" s="365"/>
      <c r="M298" s="175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  <c r="AA298" s="366"/>
    </row>
    <row r="299" ht="12.75" customHeight="1" spans="1:27">
      <c r="A299" s="365"/>
      <c r="M299" s="175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  <c r="AA299" s="366"/>
    </row>
    <row r="300" ht="12.75" customHeight="1" spans="1:27">
      <c r="A300" s="365"/>
      <c r="M300" s="175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</row>
    <row r="301" ht="12.75" customHeight="1" spans="1:27">
      <c r="A301" s="365"/>
      <c r="M301" s="175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  <c r="AA301" s="366"/>
    </row>
    <row r="302" ht="12.75" customHeight="1" spans="1:27">
      <c r="A302" s="365"/>
      <c r="M302" s="175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  <c r="AA302" s="366"/>
    </row>
    <row r="303" ht="12.75" customHeight="1" spans="1:27">
      <c r="A303" s="365"/>
      <c r="M303" s="175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  <c r="AA303" s="366"/>
    </row>
    <row r="304" ht="12.75" customHeight="1" spans="1:27">
      <c r="A304" s="365"/>
      <c r="M304" s="175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  <c r="AA304" s="366"/>
    </row>
    <row r="305" ht="12.75" customHeight="1" spans="1:27">
      <c r="A305" s="365"/>
      <c r="M305" s="175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  <c r="AA305" s="366"/>
    </row>
    <row r="306" ht="12.75" customHeight="1" spans="1:27">
      <c r="A306" s="365"/>
      <c r="M306" s="175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  <c r="AA306" s="366"/>
    </row>
    <row r="307" ht="12.75" customHeight="1" spans="1:27">
      <c r="A307" s="365"/>
      <c r="M307" s="175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</row>
    <row r="308" ht="12.75" customHeight="1" spans="1:27">
      <c r="A308" s="365"/>
      <c r="M308" s="175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  <c r="AA308" s="366"/>
    </row>
    <row r="309" ht="12.75" customHeight="1" spans="1:27">
      <c r="A309" s="365"/>
      <c r="M309" s="175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</row>
    <row r="310" ht="12.75" customHeight="1" spans="1:27">
      <c r="A310" s="365"/>
      <c r="M310" s="175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  <c r="AA310" s="366"/>
    </row>
    <row r="311" ht="12.75" customHeight="1" spans="1:27">
      <c r="A311" s="365"/>
      <c r="M311" s="175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  <c r="AA311" s="366"/>
    </row>
    <row r="312" ht="12.75" customHeight="1" spans="1:27">
      <c r="A312" s="365"/>
      <c r="M312" s="175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  <c r="AA312" s="366"/>
    </row>
    <row r="313" ht="12.75" customHeight="1" spans="1:27">
      <c r="A313" s="365"/>
      <c r="M313" s="175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  <c r="AA313" s="366"/>
    </row>
    <row r="314" ht="12.75" customHeight="1" spans="1:27">
      <c r="A314" s="365"/>
      <c r="M314" s="175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</row>
    <row r="315" ht="12.75" customHeight="1" spans="1:27">
      <c r="A315" s="365"/>
      <c r="M315" s="175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  <c r="AA315" s="366"/>
    </row>
    <row r="316" ht="12.75" customHeight="1" spans="1:27">
      <c r="A316" s="365"/>
      <c r="M316" s="175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366"/>
    </row>
    <row r="317" ht="12.75" customHeight="1" spans="1:27">
      <c r="A317" s="365"/>
      <c r="M317" s="175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</row>
    <row r="318" ht="12.75" customHeight="1" spans="1:27">
      <c r="A318" s="365"/>
      <c r="M318" s="175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  <c r="AA318" s="366"/>
    </row>
    <row r="319" ht="12.75" customHeight="1" spans="1:27">
      <c r="A319" s="365"/>
      <c r="M319" s="17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</row>
    <row r="320" ht="12.75" customHeight="1" spans="1:27">
      <c r="A320" s="365"/>
      <c r="M320" s="175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  <c r="AA320" s="366"/>
    </row>
    <row r="321" ht="12.75" customHeight="1" spans="1:27">
      <c r="A321" s="365"/>
      <c r="M321" s="175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  <c r="AA321" s="366"/>
    </row>
    <row r="322" ht="12.75" customHeight="1" spans="1:27">
      <c r="A322" s="365"/>
      <c r="M322" s="17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</row>
    <row r="323" ht="12.75" customHeight="1" spans="1:27">
      <c r="A323" s="365"/>
      <c r="M323" s="175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  <c r="AA323" s="366"/>
    </row>
    <row r="324" ht="12.75" customHeight="1" spans="1:27">
      <c r="A324" s="365"/>
      <c r="M324" s="175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</row>
    <row r="325" ht="12.75" customHeight="1" spans="1:27">
      <c r="A325" s="365"/>
      <c r="M325" s="175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  <c r="AA325" s="366"/>
    </row>
    <row r="326" ht="12.75" customHeight="1" spans="1:27">
      <c r="A326" s="365"/>
      <c r="M326" s="17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</row>
    <row r="327" ht="12.75" customHeight="1" spans="1:27">
      <c r="A327" s="365"/>
      <c r="M327" s="175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  <c r="AA327" s="366"/>
    </row>
    <row r="328" ht="12.75" customHeight="1" spans="1:27">
      <c r="A328" s="365"/>
      <c r="M328" s="175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  <c r="AA328" s="366"/>
    </row>
    <row r="329" ht="12.75" customHeight="1" spans="1:27">
      <c r="A329" s="365"/>
      <c r="M329" s="17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</row>
    <row r="330" ht="12.75" customHeight="1" spans="1:27">
      <c r="A330" s="365"/>
      <c r="M330" s="175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  <c r="AA330" s="366"/>
    </row>
    <row r="331" ht="12.75" customHeight="1" spans="1:27">
      <c r="A331" s="365"/>
      <c r="M331" s="175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  <c r="AA331" s="366"/>
    </row>
    <row r="332" ht="12.75" customHeight="1" spans="1:27">
      <c r="A332" s="365"/>
      <c r="M332" s="175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  <c r="AA332" s="366"/>
    </row>
    <row r="333" ht="12.75" customHeight="1" spans="1:27">
      <c r="A333" s="365"/>
      <c r="M333" s="175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  <c r="AA333" s="366"/>
    </row>
    <row r="334" ht="12.75" customHeight="1" spans="1:27">
      <c r="A334" s="365"/>
      <c r="M334" s="175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  <c r="AA334" s="366"/>
    </row>
    <row r="335" ht="12.75" customHeight="1" spans="1:27">
      <c r="A335" s="365"/>
      <c r="M335" s="175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  <c r="AA335" s="366"/>
    </row>
    <row r="336" ht="12.75" customHeight="1" spans="1:27">
      <c r="A336" s="365"/>
      <c r="M336" s="175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  <c r="AA336" s="366"/>
    </row>
    <row r="337" ht="12.75" customHeight="1" spans="1:27">
      <c r="A337" s="365"/>
      <c r="M337" s="175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  <c r="AA337" s="366"/>
    </row>
    <row r="338" ht="12.75" customHeight="1" spans="1:27">
      <c r="A338" s="365"/>
      <c r="M338" s="175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</row>
    <row r="339" ht="12.75" customHeight="1" spans="1:27">
      <c r="A339" s="365"/>
      <c r="M339" s="175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</row>
    <row r="340" ht="12.75" customHeight="1" spans="1:27">
      <c r="A340" s="365"/>
      <c r="M340" s="175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</row>
    <row r="341" ht="12.75" customHeight="1" spans="1:27">
      <c r="A341" s="365"/>
      <c r="M341" s="175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  <c r="AA341" s="366"/>
    </row>
    <row r="342" ht="12.75" customHeight="1" spans="1:27">
      <c r="A342" s="365"/>
      <c r="M342" s="175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  <c r="AA342" s="366"/>
    </row>
    <row r="343" ht="12.75" customHeight="1" spans="1:27">
      <c r="A343" s="365"/>
      <c r="M343" s="175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</row>
    <row r="344" ht="12.75" customHeight="1" spans="1:27">
      <c r="A344" s="365"/>
      <c r="M344" s="175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  <c r="AA344" s="366"/>
    </row>
    <row r="345" ht="12.75" customHeight="1" spans="1:27">
      <c r="A345" s="365"/>
      <c r="M345" s="175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</row>
    <row r="346" ht="12.75" customHeight="1" spans="1:27">
      <c r="A346" s="365"/>
      <c r="M346" s="175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  <c r="AA346" s="366"/>
    </row>
    <row r="347" ht="12.75" customHeight="1" spans="1:27">
      <c r="A347" s="365"/>
      <c r="M347" s="175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  <c r="AA347" s="366"/>
    </row>
    <row r="348" ht="12.75" customHeight="1" spans="1:27">
      <c r="A348" s="365"/>
      <c r="M348" s="175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  <c r="AA348" s="366"/>
    </row>
    <row r="349" ht="12.75" customHeight="1" spans="1:27">
      <c r="A349" s="365"/>
      <c r="M349" s="175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  <c r="AA349" s="366"/>
    </row>
    <row r="350" ht="12.75" customHeight="1" spans="1:27">
      <c r="A350" s="384"/>
      <c r="B350" s="385"/>
      <c r="C350" s="385"/>
      <c r="D350" s="385"/>
      <c r="E350" s="385"/>
      <c r="F350" s="385"/>
      <c r="G350" s="385"/>
      <c r="H350" s="385"/>
      <c r="I350" s="385"/>
      <c r="J350" s="385"/>
      <c r="K350" s="385"/>
      <c r="L350" s="385"/>
      <c r="M350" s="386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  <c r="AA350" s="366"/>
    </row>
    <row r="351" ht="12.75" customHeight="1" spans="1:27">
      <c r="A351" s="366"/>
      <c r="B351" s="366"/>
      <c r="C351" s="366"/>
      <c r="D351" s="366"/>
      <c r="E351" s="366"/>
      <c r="F351" s="394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  <c r="AA351" s="366"/>
    </row>
    <row r="352" ht="12.75" customHeight="1" spans="1:27">
      <c r="A352" s="366"/>
      <c r="B352" s="366"/>
      <c r="C352" s="366"/>
      <c r="D352" s="366"/>
      <c r="E352" s="366"/>
      <c r="F352" s="394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  <c r="AA352" s="366"/>
    </row>
    <row r="353" ht="12.75" customHeight="1" spans="1:27">
      <c r="A353" s="366"/>
      <c r="B353" s="366"/>
      <c r="C353" s="366"/>
      <c r="D353" s="366"/>
      <c r="E353" s="366"/>
      <c r="F353" s="394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  <c r="AA353" s="366"/>
    </row>
    <row r="354" ht="12.75" customHeight="1" spans="1:27">
      <c r="A354" s="366"/>
      <c r="B354" s="366"/>
      <c r="C354" s="366"/>
      <c r="D354" s="366"/>
      <c r="E354" s="366"/>
      <c r="F354" s="394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  <c r="AA354" s="366"/>
    </row>
    <row r="355" ht="12.75" customHeight="1" spans="1:27">
      <c r="A355" s="366"/>
      <c r="B355" s="366"/>
      <c r="C355" s="366"/>
      <c r="D355" s="366"/>
      <c r="E355" s="366"/>
      <c r="F355" s="394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  <c r="AA355" s="366"/>
    </row>
    <row r="356" ht="12.75" customHeight="1" spans="1:27">
      <c r="A356" s="366"/>
      <c r="B356" s="366"/>
      <c r="C356" s="366"/>
      <c r="D356" s="366"/>
      <c r="E356" s="366"/>
      <c r="F356" s="394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  <c r="AA356" s="366"/>
    </row>
    <row r="357" ht="12.75" customHeight="1" spans="1:27">
      <c r="A357" s="366"/>
      <c r="B357" s="366"/>
      <c r="C357" s="366"/>
      <c r="D357" s="366"/>
      <c r="E357" s="366"/>
      <c r="F357" s="394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</row>
    <row r="358" ht="12.75" customHeight="1" spans="1:27">
      <c r="A358" s="366"/>
      <c r="B358" s="366"/>
      <c r="C358" s="366"/>
      <c r="D358" s="366"/>
      <c r="E358" s="366"/>
      <c r="F358" s="394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  <c r="AA358" s="366"/>
    </row>
    <row r="359" ht="12.75" customHeight="1" spans="1:27">
      <c r="A359" s="366"/>
      <c r="B359" s="366"/>
      <c r="C359" s="366"/>
      <c r="D359" s="366"/>
      <c r="E359" s="366"/>
      <c r="F359" s="394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</row>
    <row r="360" ht="12.75" customHeight="1" spans="1:27">
      <c r="A360" s="366"/>
      <c r="B360" s="366"/>
      <c r="C360" s="366"/>
      <c r="D360" s="366"/>
      <c r="E360" s="366"/>
      <c r="F360" s="394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  <c r="AA360" s="366"/>
    </row>
    <row r="361" ht="12.75" customHeight="1" spans="1:27">
      <c r="A361" s="366"/>
      <c r="B361" s="366"/>
      <c r="C361" s="366"/>
      <c r="D361" s="366"/>
      <c r="E361" s="366"/>
      <c r="F361" s="394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</row>
    <row r="362" ht="12.75" customHeight="1" spans="1:27">
      <c r="A362" s="366"/>
      <c r="B362" s="366"/>
      <c r="C362" s="366"/>
      <c r="D362" s="366"/>
      <c r="E362" s="366"/>
      <c r="F362" s="394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  <c r="AA362" s="366"/>
    </row>
    <row r="363" ht="12.75" customHeight="1" spans="1:27">
      <c r="A363" s="366"/>
      <c r="B363" s="366"/>
      <c r="C363" s="366"/>
      <c r="D363" s="366"/>
      <c r="E363" s="366"/>
      <c r="F363" s="394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  <c r="AA363" s="366"/>
    </row>
    <row r="364" ht="12.75" customHeight="1" spans="1:27">
      <c r="A364" s="366"/>
      <c r="B364" s="366"/>
      <c r="C364" s="366"/>
      <c r="D364" s="366"/>
      <c r="E364" s="366"/>
      <c r="F364" s="394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  <c r="AA364" s="366"/>
    </row>
    <row r="365" ht="12.75" customHeight="1" spans="1:27">
      <c r="A365" s="366"/>
      <c r="B365" s="366"/>
      <c r="C365" s="366"/>
      <c r="D365" s="366"/>
      <c r="E365" s="366"/>
      <c r="F365" s="394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  <c r="AA365" s="366"/>
    </row>
    <row r="366" ht="12.75" customHeight="1" spans="1:27">
      <c r="A366" s="366"/>
      <c r="B366" s="366"/>
      <c r="C366" s="366"/>
      <c r="D366" s="366"/>
      <c r="E366" s="366"/>
      <c r="F366" s="394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  <c r="AA366" s="366"/>
    </row>
    <row r="367" ht="12.75" customHeight="1" spans="1:27">
      <c r="A367" s="366"/>
      <c r="B367" s="366"/>
      <c r="C367" s="366"/>
      <c r="D367" s="366"/>
      <c r="E367" s="366"/>
      <c r="F367" s="394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  <c r="AA367" s="366"/>
    </row>
    <row r="368" ht="12.75" customHeight="1" spans="1:27">
      <c r="A368" s="366"/>
      <c r="B368" s="366"/>
      <c r="C368" s="366"/>
      <c r="D368" s="366"/>
      <c r="E368" s="366"/>
      <c r="F368" s="394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  <c r="AA368" s="366"/>
    </row>
    <row r="369" ht="12.75" customHeight="1" spans="1:27">
      <c r="A369" s="366"/>
      <c r="B369" s="366"/>
      <c r="C369" s="366"/>
      <c r="D369" s="366"/>
      <c r="E369" s="366"/>
      <c r="F369" s="394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  <c r="AA369" s="366"/>
    </row>
    <row r="370" ht="12.75" customHeight="1" spans="1:27">
      <c r="A370" s="366"/>
      <c r="B370" s="366"/>
      <c r="C370" s="366"/>
      <c r="D370" s="366"/>
      <c r="E370" s="366"/>
      <c r="F370" s="394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  <c r="AA370" s="366"/>
    </row>
    <row r="371" ht="12.75" customHeight="1" spans="1:27">
      <c r="A371" s="366"/>
      <c r="B371" s="366"/>
      <c r="C371" s="366"/>
      <c r="D371" s="366"/>
      <c r="E371" s="366"/>
      <c r="F371" s="394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</row>
    <row r="372" ht="12.75" customHeight="1" spans="1:27">
      <c r="A372" s="366"/>
      <c r="B372" s="366"/>
      <c r="C372" s="366"/>
      <c r="D372" s="366"/>
      <c r="E372" s="366"/>
      <c r="F372" s="394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</row>
    <row r="373" ht="12.75" customHeight="1" spans="1:27">
      <c r="A373" s="366"/>
      <c r="B373" s="366"/>
      <c r="C373" s="366"/>
      <c r="D373" s="366"/>
      <c r="E373" s="366"/>
      <c r="F373" s="394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  <c r="AA373" s="366"/>
    </row>
    <row r="374" ht="12.75" customHeight="1" spans="1:27">
      <c r="A374" s="366"/>
      <c r="B374" s="366"/>
      <c r="C374" s="366"/>
      <c r="D374" s="366"/>
      <c r="E374" s="366"/>
      <c r="F374" s="394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  <c r="AA374" s="366"/>
    </row>
    <row r="375" ht="12.75" customHeight="1" spans="1:27">
      <c r="A375" s="366"/>
      <c r="B375" s="366"/>
      <c r="C375" s="366"/>
      <c r="D375" s="366"/>
      <c r="E375" s="366"/>
      <c r="F375" s="394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  <c r="AA375" s="366"/>
    </row>
    <row r="376" ht="12.75" customHeight="1" spans="1:27">
      <c r="A376" s="366"/>
      <c r="B376" s="366"/>
      <c r="C376" s="366"/>
      <c r="D376" s="366"/>
      <c r="E376" s="366"/>
      <c r="F376" s="394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</row>
    <row r="377" ht="12.75" customHeight="1" spans="1:27">
      <c r="A377" s="366"/>
      <c r="B377" s="366"/>
      <c r="C377" s="366"/>
      <c r="D377" s="366"/>
      <c r="E377" s="366"/>
      <c r="F377" s="394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  <c r="AA377" s="366"/>
    </row>
    <row r="378" ht="12.75" customHeight="1" spans="1:27">
      <c r="A378" s="366"/>
      <c r="B378" s="366"/>
      <c r="C378" s="366"/>
      <c r="D378" s="366"/>
      <c r="E378" s="366"/>
      <c r="F378" s="394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</row>
    <row r="379" ht="12.75" customHeight="1" spans="1:27">
      <c r="A379" s="366"/>
      <c r="B379" s="366"/>
      <c r="C379" s="366"/>
      <c r="D379" s="366"/>
      <c r="E379" s="366"/>
      <c r="F379" s="394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</row>
    <row r="380" ht="12.75" customHeight="1" spans="1:27">
      <c r="A380" s="366"/>
      <c r="B380" s="366"/>
      <c r="C380" s="366"/>
      <c r="D380" s="366"/>
      <c r="E380" s="366"/>
      <c r="F380" s="394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</row>
    <row r="381" ht="12.75" customHeight="1" spans="1:27">
      <c r="A381" s="366"/>
      <c r="B381" s="366"/>
      <c r="C381" s="366"/>
      <c r="D381" s="366"/>
      <c r="E381" s="366"/>
      <c r="F381" s="394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  <c r="AA381" s="366"/>
    </row>
    <row r="382" ht="12.75" customHeight="1" spans="1:27">
      <c r="A382" s="366"/>
      <c r="B382" s="366"/>
      <c r="C382" s="366"/>
      <c r="D382" s="366"/>
      <c r="E382" s="366"/>
      <c r="F382" s="394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  <c r="AA382" s="366"/>
    </row>
    <row r="383" ht="12.75" customHeight="1" spans="1:27">
      <c r="A383" s="366"/>
      <c r="B383" s="366"/>
      <c r="C383" s="366"/>
      <c r="D383" s="366"/>
      <c r="E383" s="366"/>
      <c r="F383" s="394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  <c r="AA383" s="366"/>
    </row>
    <row r="384" ht="12.75" customHeight="1" spans="1:27">
      <c r="A384" s="366"/>
      <c r="B384" s="366"/>
      <c r="C384" s="366"/>
      <c r="D384" s="366"/>
      <c r="E384" s="366"/>
      <c r="F384" s="394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  <c r="AA384" s="366"/>
    </row>
    <row r="385" ht="12.75" customHeight="1" spans="1:27">
      <c r="A385" s="366"/>
      <c r="B385" s="366"/>
      <c r="C385" s="366"/>
      <c r="D385" s="366"/>
      <c r="E385" s="366"/>
      <c r="F385" s="394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  <c r="AA385" s="366"/>
    </row>
    <row r="386" ht="12.75" customHeight="1" spans="1:27">
      <c r="A386" s="366"/>
      <c r="B386" s="366"/>
      <c r="C386" s="366"/>
      <c r="D386" s="366"/>
      <c r="E386" s="366"/>
      <c r="F386" s="394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  <c r="AA386" s="366"/>
    </row>
    <row r="387" ht="12.75" customHeight="1" spans="1:27">
      <c r="A387" s="366"/>
      <c r="B387" s="366"/>
      <c r="C387" s="366"/>
      <c r="D387" s="366"/>
      <c r="E387" s="366"/>
      <c r="F387" s="394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  <c r="AA387" s="366"/>
    </row>
    <row r="388" ht="12.75" customHeight="1" spans="1:27">
      <c r="A388" s="366"/>
      <c r="B388" s="366"/>
      <c r="C388" s="366"/>
      <c r="D388" s="366"/>
      <c r="E388" s="366"/>
      <c r="F388" s="394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  <c r="AA388" s="366"/>
    </row>
    <row r="389" ht="12.75" customHeight="1" spans="1:27">
      <c r="A389" s="366"/>
      <c r="B389" s="366"/>
      <c r="C389" s="366"/>
      <c r="D389" s="366"/>
      <c r="E389" s="366"/>
      <c r="F389" s="394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  <c r="AA389" s="366"/>
    </row>
    <row r="390" ht="12.75" customHeight="1" spans="1:27">
      <c r="A390" s="366"/>
      <c r="B390" s="366"/>
      <c r="C390" s="366"/>
      <c r="D390" s="366"/>
      <c r="E390" s="366"/>
      <c r="F390" s="394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</row>
    <row r="391" ht="12.75" customHeight="1" spans="1:27">
      <c r="A391" s="366"/>
      <c r="B391" s="366"/>
      <c r="C391" s="366"/>
      <c r="D391" s="366"/>
      <c r="E391" s="366"/>
      <c r="F391" s="394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  <c r="AA391" s="366"/>
    </row>
    <row r="392" ht="12.75" customHeight="1" spans="1:27">
      <c r="A392" s="366"/>
      <c r="B392" s="366"/>
      <c r="C392" s="366"/>
      <c r="D392" s="366"/>
      <c r="E392" s="366"/>
      <c r="F392" s="394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</row>
    <row r="393" ht="12.75" customHeight="1" spans="1:27">
      <c r="A393" s="366"/>
      <c r="B393" s="366"/>
      <c r="C393" s="366"/>
      <c r="D393" s="366"/>
      <c r="E393" s="366"/>
      <c r="F393" s="394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  <c r="AA393" s="366"/>
    </row>
    <row r="394" ht="12.75" customHeight="1" spans="1:27">
      <c r="A394" s="366"/>
      <c r="B394" s="366"/>
      <c r="C394" s="366"/>
      <c r="D394" s="366"/>
      <c r="E394" s="366"/>
      <c r="F394" s="394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  <c r="AA394" s="366"/>
    </row>
    <row r="395" ht="12.75" customHeight="1" spans="1:27">
      <c r="A395" s="366"/>
      <c r="B395" s="366"/>
      <c r="C395" s="366"/>
      <c r="D395" s="366"/>
      <c r="E395" s="366"/>
      <c r="F395" s="394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  <c r="AA395" s="366"/>
    </row>
    <row r="396" ht="12.75" customHeight="1" spans="1:27">
      <c r="A396" s="366"/>
      <c r="B396" s="366"/>
      <c r="C396" s="366"/>
      <c r="D396" s="366"/>
      <c r="E396" s="366"/>
      <c r="F396" s="394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  <c r="AA396" s="366"/>
    </row>
    <row r="397" ht="12.75" customHeight="1" spans="1:27">
      <c r="A397" s="366"/>
      <c r="B397" s="366"/>
      <c r="C397" s="366"/>
      <c r="D397" s="366"/>
      <c r="E397" s="366"/>
      <c r="F397" s="394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  <c r="AA397" s="366"/>
    </row>
    <row r="398" ht="12.75" customHeight="1" spans="1:27">
      <c r="A398" s="366"/>
      <c r="B398" s="366"/>
      <c r="C398" s="366"/>
      <c r="D398" s="366"/>
      <c r="E398" s="366"/>
      <c r="F398" s="394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  <c r="AA398" s="366"/>
    </row>
    <row r="399" ht="12.75" customHeight="1" spans="1:27">
      <c r="A399" s="366"/>
      <c r="B399" s="366"/>
      <c r="C399" s="366"/>
      <c r="D399" s="366"/>
      <c r="E399" s="366"/>
      <c r="F399" s="394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</row>
    <row r="400" ht="12.75" customHeight="1" spans="1:27">
      <c r="A400" s="366"/>
      <c r="B400" s="366"/>
      <c r="C400" s="366"/>
      <c r="D400" s="366"/>
      <c r="E400" s="366"/>
      <c r="F400" s="394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  <c r="AA400" s="366"/>
    </row>
    <row r="401" ht="12.75" customHeight="1" spans="1:27">
      <c r="A401" s="366"/>
      <c r="B401" s="366"/>
      <c r="C401" s="366"/>
      <c r="D401" s="366"/>
      <c r="E401" s="366"/>
      <c r="F401" s="394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  <c r="AA401" s="366"/>
    </row>
    <row r="402" ht="12.75" customHeight="1" spans="1:27">
      <c r="A402" s="366"/>
      <c r="B402" s="366"/>
      <c r="C402" s="366"/>
      <c r="D402" s="366"/>
      <c r="E402" s="366"/>
      <c r="F402" s="394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  <c r="AA402" s="366"/>
    </row>
    <row r="403" ht="12.75" customHeight="1" spans="1:27">
      <c r="A403" s="366"/>
      <c r="B403" s="366"/>
      <c r="C403" s="366"/>
      <c r="D403" s="366"/>
      <c r="E403" s="366"/>
      <c r="F403" s="394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</row>
    <row r="404" ht="12.75" customHeight="1" spans="1:27">
      <c r="A404" s="366"/>
      <c r="B404" s="366"/>
      <c r="C404" s="366"/>
      <c r="D404" s="366"/>
      <c r="E404" s="366"/>
      <c r="F404" s="394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</row>
    <row r="405" ht="12.75" customHeight="1" spans="1:27">
      <c r="A405" s="366"/>
      <c r="B405" s="366"/>
      <c r="C405" s="366"/>
      <c r="D405" s="366"/>
      <c r="E405" s="366"/>
      <c r="F405" s="394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</row>
    <row r="406" ht="12.75" customHeight="1" spans="1:27">
      <c r="A406" s="366"/>
      <c r="B406" s="366"/>
      <c r="C406" s="366"/>
      <c r="D406" s="366"/>
      <c r="E406" s="366"/>
      <c r="F406" s="394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  <c r="AA406" s="366"/>
    </row>
    <row r="407" ht="12.75" customHeight="1" spans="1:27">
      <c r="A407" s="366"/>
      <c r="B407" s="366"/>
      <c r="C407" s="366"/>
      <c r="D407" s="366"/>
      <c r="E407" s="366"/>
      <c r="F407" s="394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  <c r="AA407" s="366"/>
    </row>
    <row r="408" ht="12.75" customHeight="1" spans="1:27">
      <c r="A408" s="366"/>
      <c r="B408" s="366"/>
      <c r="C408" s="366"/>
      <c r="D408" s="366"/>
      <c r="E408" s="366"/>
      <c r="F408" s="394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  <c r="AA408" s="366"/>
    </row>
    <row r="409" ht="12.75" customHeight="1" spans="1:27">
      <c r="A409" s="366"/>
      <c r="B409" s="366"/>
      <c r="C409" s="366"/>
      <c r="D409" s="366"/>
      <c r="E409" s="366"/>
      <c r="F409" s="394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  <c r="AA409" s="366"/>
    </row>
    <row r="410" ht="12.75" customHeight="1" spans="1:27">
      <c r="A410" s="366"/>
      <c r="B410" s="366"/>
      <c r="C410" s="366"/>
      <c r="D410" s="366"/>
      <c r="E410" s="366"/>
      <c r="F410" s="394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  <c r="AA410" s="366"/>
    </row>
    <row r="411" ht="12.75" customHeight="1" spans="1:27">
      <c r="A411" s="366"/>
      <c r="B411" s="366"/>
      <c r="C411" s="366"/>
      <c r="D411" s="366"/>
      <c r="E411" s="366"/>
      <c r="F411" s="394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  <c r="AA411" s="366"/>
    </row>
    <row r="412" ht="12.75" customHeight="1" spans="1:27">
      <c r="A412" s="366"/>
      <c r="B412" s="366"/>
      <c r="C412" s="366"/>
      <c r="D412" s="366"/>
      <c r="E412" s="366"/>
      <c r="F412" s="394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</row>
    <row r="413" ht="12.75" customHeight="1" spans="1:27">
      <c r="A413" s="366"/>
      <c r="B413" s="366"/>
      <c r="C413" s="366"/>
      <c r="D413" s="366"/>
      <c r="E413" s="366"/>
      <c r="F413" s="394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  <c r="AA413" s="366"/>
    </row>
    <row r="414" ht="12.75" customHeight="1" spans="1:27">
      <c r="A414" s="366"/>
      <c r="B414" s="366"/>
      <c r="C414" s="366"/>
      <c r="D414" s="366"/>
      <c r="E414" s="366"/>
      <c r="F414" s="394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  <c r="AA414" s="366"/>
    </row>
    <row r="415" ht="12.75" customHeight="1" spans="1:27">
      <c r="A415" s="366"/>
      <c r="B415" s="366"/>
      <c r="C415" s="366"/>
      <c r="D415" s="366"/>
      <c r="E415" s="366"/>
      <c r="F415" s="394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</row>
    <row r="416" ht="12.75" customHeight="1" spans="1:27">
      <c r="A416" s="366"/>
      <c r="B416" s="366"/>
      <c r="C416" s="366"/>
      <c r="D416" s="366"/>
      <c r="E416" s="366"/>
      <c r="F416" s="394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  <c r="AA416" s="366"/>
    </row>
    <row r="417" ht="12.75" customHeight="1" spans="1:27">
      <c r="A417" s="366"/>
      <c r="B417" s="366"/>
      <c r="C417" s="366"/>
      <c r="D417" s="366"/>
      <c r="E417" s="366"/>
      <c r="F417" s="394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  <c r="AA417" s="366"/>
    </row>
    <row r="418" ht="12.75" customHeight="1" spans="1:27">
      <c r="A418" s="366"/>
      <c r="B418" s="366"/>
      <c r="C418" s="366"/>
      <c r="D418" s="366"/>
      <c r="E418" s="366"/>
      <c r="F418" s="394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  <c r="AA418" s="366"/>
    </row>
    <row r="419" ht="12.75" customHeight="1" spans="1:27">
      <c r="A419" s="366"/>
      <c r="B419" s="366"/>
      <c r="C419" s="366"/>
      <c r="D419" s="366"/>
      <c r="E419" s="366"/>
      <c r="F419" s="394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</row>
    <row r="420" ht="12.75" customHeight="1" spans="1:27">
      <c r="A420" s="366"/>
      <c r="B420" s="366"/>
      <c r="C420" s="366"/>
      <c r="D420" s="366"/>
      <c r="E420" s="366"/>
      <c r="F420" s="394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  <c r="AA420" s="366"/>
    </row>
    <row r="421" ht="12.75" customHeight="1" spans="1:27">
      <c r="A421" s="366"/>
      <c r="B421" s="366"/>
      <c r="C421" s="366"/>
      <c r="D421" s="366"/>
      <c r="E421" s="366"/>
      <c r="F421" s="394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  <c r="AA421" s="366"/>
    </row>
    <row r="422" ht="12.75" customHeight="1" spans="1:27">
      <c r="A422" s="366"/>
      <c r="B422" s="366"/>
      <c r="C422" s="366"/>
      <c r="D422" s="366"/>
      <c r="E422" s="366"/>
      <c r="F422" s="394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</row>
    <row r="423" ht="12.75" customHeight="1" spans="1:27">
      <c r="A423" s="366"/>
      <c r="B423" s="366"/>
      <c r="C423" s="366"/>
      <c r="D423" s="366"/>
      <c r="E423" s="366"/>
      <c r="F423" s="394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  <c r="AA423" s="366"/>
    </row>
    <row r="424" ht="12.75" customHeight="1" spans="1:27">
      <c r="A424" s="366"/>
      <c r="B424" s="366"/>
      <c r="C424" s="366"/>
      <c r="D424" s="366"/>
      <c r="E424" s="366"/>
      <c r="F424" s="394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  <c r="AA424" s="366"/>
    </row>
    <row r="425" ht="12.75" customHeight="1" spans="1:27">
      <c r="A425" s="366"/>
      <c r="B425" s="366"/>
      <c r="C425" s="366"/>
      <c r="D425" s="366"/>
      <c r="E425" s="366"/>
      <c r="F425" s="394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  <c r="AA425" s="366"/>
    </row>
    <row r="426" ht="12.75" customHeight="1" spans="1:27">
      <c r="A426" s="366"/>
      <c r="B426" s="366"/>
      <c r="C426" s="366"/>
      <c r="D426" s="366"/>
      <c r="E426" s="366"/>
      <c r="F426" s="394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  <c r="AA426" s="366"/>
    </row>
    <row r="427" ht="12.75" customHeight="1" spans="1:27">
      <c r="A427" s="366"/>
      <c r="B427" s="366"/>
      <c r="C427" s="366"/>
      <c r="D427" s="366"/>
      <c r="E427" s="366"/>
      <c r="F427" s="394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  <c r="AA427" s="366"/>
    </row>
    <row r="428" ht="12.75" customHeight="1" spans="1:27">
      <c r="A428" s="366"/>
      <c r="B428" s="366"/>
      <c r="C428" s="366"/>
      <c r="D428" s="366"/>
      <c r="E428" s="366"/>
      <c r="F428" s="394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  <c r="AA428" s="366"/>
    </row>
    <row r="429" ht="12.75" customHeight="1" spans="1:27">
      <c r="A429" s="366"/>
      <c r="B429" s="366"/>
      <c r="C429" s="366"/>
      <c r="D429" s="366"/>
      <c r="E429" s="366"/>
      <c r="F429" s="394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  <c r="AA429" s="366"/>
    </row>
    <row r="430" ht="12.75" customHeight="1" spans="1:27">
      <c r="A430" s="366"/>
      <c r="B430" s="366"/>
      <c r="C430" s="366"/>
      <c r="D430" s="366"/>
      <c r="E430" s="366"/>
      <c r="F430" s="394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  <c r="AA430" s="366"/>
    </row>
    <row r="431" ht="12.75" customHeight="1" spans="1:27">
      <c r="A431" s="366"/>
      <c r="B431" s="366"/>
      <c r="C431" s="366"/>
      <c r="D431" s="366"/>
      <c r="E431" s="366"/>
      <c r="F431" s="394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  <c r="AA431" s="366"/>
    </row>
    <row r="432" ht="12.75" customHeight="1" spans="1:27">
      <c r="A432" s="366"/>
      <c r="B432" s="366"/>
      <c r="C432" s="366"/>
      <c r="D432" s="366"/>
      <c r="E432" s="366"/>
      <c r="F432" s="394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  <c r="AA432" s="366"/>
    </row>
    <row r="433" ht="12.75" customHeight="1" spans="1:27">
      <c r="A433" s="366"/>
      <c r="B433" s="366"/>
      <c r="C433" s="366"/>
      <c r="D433" s="366"/>
      <c r="E433" s="366"/>
      <c r="F433" s="394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</row>
    <row r="434" ht="12.75" customHeight="1" spans="1:27">
      <c r="A434" s="366"/>
      <c r="B434" s="366"/>
      <c r="C434" s="366"/>
      <c r="D434" s="366"/>
      <c r="E434" s="366"/>
      <c r="F434" s="394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  <c r="AA434" s="366"/>
    </row>
    <row r="435" ht="12.75" customHeight="1" spans="1:27">
      <c r="A435" s="366"/>
      <c r="B435" s="366"/>
      <c r="C435" s="366"/>
      <c r="D435" s="366"/>
      <c r="E435" s="366"/>
      <c r="F435" s="394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  <c r="AA435" s="366"/>
    </row>
    <row r="436" ht="12.75" customHeight="1" spans="1:27">
      <c r="A436" s="366"/>
      <c r="B436" s="366"/>
      <c r="C436" s="366"/>
      <c r="D436" s="366"/>
      <c r="E436" s="366"/>
      <c r="F436" s="394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  <c r="AA436" s="366"/>
    </row>
    <row r="437" ht="12.75" customHeight="1" spans="1:27">
      <c r="A437" s="366"/>
      <c r="B437" s="366"/>
      <c r="C437" s="366"/>
      <c r="D437" s="366"/>
      <c r="E437" s="366"/>
      <c r="F437" s="394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  <c r="AA437" s="366"/>
    </row>
    <row r="438" ht="12.75" customHeight="1" spans="1:27">
      <c r="A438" s="366"/>
      <c r="B438" s="366"/>
      <c r="C438" s="366"/>
      <c r="D438" s="366"/>
      <c r="E438" s="366"/>
      <c r="F438" s="394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  <c r="AA438" s="366"/>
    </row>
    <row r="439" ht="12.75" customHeight="1" spans="1:27">
      <c r="A439" s="366"/>
      <c r="B439" s="366"/>
      <c r="C439" s="366"/>
      <c r="D439" s="366"/>
      <c r="E439" s="366"/>
      <c r="F439" s="394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  <c r="AA439" s="366"/>
    </row>
    <row r="440" ht="12.75" customHeight="1" spans="1:27">
      <c r="A440" s="366"/>
      <c r="B440" s="366"/>
      <c r="C440" s="366"/>
      <c r="D440" s="366"/>
      <c r="E440" s="366"/>
      <c r="F440" s="394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  <c r="AA440" s="366"/>
    </row>
    <row r="441" ht="12.75" customHeight="1" spans="1:27">
      <c r="A441" s="366"/>
      <c r="B441" s="366"/>
      <c r="C441" s="366"/>
      <c r="D441" s="366"/>
      <c r="E441" s="366"/>
      <c r="F441" s="394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  <c r="AA441" s="366"/>
    </row>
    <row r="442" ht="12.75" customHeight="1" spans="1:27">
      <c r="A442" s="366"/>
      <c r="B442" s="366"/>
      <c r="C442" s="366"/>
      <c r="D442" s="366"/>
      <c r="E442" s="366"/>
      <c r="F442" s="394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  <c r="AA442" s="366"/>
    </row>
    <row r="443" ht="12.75" customHeight="1" spans="1:27">
      <c r="A443" s="366"/>
      <c r="B443" s="366"/>
      <c r="C443" s="366"/>
      <c r="D443" s="366"/>
      <c r="E443" s="366"/>
      <c r="F443" s="394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</row>
    <row r="444" ht="12.75" customHeight="1" spans="1:27">
      <c r="A444" s="366"/>
      <c r="B444" s="366"/>
      <c r="C444" s="366"/>
      <c r="D444" s="366"/>
      <c r="E444" s="366"/>
      <c r="F444" s="394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</row>
    <row r="445" ht="12.75" customHeight="1" spans="1:27">
      <c r="A445" s="366"/>
      <c r="B445" s="366"/>
      <c r="C445" s="366"/>
      <c r="D445" s="366"/>
      <c r="E445" s="366"/>
      <c r="F445" s="394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  <c r="AA445" s="366"/>
    </row>
    <row r="446" ht="12.75" customHeight="1" spans="1:27">
      <c r="A446" s="366"/>
      <c r="B446" s="366"/>
      <c r="C446" s="366"/>
      <c r="D446" s="366"/>
      <c r="E446" s="366"/>
      <c r="F446" s="394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  <c r="AA446" s="366"/>
    </row>
    <row r="447" ht="12.75" customHeight="1" spans="1:27">
      <c r="A447" s="366"/>
      <c r="B447" s="366"/>
      <c r="C447" s="366"/>
      <c r="D447" s="366"/>
      <c r="E447" s="366"/>
      <c r="F447" s="394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  <c r="AA447" s="366"/>
    </row>
    <row r="448" ht="12.75" customHeight="1" spans="1:27">
      <c r="A448" s="366"/>
      <c r="B448" s="366"/>
      <c r="C448" s="366"/>
      <c r="D448" s="366"/>
      <c r="E448" s="366"/>
      <c r="F448" s="394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  <c r="AA448" s="366"/>
    </row>
    <row r="449" ht="12.75" customHeight="1" spans="1:27">
      <c r="A449" s="366"/>
      <c r="B449" s="366"/>
      <c r="C449" s="366"/>
      <c r="D449" s="366"/>
      <c r="E449" s="366"/>
      <c r="F449" s="394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  <c r="AA449" s="366"/>
    </row>
    <row r="450" ht="12.75" customHeight="1" spans="1:27">
      <c r="A450" s="366"/>
      <c r="B450" s="366"/>
      <c r="C450" s="366"/>
      <c r="D450" s="366"/>
      <c r="E450" s="366"/>
      <c r="F450" s="394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</row>
    <row r="451" ht="12.75" customHeight="1" spans="1:27">
      <c r="A451" s="366"/>
      <c r="B451" s="366"/>
      <c r="C451" s="366"/>
      <c r="D451" s="366"/>
      <c r="E451" s="366"/>
      <c r="F451" s="394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  <c r="AA451" s="366"/>
    </row>
    <row r="452" ht="12.75" customHeight="1" spans="1:27">
      <c r="A452" s="366"/>
      <c r="B452" s="366"/>
      <c r="C452" s="366"/>
      <c r="D452" s="366"/>
      <c r="E452" s="366"/>
      <c r="F452" s="394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  <c r="AA452" s="366"/>
    </row>
    <row r="453" ht="12.75" customHeight="1" spans="1:27">
      <c r="A453" s="366"/>
      <c r="B453" s="366"/>
      <c r="C453" s="366"/>
      <c r="D453" s="366"/>
      <c r="E453" s="366"/>
      <c r="F453" s="394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  <c r="AA453" s="366"/>
    </row>
    <row r="454" ht="12.75" customHeight="1" spans="1:27">
      <c r="A454" s="366"/>
      <c r="B454" s="366"/>
      <c r="C454" s="366"/>
      <c r="D454" s="366"/>
      <c r="E454" s="366"/>
      <c r="F454" s="394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  <c r="AA454" s="366"/>
    </row>
    <row r="455" ht="12.75" customHeight="1" spans="1:27">
      <c r="A455" s="366"/>
      <c r="B455" s="366"/>
      <c r="C455" s="366"/>
      <c r="D455" s="366"/>
      <c r="E455" s="366"/>
      <c r="F455" s="394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</row>
    <row r="456" ht="12.75" customHeight="1" spans="1:27">
      <c r="A456" s="366"/>
      <c r="B456" s="366"/>
      <c r="C456" s="366"/>
      <c r="D456" s="366"/>
      <c r="E456" s="366"/>
      <c r="F456" s="394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  <c r="AA456" s="366"/>
    </row>
    <row r="457" ht="12.75" customHeight="1" spans="1:27">
      <c r="A457" s="366"/>
      <c r="B457" s="366"/>
      <c r="C457" s="366"/>
      <c r="D457" s="366"/>
      <c r="E457" s="366"/>
      <c r="F457" s="394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  <c r="AA457" s="366"/>
    </row>
    <row r="458" ht="12.75" customHeight="1" spans="1:27">
      <c r="A458" s="366"/>
      <c r="B458" s="366"/>
      <c r="C458" s="366"/>
      <c r="D458" s="366"/>
      <c r="E458" s="366"/>
      <c r="F458" s="394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</row>
    <row r="459" ht="12.75" customHeight="1" spans="1:27">
      <c r="A459" s="366"/>
      <c r="B459" s="366"/>
      <c r="C459" s="366"/>
      <c r="D459" s="366"/>
      <c r="E459" s="366"/>
      <c r="F459" s="394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  <c r="AA459" s="366"/>
    </row>
    <row r="460" ht="12.75" customHeight="1" spans="1:27">
      <c r="A460" s="366"/>
      <c r="B460" s="366"/>
      <c r="C460" s="366"/>
      <c r="D460" s="366"/>
      <c r="E460" s="366"/>
      <c r="F460" s="394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  <c r="AA460" s="366"/>
    </row>
    <row r="461" ht="12.75" customHeight="1" spans="1:27">
      <c r="A461" s="366"/>
      <c r="B461" s="366"/>
      <c r="C461" s="366"/>
      <c r="D461" s="366"/>
      <c r="E461" s="366"/>
      <c r="F461" s="394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  <c r="AA461" s="366"/>
    </row>
    <row r="462" ht="12.75" customHeight="1" spans="1:27">
      <c r="A462" s="366"/>
      <c r="B462" s="366"/>
      <c r="C462" s="366"/>
      <c r="D462" s="366"/>
      <c r="E462" s="366"/>
      <c r="F462" s="394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  <c r="AA462" s="366"/>
    </row>
    <row r="463" ht="12.75" customHeight="1" spans="1:27">
      <c r="A463" s="366"/>
      <c r="B463" s="366"/>
      <c r="C463" s="366"/>
      <c r="D463" s="366"/>
      <c r="E463" s="366"/>
      <c r="F463" s="394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  <c r="AA463" s="366"/>
    </row>
    <row r="464" ht="12.75" customHeight="1" spans="1:27">
      <c r="A464" s="366"/>
      <c r="B464" s="366"/>
      <c r="C464" s="366"/>
      <c r="D464" s="366"/>
      <c r="E464" s="366"/>
      <c r="F464" s="394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  <c r="AA464" s="366"/>
    </row>
    <row r="465" ht="12.75" customHeight="1" spans="1:27">
      <c r="A465" s="366"/>
      <c r="B465" s="366"/>
      <c r="C465" s="366"/>
      <c r="D465" s="366"/>
      <c r="E465" s="366"/>
      <c r="F465" s="394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  <c r="AA465" s="366"/>
    </row>
    <row r="466" ht="12.75" customHeight="1" spans="1:27">
      <c r="A466" s="366"/>
      <c r="B466" s="366"/>
      <c r="C466" s="366"/>
      <c r="D466" s="366"/>
      <c r="E466" s="366"/>
      <c r="F466" s="394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  <c r="AA466" s="366"/>
    </row>
    <row r="467" ht="12.75" customHeight="1" spans="1:27">
      <c r="A467" s="366"/>
      <c r="B467" s="366"/>
      <c r="C467" s="366"/>
      <c r="D467" s="366"/>
      <c r="E467" s="366"/>
      <c r="F467" s="394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  <c r="AA467" s="366"/>
    </row>
    <row r="468" ht="12.75" customHeight="1" spans="1:27">
      <c r="A468" s="366"/>
      <c r="B468" s="366"/>
      <c r="C468" s="366"/>
      <c r="D468" s="366"/>
      <c r="E468" s="366"/>
      <c r="F468" s="394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  <c r="AA468" s="366"/>
    </row>
    <row r="469" ht="12.75" customHeight="1" spans="1:27">
      <c r="A469" s="366"/>
      <c r="B469" s="366"/>
      <c r="C469" s="366"/>
      <c r="D469" s="366"/>
      <c r="E469" s="366"/>
      <c r="F469" s="394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  <c r="AA469" s="366"/>
    </row>
    <row r="470" ht="12.75" customHeight="1" spans="1:27">
      <c r="A470" s="366"/>
      <c r="B470" s="366"/>
      <c r="C470" s="366"/>
      <c r="D470" s="366"/>
      <c r="E470" s="366"/>
      <c r="F470" s="394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  <c r="AA470" s="366"/>
    </row>
    <row r="471" ht="12.75" customHeight="1" spans="1:27">
      <c r="A471" s="366"/>
      <c r="B471" s="366"/>
      <c r="C471" s="366"/>
      <c r="D471" s="366"/>
      <c r="E471" s="366"/>
      <c r="F471" s="394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  <c r="AA471" s="366"/>
    </row>
    <row r="472" ht="12.75" customHeight="1" spans="1:27">
      <c r="A472" s="366"/>
      <c r="B472" s="366"/>
      <c r="C472" s="366"/>
      <c r="D472" s="366"/>
      <c r="E472" s="366"/>
      <c r="F472" s="394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</row>
    <row r="473" ht="12.75" customHeight="1" spans="1:27">
      <c r="A473" s="366"/>
      <c r="B473" s="366"/>
      <c r="C473" s="366"/>
      <c r="D473" s="366"/>
      <c r="E473" s="366"/>
      <c r="F473" s="394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</row>
    <row r="474" ht="12.75" customHeight="1" spans="1:27">
      <c r="A474" s="366"/>
      <c r="B474" s="366"/>
      <c r="C474" s="366"/>
      <c r="D474" s="366"/>
      <c r="E474" s="366"/>
      <c r="F474" s="394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  <c r="AA474" s="366"/>
    </row>
    <row r="475" ht="12.75" customHeight="1" spans="1:27">
      <c r="A475" s="366"/>
      <c r="B475" s="366"/>
      <c r="C475" s="366"/>
      <c r="D475" s="366"/>
      <c r="E475" s="366"/>
      <c r="F475" s="394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  <c r="AA475" s="366"/>
    </row>
    <row r="476" ht="12.75" customHeight="1" spans="1:27">
      <c r="A476" s="366"/>
      <c r="B476" s="366"/>
      <c r="C476" s="366"/>
      <c r="D476" s="366"/>
      <c r="E476" s="366"/>
      <c r="F476" s="394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  <c r="AA476" s="366"/>
    </row>
    <row r="477" ht="12.75" customHeight="1" spans="1:27">
      <c r="A477" s="366"/>
      <c r="B477" s="366"/>
      <c r="C477" s="366"/>
      <c r="D477" s="366"/>
      <c r="E477" s="366"/>
      <c r="F477" s="394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  <c r="AA477" s="366"/>
    </row>
    <row r="478" ht="12.75" customHeight="1" spans="1:27">
      <c r="A478" s="366"/>
      <c r="B478" s="366"/>
      <c r="C478" s="366"/>
      <c r="D478" s="366"/>
      <c r="E478" s="366"/>
      <c r="F478" s="394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  <c r="AA478" s="366"/>
    </row>
    <row r="479" ht="12.75" customHeight="1" spans="1:27">
      <c r="A479" s="366"/>
      <c r="B479" s="366"/>
      <c r="C479" s="366"/>
      <c r="D479" s="366"/>
      <c r="E479" s="366"/>
      <c r="F479" s="394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</row>
    <row r="480" ht="12.75" customHeight="1" spans="1:27">
      <c r="A480" s="366"/>
      <c r="B480" s="366"/>
      <c r="C480" s="366"/>
      <c r="D480" s="366"/>
      <c r="E480" s="366"/>
      <c r="F480" s="394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  <c r="AA480" s="366"/>
    </row>
    <row r="481" ht="12.75" customHeight="1" spans="1:27">
      <c r="A481" s="366"/>
      <c r="B481" s="366"/>
      <c r="C481" s="366"/>
      <c r="D481" s="366"/>
      <c r="E481" s="366"/>
      <c r="F481" s="394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  <c r="AA481" s="366"/>
    </row>
    <row r="482" ht="12.75" customHeight="1" spans="1:27">
      <c r="A482" s="366"/>
      <c r="B482" s="366"/>
      <c r="C482" s="366"/>
      <c r="D482" s="366"/>
      <c r="E482" s="366"/>
      <c r="F482" s="394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  <c r="AA482" s="366"/>
    </row>
    <row r="483" ht="12.75" customHeight="1" spans="1:27">
      <c r="A483" s="366"/>
      <c r="B483" s="366"/>
      <c r="C483" s="366"/>
      <c r="D483" s="366"/>
      <c r="E483" s="366"/>
      <c r="F483" s="394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  <c r="AA483" s="366"/>
    </row>
    <row r="484" ht="12.75" customHeight="1" spans="1:27">
      <c r="A484" s="366"/>
      <c r="B484" s="366"/>
      <c r="C484" s="366"/>
      <c r="D484" s="366"/>
      <c r="E484" s="366"/>
      <c r="F484" s="394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  <c r="AA484" s="366"/>
    </row>
    <row r="485" ht="12.75" customHeight="1" spans="1:27">
      <c r="A485" s="366"/>
      <c r="B485" s="366"/>
      <c r="C485" s="366"/>
      <c r="D485" s="366"/>
      <c r="E485" s="366"/>
      <c r="F485" s="394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  <c r="AA485" s="366"/>
    </row>
    <row r="486" ht="12.75" customHeight="1" spans="1:27">
      <c r="A486" s="366"/>
      <c r="B486" s="366"/>
      <c r="C486" s="366"/>
      <c r="D486" s="366"/>
      <c r="E486" s="366"/>
      <c r="F486" s="394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  <c r="AA486" s="366"/>
    </row>
    <row r="487" ht="12.75" customHeight="1" spans="1:27">
      <c r="A487" s="366"/>
      <c r="B487" s="366"/>
      <c r="C487" s="366"/>
      <c r="D487" s="366"/>
      <c r="E487" s="366"/>
      <c r="F487" s="394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  <c r="AA487" s="366"/>
    </row>
    <row r="488" ht="12.75" customHeight="1" spans="1:27">
      <c r="A488" s="366"/>
      <c r="B488" s="366"/>
      <c r="C488" s="366"/>
      <c r="D488" s="366"/>
      <c r="E488" s="366"/>
      <c r="F488" s="394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</row>
    <row r="489" ht="12.75" customHeight="1" spans="1:27">
      <c r="A489" s="366"/>
      <c r="B489" s="366"/>
      <c r="C489" s="366"/>
      <c r="D489" s="366"/>
      <c r="E489" s="366"/>
      <c r="F489" s="394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</row>
    <row r="490" ht="12.75" customHeight="1" spans="1:27">
      <c r="A490" s="366"/>
      <c r="B490" s="366"/>
      <c r="C490" s="366"/>
      <c r="D490" s="366"/>
      <c r="E490" s="366"/>
      <c r="F490" s="394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</row>
    <row r="491" ht="12.75" customHeight="1" spans="1:27">
      <c r="A491" s="366"/>
      <c r="B491" s="366"/>
      <c r="C491" s="366"/>
      <c r="D491" s="366"/>
      <c r="E491" s="366"/>
      <c r="F491" s="394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  <c r="AA491" s="366"/>
    </row>
    <row r="492" ht="12.75" customHeight="1" spans="1:27">
      <c r="A492" s="366"/>
      <c r="B492" s="366"/>
      <c r="C492" s="366"/>
      <c r="D492" s="366"/>
      <c r="E492" s="366"/>
      <c r="F492" s="394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  <c r="AA492" s="366"/>
    </row>
    <row r="493" ht="12.75" customHeight="1" spans="1:27">
      <c r="A493" s="366"/>
      <c r="B493" s="366"/>
      <c r="C493" s="366"/>
      <c r="D493" s="366"/>
      <c r="E493" s="366"/>
      <c r="F493" s="394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  <c r="AA493" s="366"/>
    </row>
    <row r="494" ht="15.75" customHeight="1" spans="1:27">
      <c r="A494" s="137"/>
      <c r="B494" s="137"/>
      <c r="C494" s="137"/>
      <c r="D494" s="137"/>
      <c r="E494" s="137"/>
      <c r="F494" s="395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</row>
    <row r="495" ht="15.75" customHeight="1" spans="1:27">
      <c r="A495" s="137"/>
      <c r="B495" s="137"/>
      <c r="C495" s="137"/>
      <c r="D495" s="137"/>
      <c r="E495" s="137"/>
      <c r="F495" s="395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</row>
    <row r="496" ht="15.75" customHeight="1" spans="1:27">
      <c r="A496" s="137"/>
      <c r="B496" s="137"/>
      <c r="C496" s="137"/>
      <c r="D496" s="137"/>
      <c r="E496" s="137"/>
      <c r="F496" s="395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</row>
    <row r="497" ht="15.75" customHeight="1" spans="1:27">
      <c r="A497" s="137"/>
      <c r="B497" s="137"/>
      <c r="C497" s="137"/>
      <c r="D497" s="137"/>
      <c r="E497" s="137"/>
      <c r="F497" s="395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</row>
    <row r="498" ht="15.75" customHeight="1" spans="1:27">
      <c r="A498" s="137"/>
      <c r="B498" s="137"/>
      <c r="C498" s="137"/>
      <c r="D498" s="137"/>
      <c r="E498" s="137"/>
      <c r="F498" s="395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</row>
    <row r="499" ht="15.75" customHeight="1" spans="1:27">
      <c r="A499" s="137"/>
      <c r="B499" s="137"/>
      <c r="C499" s="137"/>
      <c r="D499" s="137"/>
      <c r="E499" s="137"/>
      <c r="F499" s="395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</row>
    <row r="500" ht="15.75" customHeight="1" spans="1:27">
      <c r="A500" s="137"/>
      <c r="B500" s="137"/>
      <c r="C500" s="137"/>
      <c r="D500" s="137"/>
      <c r="E500" s="137"/>
      <c r="F500" s="395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</row>
    <row r="501" ht="15.75" customHeight="1" spans="1:27">
      <c r="A501" s="137"/>
      <c r="B501" s="137"/>
      <c r="C501" s="137"/>
      <c r="D501" s="137"/>
      <c r="E501" s="137"/>
      <c r="F501" s="395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</row>
    <row r="502" ht="15.75" customHeight="1" spans="1:27">
      <c r="A502" s="137"/>
      <c r="B502" s="137"/>
      <c r="C502" s="137"/>
      <c r="D502" s="137"/>
      <c r="E502" s="137"/>
      <c r="F502" s="395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</row>
    <row r="503" ht="15.75" customHeight="1" spans="1:27">
      <c r="A503" s="137"/>
      <c r="B503" s="137"/>
      <c r="C503" s="137"/>
      <c r="D503" s="137"/>
      <c r="E503" s="137"/>
      <c r="F503" s="395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</row>
    <row r="504" ht="15.75" customHeight="1" spans="1:27">
      <c r="A504" s="137"/>
      <c r="B504" s="137"/>
      <c r="C504" s="137"/>
      <c r="D504" s="137"/>
      <c r="E504" s="137"/>
      <c r="F504" s="395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</row>
    <row r="505" ht="15.75" customHeight="1" spans="1:27">
      <c r="A505" s="137"/>
      <c r="B505" s="137"/>
      <c r="C505" s="137"/>
      <c r="D505" s="137"/>
      <c r="E505" s="137"/>
      <c r="F505" s="395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</row>
    <row r="506" ht="15.75" customHeight="1" spans="1:27">
      <c r="A506" s="137"/>
      <c r="B506" s="137"/>
      <c r="C506" s="137"/>
      <c r="D506" s="137"/>
      <c r="E506" s="137"/>
      <c r="F506" s="395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</row>
    <row r="507" ht="15.75" customHeight="1" spans="1:27">
      <c r="A507" s="137"/>
      <c r="B507" s="137"/>
      <c r="C507" s="137"/>
      <c r="D507" s="137"/>
      <c r="E507" s="137"/>
      <c r="F507" s="395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</row>
    <row r="508" ht="15.75" customHeight="1" spans="1:27">
      <c r="A508" s="137"/>
      <c r="B508" s="137"/>
      <c r="C508" s="137"/>
      <c r="D508" s="137"/>
      <c r="E508" s="137"/>
      <c r="F508" s="395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</row>
    <row r="509" ht="15.75" customHeight="1" spans="1:27">
      <c r="A509" s="137"/>
      <c r="B509" s="137"/>
      <c r="C509" s="137"/>
      <c r="D509" s="137"/>
      <c r="E509" s="137"/>
      <c r="F509" s="395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</row>
    <row r="510" ht="15.75" customHeight="1" spans="1:27">
      <c r="A510" s="137"/>
      <c r="B510" s="137"/>
      <c r="C510" s="137"/>
      <c r="D510" s="137"/>
      <c r="E510" s="137"/>
      <c r="F510" s="395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</row>
    <row r="511" ht="15.75" customHeight="1" spans="1:27">
      <c r="A511" s="137"/>
      <c r="B511" s="137"/>
      <c r="C511" s="137"/>
      <c r="D511" s="137"/>
      <c r="E511" s="137"/>
      <c r="F511" s="395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</row>
    <row r="512" ht="15.75" customHeight="1" spans="1:27">
      <c r="A512" s="137"/>
      <c r="B512" s="137"/>
      <c r="C512" s="137"/>
      <c r="D512" s="137"/>
      <c r="E512" s="137"/>
      <c r="F512" s="395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</row>
    <row r="513" ht="15.75" customHeight="1" spans="1:27">
      <c r="A513" s="137"/>
      <c r="B513" s="137"/>
      <c r="C513" s="137"/>
      <c r="D513" s="137"/>
      <c r="E513" s="137"/>
      <c r="F513" s="395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</row>
    <row r="514" ht="15.75" customHeight="1" spans="1:27">
      <c r="A514" s="137"/>
      <c r="B514" s="137"/>
      <c r="C514" s="137"/>
      <c r="D514" s="137"/>
      <c r="E514" s="137"/>
      <c r="F514" s="395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</row>
    <row r="515" ht="15.75" customHeight="1" spans="1:27">
      <c r="A515" s="137"/>
      <c r="B515" s="137"/>
      <c r="C515" s="137"/>
      <c r="D515" s="137"/>
      <c r="E515" s="137"/>
      <c r="F515" s="395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</row>
    <row r="516" ht="15.75" customHeight="1" spans="1:27">
      <c r="A516" s="137"/>
      <c r="B516" s="137"/>
      <c r="C516" s="137"/>
      <c r="D516" s="137"/>
      <c r="E516" s="137"/>
      <c r="F516" s="395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</row>
    <row r="517" ht="15.75" customHeight="1" spans="1:27">
      <c r="A517" s="137"/>
      <c r="B517" s="137"/>
      <c r="C517" s="137"/>
      <c r="D517" s="137"/>
      <c r="E517" s="137"/>
      <c r="F517" s="395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ht="15.75" customHeight="1" spans="1:27">
      <c r="A518" s="137"/>
      <c r="B518" s="137"/>
      <c r="C518" s="137"/>
      <c r="D518" s="137"/>
      <c r="E518" s="137"/>
      <c r="F518" s="395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ht="15.75" customHeight="1" spans="1:27">
      <c r="A519" s="137"/>
      <c r="B519" s="137"/>
      <c r="C519" s="137"/>
      <c r="D519" s="137"/>
      <c r="E519" s="137"/>
      <c r="F519" s="395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ht="15.75" customHeight="1" spans="1:27">
      <c r="A520" s="137"/>
      <c r="B520" s="137"/>
      <c r="C520" s="137"/>
      <c r="D520" s="137"/>
      <c r="E520" s="137"/>
      <c r="F520" s="395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</row>
    <row r="521" ht="15.75" customHeight="1" spans="1:27">
      <c r="A521" s="137"/>
      <c r="B521" s="137"/>
      <c r="C521" s="137"/>
      <c r="D521" s="137"/>
      <c r="E521" s="137"/>
      <c r="F521" s="395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</row>
    <row r="522" ht="15.75" customHeight="1" spans="1:27">
      <c r="A522" s="137"/>
      <c r="B522" s="137"/>
      <c r="C522" s="137"/>
      <c r="D522" s="137"/>
      <c r="E522" s="137"/>
      <c r="F522" s="395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</row>
    <row r="523" ht="15.75" customHeight="1" spans="1:27">
      <c r="A523" s="137"/>
      <c r="B523" s="137"/>
      <c r="C523" s="137"/>
      <c r="D523" s="137"/>
      <c r="E523" s="137"/>
      <c r="F523" s="395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</row>
    <row r="524" ht="15.75" customHeight="1" spans="1:27">
      <c r="A524" s="137"/>
      <c r="B524" s="137"/>
      <c r="C524" s="137"/>
      <c r="D524" s="137"/>
      <c r="E524" s="137"/>
      <c r="F524" s="395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</row>
    <row r="525" ht="15.75" customHeight="1" spans="1:27">
      <c r="A525" s="137"/>
      <c r="B525" s="137"/>
      <c r="C525" s="137"/>
      <c r="D525" s="137"/>
      <c r="E525" s="137"/>
      <c r="F525" s="395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</row>
    <row r="526" ht="15.75" customHeight="1" spans="1:27">
      <c r="A526" s="137"/>
      <c r="B526" s="137"/>
      <c r="C526" s="137"/>
      <c r="D526" s="137"/>
      <c r="E526" s="137"/>
      <c r="F526" s="395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</row>
    <row r="527" ht="15.75" customHeight="1" spans="1:27">
      <c r="A527" s="137"/>
      <c r="B527" s="137"/>
      <c r="C527" s="137"/>
      <c r="D527" s="137"/>
      <c r="E527" s="137"/>
      <c r="F527" s="395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</row>
    <row r="528" ht="15.75" customHeight="1" spans="1:27">
      <c r="A528" s="137"/>
      <c r="B528" s="137"/>
      <c r="C528" s="137"/>
      <c r="D528" s="137"/>
      <c r="E528" s="137"/>
      <c r="F528" s="395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</row>
    <row r="529" ht="15.75" customHeight="1" spans="1:27">
      <c r="A529" s="137"/>
      <c r="B529" s="137"/>
      <c r="C529" s="137"/>
      <c r="D529" s="137"/>
      <c r="E529" s="137"/>
      <c r="F529" s="395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</row>
    <row r="530" ht="15.75" customHeight="1" spans="1:27">
      <c r="A530" s="137"/>
      <c r="B530" s="137"/>
      <c r="C530" s="137"/>
      <c r="D530" s="137"/>
      <c r="E530" s="137"/>
      <c r="F530" s="395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</row>
    <row r="531" ht="15.75" customHeight="1" spans="1:27">
      <c r="A531" s="137"/>
      <c r="B531" s="137"/>
      <c r="C531" s="137"/>
      <c r="D531" s="137"/>
      <c r="E531" s="137"/>
      <c r="F531" s="395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</row>
    <row r="532" ht="15.75" customHeight="1" spans="1:27">
      <c r="A532" s="137"/>
      <c r="B532" s="137"/>
      <c r="C532" s="137"/>
      <c r="D532" s="137"/>
      <c r="E532" s="137"/>
      <c r="F532" s="395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</row>
    <row r="533" ht="15.75" customHeight="1" spans="1:27">
      <c r="A533" s="137"/>
      <c r="B533" s="137"/>
      <c r="C533" s="137"/>
      <c r="D533" s="137"/>
      <c r="E533" s="137"/>
      <c r="F533" s="395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</row>
    <row r="534" ht="15.75" customHeight="1" spans="1:27">
      <c r="A534" s="137"/>
      <c r="B534" s="137"/>
      <c r="C534" s="137"/>
      <c r="D534" s="137"/>
      <c r="E534" s="137"/>
      <c r="F534" s="395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</row>
    <row r="535" ht="15.75" customHeight="1" spans="1:27">
      <c r="A535" s="137"/>
      <c r="B535" s="137"/>
      <c r="C535" s="137"/>
      <c r="D535" s="137"/>
      <c r="E535" s="137"/>
      <c r="F535" s="395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</row>
    <row r="536" ht="15.75" customHeight="1" spans="1:27">
      <c r="A536" s="137"/>
      <c r="B536" s="137"/>
      <c r="C536" s="137"/>
      <c r="D536" s="137"/>
      <c r="E536" s="137"/>
      <c r="F536" s="395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</row>
    <row r="537" ht="15.75" customHeight="1" spans="1:27">
      <c r="A537" s="137"/>
      <c r="B537" s="137"/>
      <c r="C537" s="137"/>
      <c r="D537" s="137"/>
      <c r="E537" s="137"/>
      <c r="F537" s="395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</row>
    <row r="538" ht="15.75" customHeight="1" spans="1:27">
      <c r="A538" s="137"/>
      <c r="B538" s="137"/>
      <c r="C538" s="137"/>
      <c r="D538" s="137"/>
      <c r="E538" s="137"/>
      <c r="F538" s="395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</row>
    <row r="539" ht="15.75" customHeight="1" spans="1:27">
      <c r="A539" s="137"/>
      <c r="B539" s="137"/>
      <c r="C539" s="137"/>
      <c r="D539" s="137"/>
      <c r="E539" s="137"/>
      <c r="F539" s="395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</row>
    <row r="540" ht="15.75" customHeight="1" spans="1:27">
      <c r="A540" s="137"/>
      <c r="B540" s="137"/>
      <c r="C540" s="137"/>
      <c r="D540" s="137"/>
      <c r="E540" s="137"/>
      <c r="F540" s="395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</row>
    <row r="541" ht="15.75" customHeight="1" spans="1:27">
      <c r="A541" s="137"/>
      <c r="B541" s="137"/>
      <c r="C541" s="137"/>
      <c r="D541" s="137"/>
      <c r="E541" s="137"/>
      <c r="F541" s="395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</row>
    <row r="542" ht="15.75" customHeight="1" spans="1:27">
      <c r="A542" s="137"/>
      <c r="B542" s="137"/>
      <c r="C542" s="137"/>
      <c r="D542" s="137"/>
      <c r="E542" s="137"/>
      <c r="F542" s="395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</row>
    <row r="543" ht="15.75" customHeight="1" spans="1:27">
      <c r="A543" s="137"/>
      <c r="B543" s="137"/>
      <c r="C543" s="137"/>
      <c r="D543" s="137"/>
      <c r="E543" s="137"/>
      <c r="F543" s="395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</row>
    <row r="544" ht="15.75" customHeight="1" spans="1:27">
      <c r="A544" s="137"/>
      <c r="B544" s="137"/>
      <c r="C544" s="137"/>
      <c r="D544" s="137"/>
      <c r="E544" s="137"/>
      <c r="F544" s="395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</row>
    <row r="545" ht="15.75" customHeight="1" spans="1:27">
      <c r="A545" s="137"/>
      <c r="B545" s="137"/>
      <c r="C545" s="137"/>
      <c r="D545" s="137"/>
      <c r="E545" s="137"/>
      <c r="F545" s="395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</row>
    <row r="546" ht="15.75" customHeight="1" spans="1:27">
      <c r="A546" s="137"/>
      <c r="B546" s="137"/>
      <c r="C546" s="137"/>
      <c r="D546" s="137"/>
      <c r="E546" s="137"/>
      <c r="F546" s="395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</row>
    <row r="547" ht="15.75" customHeight="1" spans="1:27">
      <c r="A547" s="137"/>
      <c r="B547" s="137"/>
      <c r="C547" s="137"/>
      <c r="D547" s="137"/>
      <c r="E547" s="137"/>
      <c r="F547" s="395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</row>
    <row r="548" ht="15.75" customHeight="1" spans="1:27">
      <c r="A548" s="137"/>
      <c r="B548" s="137"/>
      <c r="C548" s="137"/>
      <c r="D548" s="137"/>
      <c r="E548" s="137"/>
      <c r="F548" s="395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</row>
    <row r="549" ht="15.75" customHeight="1" spans="1:27">
      <c r="A549" s="137"/>
      <c r="B549" s="137"/>
      <c r="C549" s="137"/>
      <c r="D549" s="137"/>
      <c r="E549" s="137"/>
      <c r="F549" s="395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</row>
    <row r="550" ht="15.75" customHeight="1" spans="1:27">
      <c r="A550" s="137"/>
      <c r="B550" s="137"/>
      <c r="C550" s="137"/>
      <c r="D550" s="137"/>
      <c r="E550" s="137"/>
      <c r="F550" s="395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</row>
    <row r="551" ht="15.75" customHeight="1" spans="1:27">
      <c r="A551" s="137"/>
      <c r="B551" s="137"/>
      <c r="C551" s="137"/>
      <c r="D551" s="137"/>
      <c r="E551" s="137"/>
      <c r="F551" s="395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</row>
    <row r="552" ht="15.75" customHeight="1" spans="1:27">
      <c r="A552" s="137"/>
      <c r="B552" s="137"/>
      <c r="C552" s="137"/>
      <c r="D552" s="137"/>
      <c r="E552" s="137"/>
      <c r="F552" s="395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</row>
    <row r="553" ht="15.75" customHeight="1" spans="1:27">
      <c r="A553" s="137"/>
      <c r="B553" s="137"/>
      <c r="C553" s="137"/>
      <c r="D553" s="137"/>
      <c r="E553" s="137"/>
      <c r="F553" s="395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</row>
    <row r="554" ht="15.75" customHeight="1" spans="1:27">
      <c r="A554" s="137"/>
      <c r="B554" s="137"/>
      <c r="C554" s="137"/>
      <c r="D554" s="137"/>
      <c r="E554" s="137"/>
      <c r="F554" s="395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</row>
    <row r="555" ht="15.75" customHeight="1" spans="1:27">
      <c r="A555" s="137"/>
      <c r="B555" s="137"/>
      <c r="C555" s="137"/>
      <c r="D555" s="137"/>
      <c r="E555" s="137"/>
      <c r="F555" s="395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</row>
    <row r="556" ht="15.75" customHeight="1" spans="1:27">
      <c r="A556" s="137"/>
      <c r="B556" s="137"/>
      <c r="C556" s="137"/>
      <c r="D556" s="137"/>
      <c r="E556" s="137"/>
      <c r="F556" s="395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</row>
    <row r="557" ht="15.75" customHeight="1" spans="1:27">
      <c r="A557" s="137"/>
      <c r="B557" s="137"/>
      <c r="C557" s="137"/>
      <c r="D557" s="137"/>
      <c r="E557" s="137"/>
      <c r="F557" s="395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</row>
    <row r="558" ht="15.75" customHeight="1" spans="1:27">
      <c r="A558" s="137"/>
      <c r="B558" s="137"/>
      <c r="C558" s="137"/>
      <c r="D558" s="137"/>
      <c r="E558" s="137"/>
      <c r="F558" s="395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</row>
    <row r="559" ht="15.75" customHeight="1" spans="1:27">
      <c r="A559" s="137"/>
      <c r="B559" s="137"/>
      <c r="C559" s="137"/>
      <c r="D559" s="137"/>
      <c r="E559" s="137"/>
      <c r="F559" s="395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ht="15.75" customHeight="1" spans="1:27">
      <c r="A560" s="137"/>
      <c r="B560" s="137"/>
      <c r="C560" s="137"/>
      <c r="D560" s="137"/>
      <c r="E560" s="137"/>
      <c r="F560" s="395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ht="15.75" customHeight="1" spans="1:27">
      <c r="A561" s="137"/>
      <c r="B561" s="137"/>
      <c r="C561" s="137"/>
      <c r="D561" s="137"/>
      <c r="E561" s="137"/>
      <c r="F561" s="395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ht="15.75" customHeight="1" spans="1:27">
      <c r="A562" s="137"/>
      <c r="B562" s="137"/>
      <c r="C562" s="137"/>
      <c r="D562" s="137"/>
      <c r="E562" s="137"/>
      <c r="F562" s="395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ht="15.75" customHeight="1" spans="1:27">
      <c r="A563" s="137"/>
      <c r="B563" s="137"/>
      <c r="C563" s="137"/>
      <c r="D563" s="137"/>
      <c r="E563" s="137"/>
      <c r="F563" s="395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ht="15.75" customHeight="1" spans="1:27">
      <c r="A564" s="137"/>
      <c r="B564" s="137"/>
      <c r="C564" s="137"/>
      <c r="D564" s="137"/>
      <c r="E564" s="137"/>
      <c r="F564" s="395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ht="15.75" customHeight="1" spans="1:27">
      <c r="A565" s="137"/>
      <c r="B565" s="137"/>
      <c r="C565" s="137"/>
      <c r="D565" s="137"/>
      <c r="E565" s="137"/>
      <c r="F565" s="395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</row>
    <row r="566" ht="15.75" customHeight="1" spans="1:27">
      <c r="A566" s="137"/>
      <c r="B566" s="137"/>
      <c r="C566" s="137"/>
      <c r="D566" s="137"/>
      <c r="E566" s="137"/>
      <c r="F566" s="395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ht="15.75" customHeight="1" spans="1:27">
      <c r="A567" s="137"/>
      <c r="B567" s="137"/>
      <c r="C567" s="137"/>
      <c r="D567" s="137"/>
      <c r="E567" s="137"/>
      <c r="F567" s="395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ht="15.75" customHeight="1" spans="1:27">
      <c r="A568" s="137"/>
      <c r="B568" s="137"/>
      <c r="C568" s="137"/>
      <c r="D568" s="137"/>
      <c r="E568" s="137"/>
      <c r="F568" s="395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ht="15.75" customHeight="1" spans="1:27">
      <c r="A569" s="137"/>
      <c r="B569" s="137"/>
      <c r="C569" s="137"/>
      <c r="D569" s="137"/>
      <c r="E569" s="137"/>
      <c r="F569" s="395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ht="15.75" customHeight="1" spans="1:27">
      <c r="A570" s="137"/>
      <c r="B570" s="137"/>
      <c r="C570" s="137"/>
      <c r="D570" s="137"/>
      <c r="E570" s="137"/>
      <c r="F570" s="395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ht="15.75" customHeight="1" spans="1:27">
      <c r="A571" s="137"/>
      <c r="B571" s="137"/>
      <c r="C571" s="137"/>
      <c r="D571" s="137"/>
      <c r="E571" s="137"/>
      <c r="F571" s="395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ht="15.75" customHeight="1" spans="1:27">
      <c r="A572" s="137"/>
      <c r="B572" s="137"/>
      <c r="C572" s="137"/>
      <c r="D572" s="137"/>
      <c r="E572" s="137"/>
      <c r="F572" s="395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ht="15.75" customHeight="1" spans="1:27">
      <c r="A573" s="137"/>
      <c r="B573" s="137"/>
      <c r="C573" s="137"/>
      <c r="D573" s="137"/>
      <c r="E573" s="137"/>
      <c r="F573" s="395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ht="15.75" customHeight="1" spans="1:27">
      <c r="A574" s="137"/>
      <c r="B574" s="137"/>
      <c r="C574" s="137"/>
      <c r="D574" s="137"/>
      <c r="E574" s="137"/>
      <c r="F574" s="395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ht="15.75" customHeight="1" spans="1:27">
      <c r="A575" s="137"/>
      <c r="B575" s="137"/>
      <c r="C575" s="137"/>
      <c r="D575" s="137"/>
      <c r="E575" s="137"/>
      <c r="F575" s="395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ht="15.75" customHeight="1" spans="1:27">
      <c r="A576" s="137"/>
      <c r="B576" s="137"/>
      <c r="C576" s="137"/>
      <c r="D576" s="137"/>
      <c r="E576" s="137"/>
      <c r="F576" s="395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ht="15.75" customHeight="1" spans="1:27">
      <c r="A577" s="137"/>
      <c r="B577" s="137"/>
      <c r="C577" s="137"/>
      <c r="D577" s="137"/>
      <c r="E577" s="137"/>
      <c r="F577" s="395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ht="15.75" customHeight="1" spans="1:27">
      <c r="A578" s="137"/>
      <c r="B578" s="137"/>
      <c r="C578" s="137"/>
      <c r="D578" s="137"/>
      <c r="E578" s="137"/>
      <c r="F578" s="395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</row>
    <row r="579" ht="15.75" customHeight="1" spans="1:27">
      <c r="A579" s="137"/>
      <c r="B579" s="137"/>
      <c r="C579" s="137"/>
      <c r="D579" s="137"/>
      <c r="E579" s="137"/>
      <c r="F579" s="395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ht="15.75" customHeight="1" spans="1:27">
      <c r="A580" s="137"/>
      <c r="B580" s="137"/>
      <c r="C580" s="137"/>
      <c r="D580" s="137"/>
      <c r="E580" s="137"/>
      <c r="F580" s="395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ht="15.75" customHeight="1" spans="1:27">
      <c r="A581" s="137"/>
      <c r="B581" s="137"/>
      <c r="C581" s="137"/>
      <c r="D581" s="137"/>
      <c r="E581" s="137"/>
      <c r="F581" s="395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ht="15.75" customHeight="1" spans="1:27">
      <c r="A582" s="137"/>
      <c r="B582" s="137"/>
      <c r="C582" s="137"/>
      <c r="D582" s="137"/>
      <c r="E582" s="137"/>
      <c r="F582" s="395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ht="15.75" customHeight="1" spans="1:27">
      <c r="A583" s="137"/>
      <c r="B583" s="137"/>
      <c r="C583" s="137"/>
      <c r="D583" s="137"/>
      <c r="E583" s="137"/>
      <c r="F583" s="395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ht="15.75" customHeight="1" spans="1:27">
      <c r="A584" s="137"/>
      <c r="B584" s="137"/>
      <c r="C584" s="137"/>
      <c r="D584" s="137"/>
      <c r="E584" s="137"/>
      <c r="F584" s="395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ht="15.75" customHeight="1" spans="1:27">
      <c r="A585" s="137"/>
      <c r="B585" s="137"/>
      <c r="C585" s="137"/>
      <c r="D585" s="137"/>
      <c r="E585" s="137"/>
      <c r="F585" s="395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ht="15.75" customHeight="1" spans="1:27">
      <c r="A586" s="137"/>
      <c r="B586" s="137"/>
      <c r="C586" s="137"/>
      <c r="D586" s="137"/>
      <c r="E586" s="137"/>
      <c r="F586" s="395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ht="15.75" customHeight="1" spans="1:27">
      <c r="A587" s="137"/>
      <c r="B587" s="137"/>
      <c r="C587" s="137"/>
      <c r="D587" s="137"/>
      <c r="E587" s="137"/>
      <c r="F587" s="395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ht="15.75" customHeight="1" spans="1:27">
      <c r="A588" s="137"/>
      <c r="B588" s="137"/>
      <c r="C588" s="137"/>
      <c r="D588" s="137"/>
      <c r="E588" s="137"/>
      <c r="F588" s="395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ht="15.75" customHeight="1" spans="1:27">
      <c r="A589" s="137"/>
      <c r="B589" s="137"/>
      <c r="C589" s="137"/>
      <c r="D589" s="137"/>
      <c r="E589" s="137"/>
      <c r="F589" s="395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ht="15.75" customHeight="1" spans="1:27">
      <c r="A590" s="137"/>
      <c r="B590" s="137"/>
      <c r="C590" s="137"/>
      <c r="D590" s="137"/>
      <c r="E590" s="137"/>
      <c r="F590" s="395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ht="15.75" customHeight="1" spans="1:27">
      <c r="A591" s="137"/>
      <c r="B591" s="137"/>
      <c r="C591" s="137"/>
      <c r="D591" s="137"/>
      <c r="E591" s="137"/>
      <c r="F591" s="395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</row>
    <row r="592" ht="15.75" customHeight="1" spans="1:27">
      <c r="A592" s="137"/>
      <c r="B592" s="137"/>
      <c r="C592" s="137"/>
      <c r="D592" s="137"/>
      <c r="E592" s="137"/>
      <c r="F592" s="395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ht="15.75" customHeight="1" spans="1:27">
      <c r="A593" s="137"/>
      <c r="B593" s="137"/>
      <c r="C593" s="137"/>
      <c r="D593" s="137"/>
      <c r="E593" s="137"/>
      <c r="F593" s="395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ht="15.75" customHeight="1" spans="1:27">
      <c r="A594" s="137"/>
      <c r="B594" s="137"/>
      <c r="C594" s="137"/>
      <c r="D594" s="137"/>
      <c r="E594" s="137"/>
      <c r="F594" s="395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ht="15.75" customHeight="1" spans="1:27">
      <c r="A595" s="137"/>
      <c r="B595" s="137"/>
      <c r="C595" s="137"/>
      <c r="D595" s="137"/>
      <c r="E595" s="137"/>
      <c r="F595" s="395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ht="15.75" customHeight="1" spans="1:27">
      <c r="A596" s="137"/>
      <c r="B596" s="137"/>
      <c r="C596" s="137"/>
      <c r="D596" s="137"/>
      <c r="E596" s="137"/>
      <c r="F596" s="395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ht="15.75" customHeight="1" spans="1:27">
      <c r="A597" s="137"/>
      <c r="B597" s="137"/>
      <c r="C597" s="137"/>
      <c r="D597" s="137"/>
      <c r="E597" s="137"/>
      <c r="F597" s="395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ht="15.75" customHeight="1" spans="1:27">
      <c r="A598" s="137"/>
      <c r="B598" s="137"/>
      <c r="C598" s="137"/>
      <c r="D598" s="137"/>
      <c r="E598" s="137"/>
      <c r="F598" s="395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ht="15.75" customHeight="1" spans="1:27">
      <c r="A599" s="137"/>
      <c r="B599" s="137"/>
      <c r="C599" s="137"/>
      <c r="D599" s="137"/>
      <c r="E599" s="137"/>
      <c r="F599" s="395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ht="15.75" customHeight="1" spans="1:27">
      <c r="A600" s="137"/>
      <c r="B600" s="137"/>
      <c r="C600" s="137"/>
      <c r="D600" s="137"/>
      <c r="E600" s="137"/>
      <c r="F600" s="395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ht="15.75" customHeight="1" spans="1:27">
      <c r="A601" s="137"/>
      <c r="B601" s="137"/>
      <c r="C601" s="137"/>
      <c r="D601" s="137"/>
      <c r="E601" s="137"/>
      <c r="F601" s="395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ht="15.75" customHeight="1" spans="1:27">
      <c r="A602" s="137"/>
      <c r="B602" s="137"/>
      <c r="C602" s="137"/>
      <c r="D602" s="137"/>
      <c r="E602" s="137"/>
      <c r="F602" s="395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ht="15.75" customHeight="1" spans="1:27">
      <c r="A603" s="137"/>
      <c r="B603" s="137"/>
      <c r="C603" s="137"/>
      <c r="D603" s="137"/>
      <c r="E603" s="137"/>
      <c r="F603" s="395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ht="15.75" customHeight="1" spans="1:27">
      <c r="A604" s="137"/>
      <c r="B604" s="137"/>
      <c r="C604" s="137"/>
      <c r="D604" s="137"/>
      <c r="E604" s="137"/>
      <c r="F604" s="395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</row>
    <row r="605" ht="15.75" customHeight="1" spans="1:27">
      <c r="A605" s="137"/>
      <c r="B605" s="137"/>
      <c r="C605" s="137"/>
      <c r="D605" s="137"/>
      <c r="E605" s="137"/>
      <c r="F605" s="395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ht="15.75" customHeight="1" spans="1:27">
      <c r="A606" s="137"/>
      <c r="B606" s="137"/>
      <c r="C606" s="137"/>
      <c r="D606" s="137"/>
      <c r="E606" s="137"/>
      <c r="F606" s="395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ht="15.75" customHeight="1" spans="1:27">
      <c r="A607" s="137"/>
      <c r="B607" s="137"/>
      <c r="C607" s="137"/>
      <c r="D607" s="137"/>
      <c r="E607" s="137"/>
      <c r="F607" s="395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ht="15.75" customHeight="1" spans="1:27">
      <c r="A608" s="137"/>
      <c r="B608" s="137"/>
      <c r="C608" s="137"/>
      <c r="D608" s="137"/>
      <c r="E608" s="137"/>
      <c r="F608" s="395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ht="15.75" customHeight="1" spans="1:27">
      <c r="A609" s="137"/>
      <c r="B609" s="137"/>
      <c r="C609" s="137"/>
      <c r="D609" s="137"/>
      <c r="E609" s="137"/>
      <c r="F609" s="395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ht="15.75" customHeight="1" spans="1:27">
      <c r="A610" s="137"/>
      <c r="B610" s="137"/>
      <c r="C610" s="137"/>
      <c r="D610" s="137"/>
      <c r="E610" s="137"/>
      <c r="F610" s="395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ht="15.75" customHeight="1" spans="1:27">
      <c r="A611" s="137"/>
      <c r="B611" s="137"/>
      <c r="C611" s="137"/>
      <c r="D611" s="137"/>
      <c r="E611" s="137"/>
      <c r="F611" s="395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ht="15.75" customHeight="1" spans="1:27">
      <c r="A612" s="137"/>
      <c r="B612" s="137"/>
      <c r="C612" s="137"/>
      <c r="D612" s="137"/>
      <c r="E612" s="137"/>
      <c r="F612" s="395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ht="15.75" customHeight="1" spans="1:27">
      <c r="A613" s="137"/>
      <c r="B613" s="137"/>
      <c r="C613" s="137"/>
      <c r="D613" s="137"/>
      <c r="E613" s="137"/>
      <c r="F613" s="395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ht="15.75" customHeight="1" spans="1:27">
      <c r="A614" s="137"/>
      <c r="B614" s="137"/>
      <c r="C614" s="137"/>
      <c r="D614" s="137"/>
      <c r="E614" s="137"/>
      <c r="F614" s="395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ht="15.75" customHeight="1" spans="1:27">
      <c r="A615" s="137"/>
      <c r="B615" s="137"/>
      <c r="C615" s="137"/>
      <c r="D615" s="137"/>
      <c r="E615" s="137"/>
      <c r="F615" s="395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ht="15.75" customHeight="1" spans="1:27">
      <c r="A616" s="137"/>
      <c r="B616" s="137"/>
      <c r="C616" s="137"/>
      <c r="D616" s="137"/>
      <c r="E616" s="137"/>
      <c r="F616" s="395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ht="15.75" customHeight="1" spans="1:27">
      <c r="A617" s="137"/>
      <c r="B617" s="137"/>
      <c r="C617" s="137"/>
      <c r="D617" s="137"/>
      <c r="E617" s="137"/>
      <c r="F617" s="395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</row>
    <row r="618" ht="15.75" customHeight="1" spans="1:27">
      <c r="A618" s="137"/>
      <c r="B618" s="137"/>
      <c r="C618" s="137"/>
      <c r="D618" s="137"/>
      <c r="E618" s="137"/>
      <c r="F618" s="395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ht="15.75" customHeight="1" spans="1:27">
      <c r="A619" s="137"/>
      <c r="B619" s="137"/>
      <c r="C619" s="137"/>
      <c r="D619" s="137"/>
      <c r="E619" s="137"/>
      <c r="F619" s="395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ht="15.75" customHeight="1" spans="1:27">
      <c r="A620" s="137"/>
      <c r="B620" s="137"/>
      <c r="C620" s="137"/>
      <c r="D620" s="137"/>
      <c r="E620" s="137"/>
      <c r="F620" s="395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ht="15.75" customHeight="1" spans="1:27">
      <c r="A621" s="137"/>
      <c r="B621" s="137"/>
      <c r="C621" s="137"/>
      <c r="D621" s="137"/>
      <c r="E621" s="137"/>
      <c r="F621" s="395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ht="15.75" customHeight="1" spans="1:27">
      <c r="A622" s="137"/>
      <c r="B622" s="137"/>
      <c r="C622" s="137"/>
      <c r="D622" s="137"/>
      <c r="E622" s="137"/>
      <c r="F622" s="395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ht="15.75" customHeight="1" spans="1:27">
      <c r="A623" s="137"/>
      <c r="B623" s="137"/>
      <c r="C623" s="137"/>
      <c r="D623" s="137"/>
      <c r="E623" s="137"/>
      <c r="F623" s="395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ht="15.75" customHeight="1" spans="1:27">
      <c r="A624" s="137"/>
      <c r="B624" s="137"/>
      <c r="C624" s="137"/>
      <c r="D624" s="137"/>
      <c r="E624" s="137"/>
      <c r="F624" s="395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ht="15.75" customHeight="1" spans="1:27">
      <c r="A625" s="137"/>
      <c r="B625" s="137"/>
      <c r="C625" s="137"/>
      <c r="D625" s="137"/>
      <c r="E625" s="137"/>
      <c r="F625" s="395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ht="15.75" customHeight="1" spans="1:27">
      <c r="A626" s="137"/>
      <c r="B626" s="137"/>
      <c r="C626" s="137"/>
      <c r="D626" s="137"/>
      <c r="E626" s="137"/>
      <c r="F626" s="395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ht="15.75" customHeight="1" spans="1:27">
      <c r="A627" s="137"/>
      <c r="B627" s="137"/>
      <c r="C627" s="137"/>
      <c r="D627" s="137"/>
      <c r="E627" s="137"/>
      <c r="F627" s="395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ht="15.75" customHeight="1" spans="1:27">
      <c r="A628" s="137"/>
      <c r="B628" s="137"/>
      <c r="C628" s="137"/>
      <c r="D628" s="137"/>
      <c r="E628" s="137"/>
      <c r="F628" s="395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ht="15.75" customHeight="1" spans="1:27">
      <c r="A629" s="137"/>
      <c r="B629" s="137"/>
      <c r="C629" s="137"/>
      <c r="D629" s="137"/>
      <c r="E629" s="137"/>
      <c r="F629" s="395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ht="15.75" customHeight="1" spans="1:27">
      <c r="A630" s="137"/>
      <c r="B630" s="137"/>
      <c r="C630" s="137"/>
      <c r="D630" s="137"/>
      <c r="E630" s="137"/>
      <c r="F630" s="395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</row>
    <row r="631" ht="15.75" customHeight="1" spans="1:27">
      <c r="A631" s="137"/>
      <c r="B631" s="137"/>
      <c r="C631" s="137"/>
      <c r="D631" s="137"/>
      <c r="E631" s="137"/>
      <c r="F631" s="395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ht="15.75" customHeight="1" spans="1:27">
      <c r="A632" s="137"/>
      <c r="B632" s="137"/>
      <c r="C632" s="137"/>
      <c r="D632" s="137"/>
      <c r="E632" s="137"/>
      <c r="F632" s="395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ht="15.75" customHeight="1" spans="1:27">
      <c r="A633" s="137"/>
      <c r="B633" s="137"/>
      <c r="C633" s="137"/>
      <c r="D633" s="137"/>
      <c r="E633" s="137"/>
      <c r="F633" s="395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ht="15.75" customHeight="1" spans="1:27">
      <c r="A634" s="137"/>
      <c r="B634" s="137"/>
      <c r="C634" s="137"/>
      <c r="D634" s="137"/>
      <c r="E634" s="137"/>
      <c r="F634" s="395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ht="15.75" customHeight="1" spans="1:27">
      <c r="A635" s="137"/>
      <c r="B635" s="137"/>
      <c r="C635" s="137"/>
      <c r="D635" s="137"/>
      <c r="E635" s="137"/>
      <c r="F635" s="395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ht="15.75" customHeight="1" spans="1:27">
      <c r="A636" s="137"/>
      <c r="B636" s="137"/>
      <c r="C636" s="137"/>
      <c r="D636" s="137"/>
      <c r="E636" s="137"/>
      <c r="F636" s="395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ht="15.75" customHeight="1" spans="1:27">
      <c r="A637" s="137"/>
      <c r="B637" s="137"/>
      <c r="C637" s="137"/>
      <c r="D637" s="137"/>
      <c r="E637" s="137"/>
      <c r="F637" s="395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ht="15.75" customHeight="1" spans="1:27">
      <c r="A638" s="137"/>
      <c r="B638" s="137"/>
      <c r="C638" s="137"/>
      <c r="D638" s="137"/>
      <c r="E638" s="137"/>
      <c r="F638" s="395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ht="15.75" customHeight="1" spans="1:27">
      <c r="A639" s="137"/>
      <c r="B639" s="137"/>
      <c r="C639" s="137"/>
      <c r="D639" s="137"/>
      <c r="E639" s="137"/>
      <c r="F639" s="395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ht="15.75" customHeight="1" spans="1:27">
      <c r="A640" s="137"/>
      <c r="B640" s="137"/>
      <c r="C640" s="137"/>
      <c r="D640" s="137"/>
      <c r="E640" s="137"/>
      <c r="F640" s="395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ht="15.75" customHeight="1" spans="1:27">
      <c r="A641" s="137"/>
      <c r="B641" s="137"/>
      <c r="C641" s="137"/>
      <c r="D641" s="137"/>
      <c r="E641" s="137"/>
      <c r="F641" s="395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ht="15.75" customHeight="1" spans="1:27">
      <c r="A642" s="137"/>
      <c r="B642" s="137"/>
      <c r="C642" s="137"/>
      <c r="D642" s="137"/>
      <c r="E642" s="137"/>
      <c r="F642" s="395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ht="15.75" customHeight="1" spans="1:27">
      <c r="A643" s="137"/>
      <c r="B643" s="137"/>
      <c r="C643" s="137"/>
      <c r="D643" s="137"/>
      <c r="E643" s="137"/>
      <c r="F643" s="395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</row>
    <row r="644" ht="15.75" customHeight="1" spans="1:27">
      <c r="A644" s="137"/>
      <c r="B644" s="137"/>
      <c r="C644" s="137"/>
      <c r="D644" s="137"/>
      <c r="E644" s="137"/>
      <c r="F644" s="395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</row>
    <row r="645" ht="15.75" customHeight="1" spans="1:27">
      <c r="A645" s="137"/>
      <c r="B645" s="137"/>
      <c r="C645" s="137"/>
      <c r="D645" s="137"/>
      <c r="E645" s="137"/>
      <c r="F645" s="395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</row>
    <row r="646" ht="15.75" customHeight="1" spans="1:27">
      <c r="A646" s="137"/>
      <c r="B646" s="137"/>
      <c r="C646" s="137"/>
      <c r="D646" s="137"/>
      <c r="E646" s="137"/>
      <c r="F646" s="395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</row>
    <row r="647" ht="15.75" customHeight="1" spans="1:27">
      <c r="A647" s="137"/>
      <c r="B647" s="137"/>
      <c r="C647" s="137"/>
      <c r="D647" s="137"/>
      <c r="E647" s="137"/>
      <c r="F647" s="395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</row>
    <row r="648" ht="15.75" customHeight="1" spans="1:27">
      <c r="A648" s="137"/>
      <c r="B648" s="137"/>
      <c r="C648" s="137"/>
      <c r="D648" s="137"/>
      <c r="E648" s="137"/>
      <c r="F648" s="395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</row>
    <row r="649" ht="15.75" customHeight="1" spans="1:27">
      <c r="A649" s="137"/>
      <c r="B649" s="137"/>
      <c r="C649" s="137"/>
      <c r="D649" s="137"/>
      <c r="E649" s="137"/>
      <c r="F649" s="395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</row>
    <row r="650" ht="15.75" customHeight="1" spans="1:27">
      <c r="A650" s="137"/>
      <c r="B650" s="137"/>
      <c r="C650" s="137"/>
      <c r="D650" s="137"/>
      <c r="E650" s="137"/>
      <c r="F650" s="395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</row>
    <row r="651" ht="15.75" customHeight="1" spans="1:27">
      <c r="A651" s="137"/>
      <c r="B651" s="137"/>
      <c r="C651" s="137"/>
      <c r="D651" s="137"/>
      <c r="E651" s="137"/>
      <c r="F651" s="395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</row>
    <row r="652" ht="15.75" customHeight="1" spans="1:27">
      <c r="A652" s="137"/>
      <c r="B652" s="137"/>
      <c r="C652" s="137"/>
      <c r="D652" s="137"/>
      <c r="E652" s="137"/>
      <c r="F652" s="395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</row>
    <row r="653" ht="15.75" customHeight="1" spans="1:27">
      <c r="A653" s="137"/>
      <c r="B653" s="137"/>
      <c r="C653" s="137"/>
      <c r="D653" s="137"/>
      <c r="E653" s="137"/>
      <c r="F653" s="395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</row>
    <row r="654" ht="15.75" customHeight="1" spans="1:27">
      <c r="A654" s="137"/>
      <c r="B654" s="137"/>
      <c r="C654" s="137"/>
      <c r="D654" s="137"/>
      <c r="E654" s="137"/>
      <c r="F654" s="395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</row>
    <row r="655" ht="15.75" customHeight="1" spans="1:27">
      <c r="A655" s="137"/>
      <c r="B655" s="137"/>
      <c r="C655" s="137"/>
      <c r="D655" s="137"/>
      <c r="E655" s="137"/>
      <c r="F655" s="395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</row>
    <row r="656" ht="15.75" customHeight="1" spans="1:27">
      <c r="A656" s="137"/>
      <c r="B656" s="137"/>
      <c r="C656" s="137"/>
      <c r="D656" s="137"/>
      <c r="E656" s="137"/>
      <c r="F656" s="395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</row>
    <row r="657" ht="15.75" customHeight="1" spans="1:27">
      <c r="A657" s="137"/>
      <c r="B657" s="137"/>
      <c r="C657" s="137"/>
      <c r="D657" s="137"/>
      <c r="E657" s="137"/>
      <c r="F657" s="395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</row>
    <row r="658" ht="15.75" customHeight="1" spans="1:27">
      <c r="A658" s="137"/>
      <c r="B658" s="137"/>
      <c r="C658" s="137"/>
      <c r="D658" s="137"/>
      <c r="E658" s="137"/>
      <c r="F658" s="395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</row>
    <row r="659" ht="15.75" customHeight="1" spans="1:27">
      <c r="A659" s="137"/>
      <c r="B659" s="137"/>
      <c r="C659" s="137"/>
      <c r="D659" s="137"/>
      <c r="E659" s="137"/>
      <c r="F659" s="395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</row>
    <row r="660" ht="15.75" customHeight="1" spans="1:27">
      <c r="A660" s="137"/>
      <c r="B660" s="137"/>
      <c r="C660" s="137"/>
      <c r="D660" s="137"/>
      <c r="E660" s="137"/>
      <c r="F660" s="395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</row>
    <row r="661" ht="15.75" customHeight="1" spans="1:27">
      <c r="A661" s="137"/>
      <c r="B661" s="137"/>
      <c r="C661" s="137"/>
      <c r="D661" s="137"/>
      <c r="E661" s="137"/>
      <c r="F661" s="395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</row>
    <row r="662" ht="15.75" customHeight="1" spans="1:27">
      <c r="A662" s="137"/>
      <c r="B662" s="137"/>
      <c r="C662" s="137"/>
      <c r="D662" s="137"/>
      <c r="E662" s="137"/>
      <c r="F662" s="395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</row>
    <row r="663" ht="15.75" customHeight="1" spans="1:27">
      <c r="A663" s="137"/>
      <c r="B663" s="137"/>
      <c r="C663" s="137"/>
      <c r="D663" s="137"/>
      <c r="E663" s="137"/>
      <c r="F663" s="395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</row>
    <row r="664" ht="15.75" customHeight="1" spans="1:27">
      <c r="A664" s="137"/>
      <c r="B664" s="137"/>
      <c r="C664" s="137"/>
      <c r="D664" s="137"/>
      <c r="E664" s="137"/>
      <c r="F664" s="395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</row>
    <row r="665" ht="15.75" customHeight="1" spans="1:27">
      <c r="A665" s="137"/>
      <c r="B665" s="137"/>
      <c r="C665" s="137"/>
      <c r="D665" s="137"/>
      <c r="E665" s="137"/>
      <c r="F665" s="395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</row>
    <row r="666" ht="15.75" customHeight="1" spans="1:27">
      <c r="A666" s="137"/>
      <c r="B666" s="137"/>
      <c r="C666" s="137"/>
      <c r="D666" s="137"/>
      <c r="E666" s="137"/>
      <c r="F666" s="395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</row>
    <row r="667" ht="15.75" customHeight="1" spans="1:27">
      <c r="A667" s="137"/>
      <c r="B667" s="137"/>
      <c r="C667" s="137"/>
      <c r="D667" s="137"/>
      <c r="E667" s="137"/>
      <c r="F667" s="395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</row>
    <row r="668" ht="15.75" customHeight="1" spans="1:27">
      <c r="A668" s="137"/>
      <c r="B668" s="137"/>
      <c r="C668" s="137"/>
      <c r="D668" s="137"/>
      <c r="E668" s="137"/>
      <c r="F668" s="395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</row>
    <row r="669" ht="15.75" customHeight="1" spans="1:27">
      <c r="A669" s="137"/>
      <c r="B669" s="137"/>
      <c r="C669" s="137"/>
      <c r="D669" s="137"/>
      <c r="E669" s="137"/>
      <c r="F669" s="395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</row>
    <row r="670" ht="15.75" customHeight="1" spans="1:27">
      <c r="A670" s="137"/>
      <c r="B670" s="137"/>
      <c r="C670" s="137"/>
      <c r="D670" s="137"/>
      <c r="E670" s="137"/>
      <c r="F670" s="395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</row>
    <row r="671" ht="15.75" customHeight="1" spans="1:27">
      <c r="A671" s="137"/>
      <c r="B671" s="137"/>
      <c r="C671" s="137"/>
      <c r="D671" s="137"/>
      <c r="E671" s="137"/>
      <c r="F671" s="395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</row>
    <row r="672" ht="15.75" customHeight="1" spans="1:27">
      <c r="A672" s="137"/>
      <c r="B672" s="137"/>
      <c r="C672" s="137"/>
      <c r="D672" s="137"/>
      <c r="E672" s="137"/>
      <c r="F672" s="395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</row>
    <row r="673" ht="15.75" customHeight="1" spans="1:27">
      <c r="A673" s="137"/>
      <c r="B673" s="137"/>
      <c r="C673" s="137"/>
      <c r="D673" s="137"/>
      <c r="E673" s="137"/>
      <c r="F673" s="395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</row>
    <row r="674" ht="15.75" customHeight="1" spans="1:27">
      <c r="A674" s="137"/>
      <c r="B674" s="137"/>
      <c r="C674" s="137"/>
      <c r="D674" s="137"/>
      <c r="E674" s="137"/>
      <c r="F674" s="395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</row>
    <row r="675" ht="15.75" customHeight="1" spans="1:27">
      <c r="A675" s="137"/>
      <c r="B675" s="137"/>
      <c r="C675" s="137"/>
      <c r="D675" s="137"/>
      <c r="E675" s="137"/>
      <c r="F675" s="395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</row>
    <row r="676" ht="15.75" customHeight="1" spans="1:27">
      <c r="A676" s="137"/>
      <c r="B676" s="137"/>
      <c r="C676" s="137"/>
      <c r="D676" s="137"/>
      <c r="E676" s="137"/>
      <c r="F676" s="395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</row>
    <row r="677" ht="15.75" customHeight="1" spans="1:27">
      <c r="A677" s="137"/>
      <c r="B677" s="137"/>
      <c r="C677" s="137"/>
      <c r="D677" s="137"/>
      <c r="E677" s="137"/>
      <c r="F677" s="395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</row>
    <row r="678" ht="15.75" customHeight="1" spans="1:27">
      <c r="A678" s="137"/>
      <c r="B678" s="137"/>
      <c r="C678" s="137"/>
      <c r="D678" s="137"/>
      <c r="E678" s="137"/>
      <c r="F678" s="395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</row>
    <row r="679" ht="15.75" customHeight="1" spans="1:27">
      <c r="A679" s="137"/>
      <c r="B679" s="137"/>
      <c r="C679" s="137"/>
      <c r="D679" s="137"/>
      <c r="E679" s="137"/>
      <c r="F679" s="395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</row>
    <row r="680" ht="15.75" customHeight="1" spans="1:27">
      <c r="A680" s="137"/>
      <c r="B680" s="137"/>
      <c r="C680" s="137"/>
      <c r="D680" s="137"/>
      <c r="E680" s="137"/>
      <c r="F680" s="395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</row>
    <row r="681" ht="15.75" customHeight="1" spans="1:27">
      <c r="A681" s="137"/>
      <c r="B681" s="137"/>
      <c r="C681" s="137"/>
      <c r="D681" s="137"/>
      <c r="E681" s="137"/>
      <c r="F681" s="395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</row>
    <row r="682" ht="15.75" customHeight="1" spans="1:27">
      <c r="A682" s="137"/>
      <c r="B682" s="137"/>
      <c r="C682" s="137"/>
      <c r="D682" s="137"/>
      <c r="E682" s="137"/>
      <c r="F682" s="395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</row>
    <row r="683" ht="15.75" customHeight="1" spans="1:27">
      <c r="A683" s="137"/>
      <c r="B683" s="137"/>
      <c r="C683" s="137"/>
      <c r="D683" s="137"/>
      <c r="E683" s="137"/>
      <c r="F683" s="395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</row>
    <row r="684" ht="15.75" customHeight="1" spans="1:27">
      <c r="A684" s="137"/>
      <c r="B684" s="137"/>
      <c r="C684" s="137"/>
      <c r="D684" s="137"/>
      <c r="E684" s="137"/>
      <c r="F684" s="395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</row>
    <row r="685" ht="15.75" customHeight="1" spans="1:27">
      <c r="A685" s="137"/>
      <c r="B685" s="137"/>
      <c r="C685" s="137"/>
      <c r="D685" s="137"/>
      <c r="E685" s="137"/>
      <c r="F685" s="395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</row>
    <row r="686" ht="15.75" customHeight="1" spans="1:27">
      <c r="A686" s="137"/>
      <c r="B686" s="137"/>
      <c r="C686" s="137"/>
      <c r="D686" s="137"/>
      <c r="E686" s="137"/>
      <c r="F686" s="395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</row>
    <row r="687" ht="15.75" customHeight="1" spans="1:27">
      <c r="A687" s="137"/>
      <c r="B687" s="137"/>
      <c r="C687" s="137"/>
      <c r="D687" s="137"/>
      <c r="E687" s="137"/>
      <c r="F687" s="395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</row>
    <row r="688" ht="15.75" customHeight="1" spans="1:27">
      <c r="A688" s="137"/>
      <c r="B688" s="137"/>
      <c r="C688" s="137"/>
      <c r="D688" s="137"/>
      <c r="E688" s="137"/>
      <c r="F688" s="395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</row>
    <row r="689" ht="15.75" customHeight="1" spans="1:27">
      <c r="A689" s="137"/>
      <c r="B689" s="137"/>
      <c r="C689" s="137"/>
      <c r="D689" s="137"/>
      <c r="E689" s="137"/>
      <c r="F689" s="395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</row>
    <row r="690" ht="15.75" customHeight="1" spans="1:27">
      <c r="A690" s="137"/>
      <c r="B690" s="137"/>
      <c r="C690" s="137"/>
      <c r="D690" s="137"/>
      <c r="E690" s="137"/>
      <c r="F690" s="395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</row>
    <row r="691" ht="15.75" customHeight="1" spans="1:27">
      <c r="A691" s="137"/>
      <c r="B691" s="137"/>
      <c r="C691" s="137"/>
      <c r="D691" s="137"/>
      <c r="E691" s="137"/>
      <c r="F691" s="395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</row>
    <row r="692" ht="15.75" customHeight="1" spans="1:27">
      <c r="A692" s="137"/>
      <c r="B692" s="137"/>
      <c r="C692" s="137"/>
      <c r="D692" s="137"/>
      <c r="E692" s="137"/>
      <c r="F692" s="395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</row>
    <row r="693" ht="15.75" customHeight="1" spans="1:27">
      <c r="A693" s="137"/>
      <c r="B693" s="137"/>
      <c r="C693" s="137"/>
      <c r="D693" s="137"/>
      <c r="E693" s="137"/>
      <c r="F693" s="395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</row>
    <row r="694" ht="15.75" customHeight="1" spans="1:27">
      <c r="A694" s="137"/>
      <c r="B694" s="137"/>
      <c r="C694" s="137"/>
      <c r="D694" s="137"/>
      <c r="E694" s="137"/>
      <c r="F694" s="395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</row>
    <row r="695" ht="15.75" customHeight="1" spans="1:27">
      <c r="A695" s="137"/>
      <c r="B695" s="137"/>
      <c r="C695" s="137"/>
      <c r="D695" s="137"/>
      <c r="E695" s="137"/>
      <c r="F695" s="395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</row>
    <row r="696" ht="15.75" customHeight="1" spans="1:27">
      <c r="A696" s="137"/>
      <c r="B696" s="137"/>
      <c r="C696" s="137"/>
      <c r="D696" s="137"/>
      <c r="E696" s="137"/>
      <c r="F696" s="395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</row>
    <row r="697" ht="15.75" customHeight="1" spans="1:27">
      <c r="A697" s="137"/>
      <c r="B697" s="137"/>
      <c r="C697" s="137"/>
      <c r="D697" s="137"/>
      <c r="E697" s="137"/>
      <c r="F697" s="395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</row>
    <row r="698" ht="15.75" customHeight="1" spans="1:27">
      <c r="A698" s="137"/>
      <c r="B698" s="137"/>
      <c r="C698" s="137"/>
      <c r="D698" s="137"/>
      <c r="E698" s="137"/>
      <c r="F698" s="395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</row>
    <row r="699" ht="15.75" customHeight="1" spans="1:27">
      <c r="A699" s="137"/>
      <c r="B699" s="137"/>
      <c r="C699" s="137"/>
      <c r="D699" s="137"/>
      <c r="E699" s="137"/>
      <c r="F699" s="395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</row>
    <row r="700" ht="15.75" customHeight="1" spans="1:27">
      <c r="A700" s="137"/>
      <c r="B700" s="137"/>
      <c r="C700" s="137"/>
      <c r="D700" s="137"/>
      <c r="E700" s="137"/>
      <c r="F700" s="395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</row>
    <row r="701" ht="15.75" customHeight="1" spans="1:27">
      <c r="A701" s="137"/>
      <c r="B701" s="137"/>
      <c r="C701" s="137"/>
      <c r="D701" s="137"/>
      <c r="E701" s="137"/>
      <c r="F701" s="395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</row>
    <row r="702" ht="15.75" customHeight="1" spans="1:27">
      <c r="A702" s="137"/>
      <c r="B702" s="137"/>
      <c r="C702" s="137"/>
      <c r="D702" s="137"/>
      <c r="E702" s="137"/>
      <c r="F702" s="395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</row>
    <row r="703" ht="15.75" customHeight="1" spans="1:27">
      <c r="A703" s="137"/>
      <c r="B703" s="137"/>
      <c r="C703" s="137"/>
      <c r="D703" s="137"/>
      <c r="E703" s="137"/>
      <c r="F703" s="395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</row>
    <row r="704" ht="15.75" customHeight="1" spans="1:27">
      <c r="A704" s="137"/>
      <c r="B704" s="137"/>
      <c r="C704" s="137"/>
      <c r="D704" s="137"/>
      <c r="E704" s="137"/>
      <c r="F704" s="395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</row>
    <row r="705" ht="15.75" customHeight="1" spans="1:27">
      <c r="A705" s="137"/>
      <c r="B705" s="137"/>
      <c r="C705" s="137"/>
      <c r="D705" s="137"/>
      <c r="E705" s="137"/>
      <c r="F705" s="395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</row>
    <row r="706" ht="15.75" customHeight="1" spans="1:27">
      <c r="A706" s="137"/>
      <c r="B706" s="137"/>
      <c r="C706" s="137"/>
      <c r="D706" s="137"/>
      <c r="E706" s="137"/>
      <c r="F706" s="395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</row>
    <row r="707" ht="15.75" customHeight="1" spans="1:27">
      <c r="A707" s="137"/>
      <c r="B707" s="137"/>
      <c r="C707" s="137"/>
      <c r="D707" s="137"/>
      <c r="E707" s="137"/>
      <c r="F707" s="395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</row>
    <row r="708" ht="15.75" customHeight="1" spans="1:27">
      <c r="A708" s="137"/>
      <c r="B708" s="137"/>
      <c r="C708" s="137"/>
      <c r="D708" s="137"/>
      <c r="E708" s="137"/>
      <c r="F708" s="395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</row>
    <row r="709" ht="15.75" customHeight="1" spans="1:27">
      <c r="A709" s="137"/>
      <c r="B709" s="137"/>
      <c r="C709" s="137"/>
      <c r="D709" s="137"/>
      <c r="E709" s="137"/>
      <c r="F709" s="395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</row>
    <row r="710" ht="15.75" customHeight="1" spans="1:27">
      <c r="A710" s="137"/>
      <c r="B710" s="137"/>
      <c r="C710" s="137"/>
      <c r="D710" s="137"/>
      <c r="E710" s="137"/>
      <c r="F710" s="395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</row>
    <row r="711" ht="15.75" customHeight="1" spans="1:27">
      <c r="A711" s="137"/>
      <c r="B711" s="137"/>
      <c r="C711" s="137"/>
      <c r="D711" s="137"/>
      <c r="E711" s="137"/>
      <c r="F711" s="395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</row>
    <row r="712" ht="15.75" customHeight="1" spans="1:27">
      <c r="A712" s="137"/>
      <c r="B712" s="137"/>
      <c r="C712" s="137"/>
      <c r="D712" s="137"/>
      <c r="E712" s="137"/>
      <c r="F712" s="395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</row>
    <row r="713" ht="15.75" customHeight="1" spans="1:27">
      <c r="A713" s="137"/>
      <c r="B713" s="137"/>
      <c r="C713" s="137"/>
      <c r="D713" s="137"/>
      <c r="E713" s="137"/>
      <c r="F713" s="395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</row>
    <row r="714" ht="15.75" customHeight="1" spans="1:27">
      <c r="A714" s="137"/>
      <c r="B714" s="137"/>
      <c r="C714" s="137"/>
      <c r="D714" s="137"/>
      <c r="E714" s="137"/>
      <c r="F714" s="395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</row>
    <row r="715" ht="15.75" customHeight="1" spans="1:27">
      <c r="A715" s="137"/>
      <c r="B715" s="137"/>
      <c r="C715" s="137"/>
      <c r="D715" s="137"/>
      <c r="E715" s="137"/>
      <c r="F715" s="395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</row>
    <row r="716" ht="15.75" customHeight="1" spans="1:27">
      <c r="A716" s="137"/>
      <c r="B716" s="137"/>
      <c r="C716" s="137"/>
      <c r="D716" s="137"/>
      <c r="E716" s="137"/>
      <c r="F716" s="395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</row>
    <row r="717" ht="15.75" customHeight="1" spans="1:27">
      <c r="A717" s="137"/>
      <c r="B717" s="137"/>
      <c r="C717" s="137"/>
      <c r="D717" s="137"/>
      <c r="E717" s="137"/>
      <c r="F717" s="395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</row>
    <row r="718" ht="15.75" customHeight="1" spans="1:27">
      <c r="A718" s="137"/>
      <c r="B718" s="137"/>
      <c r="C718" s="137"/>
      <c r="D718" s="137"/>
      <c r="E718" s="137"/>
      <c r="F718" s="395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</row>
    <row r="719" ht="15.75" customHeight="1" spans="1:27">
      <c r="A719" s="137"/>
      <c r="B719" s="137"/>
      <c r="C719" s="137"/>
      <c r="D719" s="137"/>
      <c r="E719" s="137"/>
      <c r="F719" s="395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</row>
    <row r="720" ht="15.75" customHeight="1" spans="1:27">
      <c r="A720" s="137"/>
      <c r="B720" s="137"/>
      <c r="C720" s="137"/>
      <c r="D720" s="137"/>
      <c r="E720" s="137"/>
      <c r="F720" s="395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</row>
    <row r="721" ht="15.75" customHeight="1" spans="1:27">
      <c r="A721" s="137"/>
      <c r="B721" s="137"/>
      <c r="C721" s="137"/>
      <c r="D721" s="137"/>
      <c r="E721" s="137"/>
      <c r="F721" s="395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</row>
    <row r="722" ht="15.75" customHeight="1" spans="1:27">
      <c r="A722" s="137"/>
      <c r="B722" s="137"/>
      <c r="C722" s="137"/>
      <c r="D722" s="137"/>
      <c r="E722" s="137"/>
      <c r="F722" s="395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</row>
    <row r="723" ht="15.75" customHeight="1" spans="1:27">
      <c r="A723" s="137"/>
      <c r="B723" s="137"/>
      <c r="C723" s="137"/>
      <c r="D723" s="137"/>
      <c r="E723" s="137"/>
      <c r="F723" s="395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</row>
    <row r="724" ht="15.75" customHeight="1" spans="1:27">
      <c r="A724" s="137"/>
      <c r="B724" s="137"/>
      <c r="C724" s="137"/>
      <c r="D724" s="137"/>
      <c r="E724" s="137"/>
      <c r="F724" s="395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</row>
    <row r="725" ht="15.75" customHeight="1" spans="1:27">
      <c r="A725" s="137"/>
      <c r="B725" s="137"/>
      <c r="C725" s="137"/>
      <c r="D725" s="137"/>
      <c r="E725" s="137"/>
      <c r="F725" s="395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</row>
    <row r="726" ht="15.75" customHeight="1" spans="1:27">
      <c r="A726" s="137"/>
      <c r="B726" s="137"/>
      <c r="C726" s="137"/>
      <c r="D726" s="137"/>
      <c r="E726" s="137"/>
      <c r="F726" s="395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</row>
    <row r="727" ht="15.75" customHeight="1" spans="1:27">
      <c r="A727" s="137"/>
      <c r="B727" s="137"/>
      <c r="C727" s="137"/>
      <c r="D727" s="137"/>
      <c r="E727" s="137"/>
      <c r="F727" s="395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</row>
    <row r="728" ht="15.75" customHeight="1" spans="1:27">
      <c r="A728" s="137"/>
      <c r="B728" s="137"/>
      <c r="C728" s="137"/>
      <c r="D728" s="137"/>
      <c r="E728" s="137"/>
      <c r="F728" s="395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</row>
    <row r="729" ht="15.75" customHeight="1" spans="1:27">
      <c r="A729" s="137"/>
      <c r="B729" s="137"/>
      <c r="C729" s="137"/>
      <c r="D729" s="137"/>
      <c r="E729" s="137"/>
      <c r="F729" s="395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</row>
    <row r="730" ht="15.75" customHeight="1" spans="1:27">
      <c r="A730" s="137"/>
      <c r="B730" s="137"/>
      <c r="C730" s="137"/>
      <c r="D730" s="137"/>
      <c r="E730" s="137"/>
      <c r="F730" s="395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</row>
    <row r="731" ht="15.75" customHeight="1" spans="1:27">
      <c r="A731" s="137"/>
      <c r="B731" s="137"/>
      <c r="C731" s="137"/>
      <c r="D731" s="137"/>
      <c r="E731" s="137"/>
      <c r="F731" s="395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</row>
    <row r="732" ht="15.75" customHeight="1" spans="1:27">
      <c r="A732" s="137"/>
      <c r="B732" s="137"/>
      <c r="C732" s="137"/>
      <c r="D732" s="137"/>
      <c r="E732" s="137"/>
      <c r="F732" s="395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</row>
    <row r="733" ht="15.75" customHeight="1" spans="1:27">
      <c r="A733" s="137"/>
      <c r="B733" s="137"/>
      <c r="C733" s="137"/>
      <c r="D733" s="137"/>
      <c r="E733" s="137"/>
      <c r="F733" s="395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</row>
    <row r="734" ht="15.75" customHeight="1" spans="1:27">
      <c r="A734" s="137"/>
      <c r="B734" s="137"/>
      <c r="C734" s="137"/>
      <c r="D734" s="137"/>
      <c r="E734" s="137"/>
      <c r="F734" s="395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</row>
    <row r="735" ht="15.75" customHeight="1" spans="1:27">
      <c r="A735" s="137"/>
      <c r="B735" s="137"/>
      <c r="C735" s="137"/>
      <c r="D735" s="137"/>
      <c r="E735" s="137"/>
      <c r="F735" s="395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</row>
    <row r="736" ht="15.75" customHeight="1" spans="1:27">
      <c r="A736" s="137"/>
      <c r="B736" s="137"/>
      <c r="C736" s="137"/>
      <c r="D736" s="137"/>
      <c r="E736" s="137"/>
      <c r="F736" s="395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</row>
    <row r="737" ht="15.75" customHeight="1" spans="1:27">
      <c r="A737" s="137"/>
      <c r="B737" s="137"/>
      <c r="C737" s="137"/>
      <c r="D737" s="137"/>
      <c r="E737" s="137"/>
      <c r="F737" s="395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</row>
    <row r="738" ht="15.75" customHeight="1" spans="1:27">
      <c r="A738" s="137"/>
      <c r="B738" s="137"/>
      <c r="C738" s="137"/>
      <c r="D738" s="137"/>
      <c r="E738" s="137"/>
      <c r="F738" s="395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</row>
    <row r="739" ht="15.75" customHeight="1" spans="1:27">
      <c r="A739" s="137"/>
      <c r="B739" s="137"/>
      <c r="C739" s="137"/>
      <c r="D739" s="137"/>
      <c r="E739" s="137"/>
      <c r="F739" s="395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</row>
    <row r="740" ht="15.75" customHeight="1" spans="1:27">
      <c r="A740" s="137"/>
      <c r="B740" s="137"/>
      <c r="C740" s="137"/>
      <c r="D740" s="137"/>
      <c r="E740" s="137"/>
      <c r="F740" s="395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</row>
    <row r="741" ht="15.75" customHeight="1" spans="1:27">
      <c r="A741" s="137"/>
      <c r="B741" s="137"/>
      <c r="C741" s="137"/>
      <c r="D741" s="137"/>
      <c r="E741" s="137"/>
      <c r="F741" s="395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</row>
    <row r="742" ht="15.75" customHeight="1" spans="1:27">
      <c r="A742" s="137"/>
      <c r="B742" s="137"/>
      <c r="C742" s="137"/>
      <c r="D742" s="137"/>
      <c r="E742" s="137"/>
      <c r="F742" s="395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</row>
    <row r="743" ht="15.75" customHeight="1" spans="1:27">
      <c r="A743" s="137"/>
      <c r="B743" s="137"/>
      <c r="C743" s="137"/>
      <c r="D743" s="137"/>
      <c r="E743" s="137"/>
      <c r="F743" s="395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</row>
    <row r="744" ht="15.75" customHeight="1" spans="1:27">
      <c r="A744" s="137"/>
      <c r="B744" s="137"/>
      <c r="C744" s="137"/>
      <c r="D744" s="137"/>
      <c r="E744" s="137"/>
      <c r="F744" s="395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</row>
    <row r="745" ht="15.75" customHeight="1" spans="1:27">
      <c r="A745" s="137"/>
      <c r="B745" s="137"/>
      <c r="C745" s="137"/>
      <c r="D745" s="137"/>
      <c r="E745" s="137"/>
      <c r="F745" s="395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</row>
    <row r="746" ht="15.75" customHeight="1" spans="1:27">
      <c r="A746" s="137"/>
      <c r="B746" s="137"/>
      <c r="C746" s="137"/>
      <c r="D746" s="137"/>
      <c r="E746" s="137"/>
      <c r="F746" s="395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</row>
    <row r="747" ht="15.75" customHeight="1" spans="1:27">
      <c r="A747" s="137"/>
      <c r="B747" s="137"/>
      <c r="C747" s="137"/>
      <c r="D747" s="137"/>
      <c r="E747" s="137"/>
      <c r="F747" s="395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</row>
    <row r="748" ht="15.75" customHeight="1" spans="1:27">
      <c r="A748" s="137"/>
      <c r="B748" s="137"/>
      <c r="C748" s="137"/>
      <c r="D748" s="137"/>
      <c r="E748" s="137"/>
      <c r="F748" s="395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</row>
    <row r="749" ht="15.75" customHeight="1" spans="1:27">
      <c r="A749" s="137"/>
      <c r="B749" s="137"/>
      <c r="C749" s="137"/>
      <c r="D749" s="137"/>
      <c r="E749" s="137"/>
      <c r="F749" s="395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</row>
    <row r="750" ht="15.75" customHeight="1" spans="1:27">
      <c r="A750" s="137"/>
      <c r="B750" s="137"/>
      <c r="C750" s="137"/>
      <c r="D750" s="137"/>
      <c r="E750" s="137"/>
      <c r="F750" s="395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</row>
    <row r="751" ht="15.75" customHeight="1" spans="1:27">
      <c r="A751" s="137"/>
      <c r="B751" s="137"/>
      <c r="C751" s="137"/>
      <c r="D751" s="137"/>
      <c r="E751" s="137"/>
      <c r="F751" s="395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</row>
    <row r="752" ht="15.75" customHeight="1" spans="1:27">
      <c r="A752" s="137"/>
      <c r="B752" s="137"/>
      <c r="C752" s="137"/>
      <c r="D752" s="137"/>
      <c r="E752" s="137"/>
      <c r="F752" s="395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</row>
    <row r="753" ht="15.75" customHeight="1" spans="1:27">
      <c r="A753" s="137"/>
      <c r="B753" s="137"/>
      <c r="C753" s="137"/>
      <c r="D753" s="137"/>
      <c r="E753" s="137"/>
      <c r="F753" s="395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</row>
    <row r="754" ht="15.75" customHeight="1" spans="1:27">
      <c r="A754" s="137"/>
      <c r="B754" s="137"/>
      <c r="C754" s="137"/>
      <c r="D754" s="137"/>
      <c r="E754" s="137"/>
      <c r="F754" s="395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</row>
    <row r="755" ht="15.75" customHeight="1" spans="1:27">
      <c r="A755" s="137"/>
      <c r="B755" s="137"/>
      <c r="C755" s="137"/>
      <c r="D755" s="137"/>
      <c r="E755" s="137"/>
      <c r="F755" s="395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</row>
    <row r="756" ht="15.75" customHeight="1" spans="1:27">
      <c r="A756" s="137"/>
      <c r="B756" s="137"/>
      <c r="C756" s="137"/>
      <c r="D756" s="137"/>
      <c r="E756" s="137"/>
      <c r="F756" s="395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</row>
    <row r="757" ht="15.75" customHeight="1" spans="1:27">
      <c r="A757" s="137"/>
      <c r="B757" s="137"/>
      <c r="C757" s="137"/>
      <c r="D757" s="137"/>
      <c r="E757" s="137"/>
      <c r="F757" s="395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</row>
    <row r="758" ht="15.75" customHeight="1" spans="1:27">
      <c r="A758" s="137"/>
      <c r="B758" s="137"/>
      <c r="C758" s="137"/>
      <c r="D758" s="137"/>
      <c r="E758" s="137"/>
      <c r="F758" s="395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</row>
    <row r="759" ht="15.75" customHeight="1" spans="1:27">
      <c r="A759" s="137"/>
      <c r="B759" s="137"/>
      <c r="C759" s="137"/>
      <c r="D759" s="137"/>
      <c r="E759" s="137"/>
      <c r="F759" s="395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</row>
    <row r="760" ht="15.75" customHeight="1" spans="1:27">
      <c r="A760" s="137"/>
      <c r="B760" s="137"/>
      <c r="C760" s="137"/>
      <c r="D760" s="137"/>
      <c r="E760" s="137"/>
      <c r="F760" s="395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</row>
    <row r="761" ht="15.75" customHeight="1" spans="1:27">
      <c r="A761" s="137"/>
      <c r="B761" s="137"/>
      <c r="C761" s="137"/>
      <c r="D761" s="137"/>
      <c r="E761" s="137"/>
      <c r="F761" s="395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</row>
    <row r="762" ht="15.75" customHeight="1" spans="1:27">
      <c r="A762" s="137"/>
      <c r="B762" s="137"/>
      <c r="C762" s="137"/>
      <c r="D762" s="137"/>
      <c r="E762" s="137"/>
      <c r="F762" s="395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</row>
    <row r="763" ht="15.75" customHeight="1" spans="1:27">
      <c r="A763" s="137"/>
      <c r="B763" s="137"/>
      <c r="C763" s="137"/>
      <c r="D763" s="137"/>
      <c r="E763" s="137"/>
      <c r="F763" s="395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</row>
    <row r="764" ht="15.75" customHeight="1" spans="1:27">
      <c r="A764" s="137"/>
      <c r="B764" s="137"/>
      <c r="C764" s="137"/>
      <c r="D764" s="137"/>
      <c r="E764" s="137"/>
      <c r="F764" s="395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</row>
    <row r="765" ht="15.75" customHeight="1" spans="1:27">
      <c r="A765" s="137"/>
      <c r="B765" s="137"/>
      <c r="C765" s="137"/>
      <c r="D765" s="137"/>
      <c r="E765" s="137"/>
      <c r="F765" s="395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</row>
    <row r="766" ht="15.75" customHeight="1" spans="1:27">
      <c r="A766" s="137"/>
      <c r="B766" s="137"/>
      <c r="C766" s="137"/>
      <c r="D766" s="137"/>
      <c r="E766" s="137"/>
      <c r="F766" s="395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</row>
    <row r="767" ht="15.75" customHeight="1" spans="1:27">
      <c r="A767" s="137"/>
      <c r="B767" s="137"/>
      <c r="C767" s="137"/>
      <c r="D767" s="137"/>
      <c r="E767" s="137"/>
      <c r="F767" s="395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</row>
    <row r="768" ht="15.75" customHeight="1" spans="1:27">
      <c r="A768" s="137"/>
      <c r="B768" s="137"/>
      <c r="C768" s="137"/>
      <c r="D768" s="137"/>
      <c r="E768" s="137"/>
      <c r="F768" s="395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</row>
    <row r="769" ht="15.75" customHeight="1" spans="1:27">
      <c r="A769" s="137"/>
      <c r="B769" s="137"/>
      <c r="C769" s="137"/>
      <c r="D769" s="137"/>
      <c r="E769" s="137"/>
      <c r="F769" s="395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</row>
    <row r="770" ht="15.75" customHeight="1" spans="1:27">
      <c r="A770" s="137"/>
      <c r="B770" s="137"/>
      <c r="C770" s="137"/>
      <c r="D770" s="137"/>
      <c r="E770" s="137"/>
      <c r="F770" s="395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</row>
    <row r="771" ht="15.75" customHeight="1" spans="1:27">
      <c r="A771" s="137"/>
      <c r="B771" s="137"/>
      <c r="C771" s="137"/>
      <c r="D771" s="137"/>
      <c r="E771" s="137"/>
      <c r="F771" s="395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</row>
    <row r="772" ht="15.75" customHeight="1" spans="1:27">
      <c r="A772" s="137"/>
      <c r="B772" s="137"/>
      <c r="C772" s="137"/>
      <c r="D772" s="137"/>
      <c r="E772" s="137"/>
      <c r="F772" s="395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</row>
    <row r="773" ht="15.75" customHeight="1" spans="1:27">
      <c r="A773" s="137"/>
      <c r="B773" s="137"/>
      <c r="C773" s="137"/>
      <c r="D773" s="137"/>
      <c r="E773" s="137"/>
      <c r="F773" s="395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</row>
    <row r="774" ht="15.75" customHeight="1" spans="1:27">
      <c r="A774" s="137"/>
      <c r="B774" s="137"/>
      <c r="C774" s="137"/>
      <c r="D774" s="137"/>
      <c r="E774" s="137"/>
      <c r="F774" s="395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</row>
    <row r="775" ht="15.75" customHeight="1" spans="1:27">
      <c r="A775" s="137"/>
      <c r="B775" s="137"/>
      <c r="C775" s="137"/>
      <c r="D775" s="137"/>
      <c r="E775" s="137"/>
      <c r="F775" s="395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</row>
    <row r="776" ht="15.75" customHeight="1" spans="1:27">
      <c r="A776" s="137"/>
      <c r="B776" s="137"/>
      <c r="C776" s="137"/>
      <c r="D776" s="137"/>
      <c r="E776" s="137"/>
      <c r="F776" s="395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</row>
    <row r="777" ht="15.75" customHeight="1" spans="1:27">
      <c r="A777" s="137"/>
      <c r="B777" s="137"/>
      <c r="C777" s="137"/>
      <c r="D777" s="137"/>
      <c r="E777" s="137"/>
      <c r="F777" s="395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</row>
    <row r="778" ht="15.75" customHeight="1" spans="1:27">
      <c r="A778" s="137"/>
      <c r="B778" s="137"/>
      <c r="C778" s="137"/>
      <c r="D778" s="137"/>
      <c r="E778" s="137"/>
      <c r="F778" s="395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</row>
    <row r="779" ht="15.75" customHeight="1" spans="1:27">
      <c r="A779" s="137"/>
      <c r="B779" s="137"/>
      <c r="C779" s="137"/>
      <c r="D779" s="137"/>
      <c r="E779" s="137"/>
      <c r="F779" s="395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</row>
    <row r="780" ht="15.75" customHeight="1" spans="1:27">
      <c r="A780" s="137"/>
      <c r="B780" s="137"/>
      <c r="C780" s="137"/>
      <c r="D780" s="137"/>
      <c r="E780" s="137"/>
      <c r="F780" s="395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</row>
    <row r="781" ht="15.75" customHeight="1" spans="1:27">
      <c r="A781" s="137"/>
      <c r="B781" s="137"/>
      <c r="C781" s="137"/>
      <c r="D781" s="137"/>
      <c r="E781" s="137"/>
      <c r="F781" s="395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</row>
    <row r="782" ht="15.75" customHeight="1" spans="1:27">
      <c r="A782" s="137"/>
      <c r="B782" s="137"/>
      <c r="C782" s="137"/>
      <c r="D782" s="137"/>
      <c r="E782" s="137"/>
      <c r="F782" s="395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</row>
    <row r="783" ht="15.75" customHeight="1" spans="1:27">
      <c r="A783" s="137"/>
      <c r="B783" s="137"/>
      <c r="C783" s="137"/>
      <c r="D783" s="137"/>
      <c r="E783" s="137"/>
      <c r="F783" s="395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</row>
    <row r="784" ht="15.75" customHeight="1" spans="1:27">
      <c r="A784" s="137"/>
      <c r="B784" s="137"/>
      <c r="C784" s="137"/>
      <c r="D784" s="137"/>
      <c r="E784" s="137"/>
      <c r="F784" s="395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</row>
    <row r="785" ht="15.75" customHeight="1" spans="1:27">
      <c r="A785" s="137"/>
      <c r="B785" s="137"/>
      <c r="C785" s="137"/>
      <c r="D785" s="137"/>
      <c r="E785" s="137"/>
      <c r="F785" s="395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</row>
    <row r="786" ht="15.75" customHeight="1" spans="1:27">
      <c r="A786" s="137"/>
      <c r="B786" s="137"/>
      <c r="C786" s="137"/>
      <c r="D786" s="137"/>
      <c r="E786" s="137"/>
      <c r="F786" s="395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</row>
    <row r="787" ht="15.75" customHeight="1" spans="1:27">
      <c r="A787" s="137"/>
      <c r="B787" s="137"/>
      <c r="C787" s="137"/>
      <c r="D787" s="137"/>
      <c r="E787" s="137"/>
      <c r="F787" s="395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</row>
    <row r="788" ht="15.75" customHeight="1" spans="1:27">
      <c r="A788" s="137"/>
      <c r="B788" s="137"/>
      <c r="C788" s="137"/>
      <c r="D788" s="137"/>
      <c r="E788" s="137"/>
      <c r="F788" s="395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</row>
    <row r="789" ht="15.75" customHeight="1" spans="1:27">
      <c r="A789" s="137"/>
      <c r="B789" s="137"/>
      <c r="C789" s="137"/>
      <c r="D789" s="137"/>
      <c r="E789" s="137"/>
      <c r="F789" s="395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</row>
    <row r="790" ht="15.75" customHeight="1" spans="1:27">
      <c r="A790" s="137"/>
      <c r="B790" s="137"/>
      <c r="C790" s="137"/>
      <c r="D790" s="137"/>
      <c r="E790" s="137"/>
      <c r="F790" s="395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</row>
    <row r="791" ht="15.75" customHeight="1" spans="1:27">
      <c r="A791" s="137"/>
      <c r="B791" s="137"/>
      <c r="C791" s="137"/>
      <c r="D791" s="137"/>
      <c r="E791" s="137"/>
      <c r="F791" s="395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</row>
    <row r="792" ht="15.75" customHeight="1" spans="1:27">
      <c r="A792" s="137"/>
      <c r="B792" s="137"/>
      <c r="C792" s="137"/>
      <c r="D792" s="137"/>
      <c r="E792" s="137"/>
      <c r="F792" s="395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</row>
    <row r="793" ht="15.75" customHeight="1" spans="1:27">
      <c r="A793" s="137"/>
      <c r="B793" s="137"/>
      <c r="C793" s="137"/>
      <c r="D793" s="137"/>
      <c r="E793" s="137"/>
      <c r="F793" s="395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</row>
    <row r="794" ht="15.75" customHeight="1" spans="1:27">
      <c r="A794" s="137"/>
      <c r="B794" s="137"/>
      <c r="C794" s="137"/>
      <c r="D794" s="137"/>
      <c r="E794" s="137"/>
      <c r="F794" s="395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</row>
    <row r="795" ht="15.75" customHeight="1" spans="1:27">
      <c r="A795" s="137"/>
      <c r="B795" s="137"/>
      <c r="C795" s="137"/>
      <c r="D795" s="137"/>
      <c r="E795" s="137"/>
      <c r="F795" s="395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</row>
    <row r="796" ht="15.75" customHeight="1" spans="1:27">
      <c r="A796" s="137"/>
      <c r="B796" s="137"/>
      <c r="C796" s="137"/>
      <c r="D796" s="137"/>
      <c r="E796" s="137"/>
      <c r="F796" s="395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</row>
    <row r="797" ht="15.75" customHeight="1" spans="1:27">
      <c r="A797" s="137"/>
      <c r="B797" s="137"/>
      <c r="C797" s="137"/>
      <c r="D797" s="137"/>
      <c r="E797" s="137"/>
      <c r="F797" s="395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</row>
    <row r="798" ht="15.75" customHeight="1" spans="1:27">
      <c r="A798" s="137"/>
      <c r="B798" s="137"/>
      <c r="C798" s="137"/>
      <c r="D798" s="137"/>
      <c r="E798" s="137"/>
      <c r="F798" s="395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</row>
    <row r="799" ht="15.75" customHeight="1" spans="1:27">
      <c r="A799" s="137"/>
      <c r="B799" s="137"/>
      <c r="C799" s="137"/>
      <c r="D799" s="137"/>
      <c r="E799" s="137"/>
      <c r="F799" s="395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</row>
    <row r="800" ht="15.75" customHeight="1" spans="1:27">
      <c r="A800" s="137"/>
      <c r="B800" s="137"/>
      <c r="C800" s="137"/>
      <c r="D800" s="137"/>
      <c r="E800" s="137"/>
      <c r="F800" s="395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</row>
    <row r="801" ht="15.75" customHeight="1" spans="1:27">
      <c r="A801" s="137"/>
      <c r="B801" s="137"/>
      <c r="C801" s="137"/>
      <c r="D801" s="137"/>
      <c r="E801" s="137"/>
      <c r="F801" s="395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</row>
    <row r="802" ht="15.75" customHeight="1" spans="1:27">
      <c r="A802" s="137"/>
      <c r="B802" s="137"/>
      <c r="C802" s="137"/>
      <c r="D802" s="137"/>
      <c r="E802" s="137"/>
      <c r="F802" s="395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</row>
    <row r="803" ht="15.75" customHeight="1" spans="1:27">
      <c r="A803" s="137"/>
      <c r="B803" s="137"/>
      <c r="C803" s="137"/>
      <c r="D803" s="137"/>
      <c r="E803" s="137"/>
      <c r="F803" s="395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</row>
    <row r="804" ht="15.75" customHeight="1" spans="1:27">
      <c r="A804" s="137"/>
      <c r="B804" s="137"/>
      <c r="C804" s="137"/>
      <c r="D804" s="137"/>
      <c r="E804" s="137"/>
      <c r="F804" s="395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</row>
    <row r="805" ht="15.75" customHeight="1" spans="1:27">
      <c r="A805" s="137"/>
      <c r="B805" s="137"/>
      <c r="C805" s="137"/>
      <c r="D805" s="137"/>
      <c r="E805" s="137"/>
      <c r="F805" s="395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</row>
    <row r="806" ht="15.75" customHeight="1" spans="1:27">
      <c r="A806" s="137"/>
      <c r="B806" s="137"/>
      <c r="C806" s="137"/>
      <c r="D806" s="137"/>
      <c r="E806" s="137"/>
      <c r="F806" s="395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</row>
    <row r="807" ht="15.75" customHeight="1" spans="1:27">
      <c r="A807" s="137"/>
      <c r="B807" s="137"/>
      <c r="C807" s="137"/>
      <c r="D807" s="137"/>
      <c r="E807" s="137"/>
      <c r="F807" s="395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</row>
    <row r="808" ht="15.75" customHeight="1" spans="1:27">
      <c r="A808" s="137"/>
      <c r="B808" s="137"/>
      <c r="C808" s="137"/>
      <c r="D808" s="137"/>
      <c r="E808" s="137"/>
      <c r="F808" s="395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</row>
    <row r="809" ht="15.75" customHeight="1" spans="1:27">
      <c r="A809" s="137"/>
      <c r="B809" s="137"/>
      <c r="C809" s="137"/>
      <c r="D809" s="137"/>
      <c r="E809" s="137"/>
      <c r="F809" s="395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</row>
    <row r="810" ht="15.75" customHeight="1" spans="1:27">
      <c r="A810" s="137"/>
      <c r="B810" s="137"/>
      <c r="C810" s="137"/>
      <c r="D810" s="137"/>
      <c r="E810" s="137"/>
      <c r="F810" s="395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</row>
    <row r="811" ht="15.75" customHeight="1" spans="1:27">
      <c r="A811" s="137"/>
      <c r="B811" s="137"/>
      <c r="C811" s="137"/>
      <c r="D811" s="137"/>
      <c r="E811" s="137"/>
      <c r="F811" s="395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</row>
    <row r="812" ht="15.75" customHeight="1" spans="1:27">
      <c r="A812" s="137"/>
      <c r="B812" s="137"/>
      <c r="C812" s="137"/>
      <c r="D812" s="137"/>
      <c r="E812" s="137"/>
      <c r="F812" s="395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</row>
    <row r="813" ht="15.75" customHeight="1" spans="1:27">
      <c r="A813" s="137"/>
      <c r="B813" s="137"/>
      <c r="C813" s="137"/>
      <c r="D813" s="137"/>
      <c r="E813" s="137"/>
      <c r="F813" s="395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</row>
    <row r="814" ht="15.75" customHeight="1" spans="1:27">
      <c r="A814" s="137"/>
      <c r="B814" s="137"/>
      <c r="C814" s="137"/>
      <c r="D814" s="137"/>
      <c r="E814" s="137"/>
      <c r="F814" s="395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</row>
    <row r="815" ht="15.75" customHeight="1" spans="1:27">
      <c r="A815" s="137"/>
      <c r="B815" s="137"/>
      <c r="C815" s="137"/>
      <c r="D815" s="137"/>
      <c r="E815" s="137"/>
      <c r="F815" s="395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</row>
    <row r="816" ht="15.75" customHeight="1" spans="1:27">
      <c r="A816" s="137"/>
      <c r="B816" s="137"/>
      <c r="C816" s="137"/>
      <c r="D816" s="137"/>
      <c r="E816" s="137"/>
      <c r="F816" s="395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</row>
    <row r="817" ht="15.75" customHeight="1" spans="1:27">
      <c r="A817" s="137"/>
      <c r="B817" s="137"/>
      <c r="C817" s="137"/>
      <c r="D817" s="137"/>
      <c r="E817" s="137"/>
      <c r="F817" s="395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</row>
    <row r="818" ht="15.75" customHeight="1" spans="1:27">
      <c r="A818" s="137"/>
      <c r="B818" s="137"/>
      <c r="C818" s="137"/>
      <c r="D818" s="137"/>
      <c r="E818" s="137"/>
      <c r="F818" s="395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</row>
    <row r="819" ht="15.75" customHeight="1" spans="1:27">
      <c r="A819" s="137"/>
      <c r="B819" s="137"/>
      <c r="C819" s="137"/>
      <c r="D819" s="137"/>
      <c r="E819" s="137"/>
      <c r="F819" s="395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</row>
    <row r="820" ht="15.75" customHeight="1" spans="1:27">
      <c r="A820" s="137"/>
      <c r="B820" s="137"/>
      <c r="C820" s="137"/>
      <c r="D820" s="137"/>
      <c r="E820" s="137"/>
      <c r="F820" s="395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</row>
    <row r="821" ht="15.75" customHeight="1" spans="1:27">
      <c r="A821" s="137"/>
      <c r="B821" s="137"/>
      <c r="C821" s="137"/>
      <c r="D821" s="137"/>
      <c r="E821" s="137"/>
      <c r="F821" s="395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</row>
    <row r="822" ht="15.75" customHeight="1" spans="1:27">
      <c r="A822" s="137"/>
      <c r="B822" s="137"/>
      <c r="C822" s="137"/>
      <c r="D822" s="137"/>
      <c r="E822" s="137"/>
      <c r="F822" s="395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</row>
    <row r="823" ht="15.75" customHeight="1" spans="1:27">
      <c r="A823" s="137"/>
      <c r="B823" s="137"/>
      <c r="C823" s="137"/>
      <c r="D823" s="137"/>
      <c r="E823" s="137"/>
      <c r="F823" s="395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</row>
    <row r="824" ht="15.75" customHeight="1" spans="1:27">
      <c r="A824" s="137"/>
      <c r="B824" s="137"/>
      <c r="C824" s="137"/>
      <c r="D824" s="137"/>
      <c r="E824" s="137"/>
      <c r="F824" s="395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</row>
    <row r="825" ht="15.75" customHeight="1" spans="1:27">
      <c r="A825" s="137"/>
      <c r="B825" s="137"/>
      <c r="C825" s="137"/>
      <c r="D825" s="137"/>
      <c r="E825" s="137"/>
      <c r="F825" s="395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</row>
    <row r="826" ht="15.75" customHeight="1" spans="1:27">
      <c r="A826" s="137"/>
      <c r="B826" s="137"/>
      <c r="C826" s="137"/>
      <c r="D826" s="137"/>
      <c r="E826" s="137"/>
      <c r="F826" s="395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</row>
    <row r="827" ht="15.75" customHeight="1" spans="1:27">
      <c r="A827" s="137"/>
      <c r="B827" s="137"/>
      <c r="C827" s="137"/>
      <c r="D827" s="137"/>
      <c r="E827" s="137"/>
      <c r="F827" s="395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</row>
    <row r="828" ht="15.75" customHeight="1" spans="1:27">
      <c r="A828" s="137"/>
      <c r="B828" s="137"/>
      <c r="C828" s="137"/>
      <c r="D828" s="137"/>
      <c r="E828" s="137"/>
      <c r="F828" s="395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</row>
    <row r="829" ht="15.75" customHeight="1" spans="1:27">
      <c r="A829" s="137"/>
      <c r="B829" s="137"/>
      <c r="C829" s="137"/>
      <c r="D829" s="137"/>
      <c r="E829" s="137"/>
      <c r="F829" s="395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</row>
    <row r="830" ht="15.75" customHeight="1" spans="1:27">
      <c r="A830" s="137"/>
      <c r="B830" s="137"/>
      <c r="C830" s="137"/>
      <c r="D830" s="137"/>
      <c r="E830" s="137"/>
      <c r="F830" s="395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</row>
    <row r="831" ht="15.75" customHeight="1" spans="1:27">
      <c r="A831" s="137"/>
      <c r="B831" s="137"/>
      <c r="C831" s="137"/>
      <c r="D831" s="137"/>
      <c r="E831" s="137"/>
      <c r="F831" s="395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</row>
    <row r="832" ht="15.75" customHeight="1" spans="1:27">
      <c r="A832" s="137"/>
      <c r="B832" s="137"/>
      <c r="C832" s="137"/>
      <c r="D832" s="137"/>
      <c r="E832" s="137"/>
      <c r="F832" s="395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</row>
    <row r="833" ht="15.75" customHeight="1" spans="1:27">
      <c r="A833" s="137"/>
      <c r="B833" s="137"/>
      <c r="C833" s="137"/>
      <c r="D833" s="137"/>
      <c r="E833" s="137"/>
      <c r="F833" s="395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</row>
    <row r="834" ht="15.75" customHeight="1" spans="1:27">
      <c r="A834" s="137"/>
      <c r="B834" s="137"/>
      <c r="C834" s="137"/>
      <c r="D834" s="137"/>
      <c r="E834" s="137"/>
      <c r="F834" s="395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</row>
    <row r="835" ht="15.75" customHeight="1" spans="1:27">
      <c r="A835" s="137"/>
      <c r="B835" s="137"/>
      <c r="C835" s="137"/>
      <c r="D835" s="137"/>
      <c r="E835" s="137"/>
      <c r="F835" s="395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</row>
    <row r="836" ht="15.75" customHeight="1" spans="1:27">
      <c r="A836" s="137"/>
      <c r="B836" s="137"/>
      <c r="C836" s="137"/>
      <c r="D836" s="137"/>
      <c r="E836" s="137"/>
      <c r="F836" s="395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</row>
    <row r="837" ht="15.75" customHeight="1" spans="1:27">
      <c r="A837" s="137"/>
      <c r="B837" s="137"/>
      <c r="C837" s="137"/>
      <c r="D837" s="137"/>
      <c r="E837" s="137"/>
      <c r="F837" s="395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</row>
    <row r="838" ht="15.75" customHeight="1" spans="1:27">
      <c r="A838" s="137"/>
      <c r="B838" s="137"/>
      <c r="C838" s="137"/>
      <c r="D838" s="137"/>
      <c r="E838" s="137"/>
      <c r="F838" s="395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</row>
    <row r="839" ht="15.75" customHeight="1" spans="1:27">
      <c r="A839" s="137"/>
      <c r="B839" s="137"/>
      <c r="C839" s="137"/>
      <c r="D839" s="137"/>
      <c r="E839" s="137"/>
      <c r="F839" s="395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</row>
    <row r="840" ht="15.75" customHeight="1" spans="1:27">
      <c r="A840" s="137"/>
      <c r="B840" s="137"/>
      <c r="C840" s="137"/>
      <c r="D840" s="137"/>
      <c r="E840" s="137"/>
      <c r="F840" s="395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</row>
    <row r="841" ht="15.75" customHeight="1" spans="1:27">
      <c r="A841" s="137"/>
      <c r="B841" s="137"/>
      <c r="C841" s="137"/>
      <c r="D841" s="137"/>
      <c r="E841" s="137"/>
      <c r="F841" s="395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</row>
    <row r="842" ht="15.75" customHeight="1" spans="1:27">
      <c r="A842" s="137"/>
      <c r="B842" s="137"/>
      <c r="C842" s="137"/>
      <c r="D842" s="137"/>
      <c r="E842" s="137"/>
      <c r="F842" s="395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</row>
    <row r="843" ht="15.75" customHeight="1" spans="1:27">
      <c r="A843" s="137"/>
      <c r="B843" s="137"/>
      <c r="C843" s="137"/>
      <c r="D843" s="137"/>
      <c r="E843" s="137"/>
      <c r="F843" s="395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</row>
    <row r="844" ht="15.75" customHeight="1" spans="1:27">
      <c r="A844" s="137"/>
      <c r="B844" s="137"/>
      <c r="C844" s="137"/>
      <c r="D844" s="137"/>
      <c r="E844" s="137"/>
      <c r="F844" s="395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</row>
    <row r="845" ht="15.75" customHeight="1" spans="1:27">
      <c r="A845" s="137"/>
      <c r="B845" s="137"/>
      <c r="C845" s="137"/>
      <c r="D845" s="137"/>
      <c r="E845" s="137"/>
      <c r="F845" s="395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</row>
    <row r="846" ht="15.75" customHeight="1" spans="1:27">
      <c r="A846" s="137"/>
      <c r="B846" s="137"/>
      <c r="C846" s="137"/>
      <c r="D846" s="137"/>
      <c r="E846" s="137"/>
      <c r="F846" s="395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</row>
    <row r="847" ht="15.75" customHeight="1" spans="1:27">
      <c r="A847" s="137"/>
      <c r="B847" s="137"/>
      <c r="C847" s="137"/>
      <c r="D847" s="137"/>
      <c r="E847" s="137"/>
      <c r="F847" s="395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</row>
    <row r="848" ht="15.75" customHeight="1" spans="1:27">
      <c r="A848" s="137"/>
      <c r="B848" s="137"/>
      <c r="C848" s="137"/>
      <c r="D848" s="137"/>
      <c r="E848" s="137"/>
      <c r="F848" s="395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</row>
    <row r="849" ht="15.75" customHeight="1" spans="1:27">
      <c r="A849" s="137"/>
      <c r="B849" s="137"/>
      <c r="C849" s="137"/>
      <c r="D849" s="137"/>
      <c r="E849" s="137"/>
      <c r="F849" s="395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</row>
    <row r="850" ht="15.75" customHeight="1" spans="1:27">
      <c r="A850" s="137"/>
      <c r="B850" s="137"/>
      <c r="C850" s="137"/>
      <c r="D850" s="137"/>
      <c r="E850" s="137"/>
      <c r="F850" s="395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</row>
    <row r="851" ht="15.75" customHeight="1" spans="1:27">
      <c r="A851" s="137"/>
      <c r="B851" s="137"/>
      <c r="C851" s="137"/>
      <c r="D851" s="137"/>
      <c r="E851" s="137"/>
      <c r="F851" s="395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</row>
    <row r="852" ht="15.75" customHeight="1" spans="1:27">
      <c r="A852" s="137"/>
      <c r="B852" s="137"/>
      <c r="C852" s="137"/>
      <c r="D852" s="137"/>
      <c r="E852" s="137"/>
      <c r="F852" s="395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</row>
    <row r="853" ht="15.75" customHeight="1" spans="1:27">
      <c r="A853" s="137"/>
      <c r="B853" s="137"/>
      <c r="C853" s="137"/>
      <c r="D853" s="137"/>
      <c r="E853" s="137"/>
      <c r="F853" s="395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</row>
    <row r="854" ht="15.75" customHeight="1" spans="1:27">
      <c r="A854" s="137"/>
      <c r="B854" s="137"/>
      <c r="C854" s="137"/>
      <c r="D854" s="137"/>
      <c r="E854" s="137"/>
      <c r="F854" s="395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</row>
    <row r="855" ht="15.75" customHeight="1" spans="1:27">
      <c r="A855" s="137"/>
      <c r="B855" s="137"/>
      <c r="C855" s="137"/>
      <c r="D855" s="137"/>
      <c r="E855" s="137"/>
      <c r="F855" s="395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</row>
    <row r="856" ht="15.75" customHeight="1" spans="1:27">
      <c r="A856" s="137"/>
      <c r="B856" s="137"/>
      <c r="C856" s="137"/>
      <c r="D856" s="137"/>
      <c r="E856" s="137"/>
      <c r="F856" s="395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</row>
    <row r="857" ht="15.75" customHeight="1" spans="1:27">
      <c r="A857" s="137"/>
      <c r="B857" s="137"/>
      <c r="C857" s="137"/>
      <c r="D857" s="137"/>
      <c r="E857" s="137"/>
      <c r="F857" s="395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</row>
    <row r="858" ht="15.75" customHeight="1" spans="1:27">
      <c r="A858" s="137"/>
      <c r="B858" s="137"/>
      <c r="C858" s="137"/>
      <c r="D858" s="137"/>
      <c r="E858" s="137"/>
      <c r="F858" s="395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</row>
    <row r="859" ht="15.75" customHeight="1" spans="1:27">
      <c r="A859" s="137"/>
      <c r="B859" s="137"/>
      <c r="C859" s="137"/>
      <c r="D859" s="137"/>
      <c r="E859" s="137"/>
      <c r="F859" s="395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</row>
    <row r="860" ht="15.75" customHeight="1" spans="1:27">
      <c r="A860" s="137"/>
      <c r="B860" s="137"/>
      <c r="C860" s="137"/>
      <c r="D860" s="137"/>
      <c r="E860" s="137"/>
      <c r="F860" s="395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</row>
    <row r="861" ht="15.75" customHeight="1" spans="1:27">
      <c r="A861" s="137"/>
      <c r="B861" s="137"/>
      <c r="C861" s="137"/>
      <c r="D861" s="137"/>
      <c r="E861" s="137"/>
      <c r="F861" s="395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</row>
    <row r="862" ht="15.75" customHeight="1" spans="1:27">
      <c r="A862" s="137"/>
      <c r="B862" s="137"/>
      <c r="C862" s="137"/>
      <c r="D862" s="137"/>
      <c r="E862" s="137"/>
      <c r="F862" s="395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</row>
    <row r="863" ht="15.75" customHeight="1" spans="1:27">
      <c r="A863" s="137"/>
      <c r="B863" s="137"/>
      <c r="C863" s="137"/>
      <c r="D863" s="137"/>
      <c r="E863" s="137"/>
      <c r="F863" s="395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</row>
    <row r="864" ht="15.75" customHeight="1" spans="1:27">
      <c r="A864" s="137"/>
      <c r="B864" s="137"/>
      <c r="C864" s="137"/>
      <c r="D864" s="137"/>
      <c r="E864" s="137"/>
      <c r="F864" s="395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</row>
    <row r="865" ht="15.75" customHeight="1" spans="1:27">
      <c r="A865" s="137"/>
      <c r="B865" s="137"/>
      <c r="C865" s="137"/>
      <c r="D865" s="137"/>
      <c r="E865" s="137"/>
      <c r="F865" s="395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</row>
    <row r="866" ht="15.75" customHeight="1" spans="1:27">
      <c r="A866" s="137"/>
      <c r="B866" s="137"/>
      <c r="C866" s="137"/>
      <c r="D866" s="137"/>
      <c r="E866" s="137"/>
      <c r="F866" s="395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</row>
    <row r="867" ht="15.75" customHeight="1" spans="1:27">
      <c r="A867" s="137"/>
      <c r="B867" s="137"/>
      <c r="C867" s="137"/>
      <c r="D867" s="137"/>
      <c r="E867" s="137"/>
      <c r="F867" s="395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</row>
    <row r="868" ht="15.75" customHeight="1" spans="1:27">
      <c r="A868" s="137"/>
      <c r="B868" s="137"/>
      <c r="C868" s="137"/>
      <c r="D868" s="137"/>
      <c r="E868" s="137"/>
      <c r="F868" s="395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</row>
    <row r="869" ht="15.75" customHeight="1" spans="1:27">
      <c r="A869" s="137"/>
      <c r="B869" s="137"/>
      <c r="C869" s="137"/>
      <c r="D869" s="137"/>
      <c r="E869" s="137"/>
      <c r="F869" s="395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</row>
    <row r="870" ht="15.75" customHeight="1" spans="1:27">
      <c r="A870" s="137"/>
      <c r="B870" s="137"/>
      <c r="C870" s="137"/>
      <c r="D870" s="137"/>
      <c r="E870" s="137"/>
      <c r="F870" s="395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</row>
    <row r="871" ht="15.75" customHeight="1" spans="1:27">
      <c r="A871" s="137"/>
      <c r="B871" s="137"/>
      <c r="C871" s="137"/>
      <c r="D871" s="137"/>
      <c r="E871" s="137"/>
      <c r="F871" s="395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</row>
    <row r="872" ht="15.75" customHeight="1" spans="1:27">
      <c r="A872" s="137"/>
      <c r="B872" s="137"/>
      <c r="C872" s="137"/>
      <c r="D872" s="137"/>
      <c r="E872" s="137"/>
      <c r="F872" s="395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</row>
    <row r="873" ht="15.75" customHeight="1" spans="1:27">
      <c r="A873" s="137"/>
      <c r="B873" s="137"/>
      <c r="C873" s="137"/>
      <c r="D873" s="137"/>
      <c r="E873" s="137"/>
      <c r="F873" s="395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</row>
    <row r="874" ht="15.75" customHeight="1" spans="1:27">
      <c r="A874" s="137"/>
      <c r="B874" s="137"/>
      <c r="C874" s="137"/>
      <c r="D874" s="137"/>
      <c r="E874" s="137"/>
      <c r="F874" s="395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</row>
    <row r="875" ht="15.75" customHeight="1" spans="1:27">
      <c r="A875" s="137"/>
      <c r="B875" s="137"/>
      <c r="C875" s="137"/>
      <c r="D875" s="137"/>
      <c r="E875" s="137"/>
      <c r="F875" s="395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</row>
    <row r="876" ht="15.75" customHeight="1" spans="1:27">
      <c r="A876" s="137"/>
      <c r="B876" s="137"/>
      <c r="C876" s="137"/>
      <c r="D876" s="137"/>
      <c r="E876" s="137"/>
      <c r="F876" s="395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</row>
    <row r="877" ht="15.75" customHeight="1" spans="1:27">
      <c r="A877" s="137"/>
      <c r="B877" s="137"/>
      <c r="C877" s="137"/>
      <c r="D877" s="137"/>
      <c r="E877" s="137"/>
      <c r="F877" s="395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</row>
    <row r="878" ht="15.75" customHeight="1" spans="1:27">
      <c r="A878" s="137"/>
      <c r="B878" s="137"/>
      <c r="C878" s="137"/>
      <c r="D878" s="137"/>
      <c r="E878" s="137"/>
      <c r="F878" s="395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</row>
    <row r="879" ht="15.75" customHeight="1" spans="1:27">
      <c r="A879" s="137"/>
      <c r="B879" s="137"/>
      <c r="C879" s="137"/>
      <c r="D879" s="137"/>
      <c r="E879" s="137"/>
      <c r="F879" s="395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</row>
    <row r="880" ht="15.75" customHeight="1" spans="1:27">
      <c r="A880" s="137"/>
      <c r="B880" s="137"/>
      <c r="C880" s="137"/>
      <c r="D880" s="137"/>
      <c r="E880" s="137"/>
      <c r="F880" s="395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</row>
    <row r="881" ht="15.75" customHeight="1" spans="1:27">
      <c r="A881" s="137"/>
      <c r="B881" s="137"/>
      <c r="C881" s="137"/>
      <c r="D881" s="137"/>
      <c r="E881" s="137"/>
      <c r="F881" s="395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</row>
    <row r="882" ht="15.75" customHeight="1" spans="1:27">
      <c r="A882" s="137"/>
      <c r="B882" s="137"/>
      <c r="C882" s="137"/>
      <c r="D882" s="137"/>
      <c r="E882" s="137"/>
      <c r="F882" s="395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</row>
    <row r="883" ht="15.75" customHeight="1" spans="1:27">
      <c r="A883" s="137"/>
      <c r="B883" s="137"/>
      <c r="C883" s="137"/>
      <c r="D883" s="137"/>
      <c r="E883" s="137"/>
      <c r="F883" s="395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</row>
    <row r="884" ht="15.75" customHeight="1" spans="1:27">
      <c r="A884" s="137"/>
      <c r="B884" s="137"/>
      <c r="C884" s="137"/>
      <c r="D884" s="137"/>
      <c r="E884" s="137"/>
      <c r="F884" s="395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</row>
    <row r="885" ht="15.75" customHeight="1" spans="1:27">
      <c r="A885" s="137"/>
      <c r="B885" s="137"/>
      <c r="C885" s="137"/>
      <c r="D885" s="137"/>
      <c r="E885" s="137"/>
      <c r="F885" s="395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</row>
    <row r="886" ht="15.75" customHeight="1" spans="1:27">
      <c r="A886" s="137"/>
      <c r="B886" s="137"/>
      <c r="C886" s="137"/>
      <c r="D886" s="137"/>
      <c r="E886" s="137"/>
      <c r="F886" s="395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</row>
    <row r="887" ht="15.75" customHeight="1" spans="1:27">
      <c r="A887" s="137"/>
      <c r="B887" s="137"/>
      <c r="C887" s="137"/>
      <c r="D887" s="137"/>
      <c r="E887" s="137"/>
      <c r="F887" s="395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</row>
    <row r="888" ht="15.75" customHeight="1" spans="1:27">
      <c r="A888" s="137"/>
      <c r="B888" s="137"/>
      <c r="C888" s="137"/>
      <c r="D888" s="137"/>
      <c r="E888" s="137"/>
      <c r="F888" s="395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</row>
    <row r="889" ht="15.75" customHeight="1" spans="1:27">
      <c r="A889" s="137"/>
      <c r="B889" s="137"/>
      <c r="C889" s="137"/>
      <c r="D889" s="137"/>
      <c r="E889" s="137"/>
      <c r="F889" s="395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</row>
    <row r="890" ht="15.75" customHeight="1" spans="1:27">
      <c r="A890" s="137"/>
      <c r="B890" s="137"/>
      <c r="C890" s="137"/>
      <c r="D890" s="137"/>
      <c r="E890" s="137"/>
      <c r="F890" s="395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</row>
    <row r="891" ht="15.75" customHeight="1" spans="1:27">
      <c r="A891" s="137"/>
      <c r="B891" s="137"/>
      <c r="C891" s="137"/>
      <c r="D891" s="137"/>
      <c r="E891" s="137"/>
      <c r="F891" s="395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</row>
    <row r="892" ht="15.75" customHeight="1" spans="1:27">
      <c r="A892" s="137"/>
      <c r="B892" s="137"/>
      <c r="C892" s="137"/>
      <c r="D892" s="137"/>
      <c r="E892" s="137"/>
      <c r="F892" s="395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</row>
    <row r="893" ht="15.75" customHeight="1" spans="1:27">
      <c r="A893" s="137"/>
      <c r="B893" s="137"/>
      <c r="C893" s="137"/>
      <c r="D893" s="137"/>
      <c r="E893" s="137"/>
      <c r="F893" s="395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</row>
    <row r="894" ht="15.75" customHeight="1" spans="1:27">
      <c r="A894" s="137"/>
      <c r="B894" s="137"/>
      <c r="C894" s="137"/>
      <c r="D894" s="137"/>
      <c r="E894" s="137"/>
      <c r="F894" s="395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</row>
    <row r="895" ht="15.75" customHeight="1" spans="1:27">
      <c r="A895" s="137"/>
      <c r="B895" s="137"/>
      <c r="C895" s="137"/>
      <c r="D895" s="137"/>
      <c r="E895" s="137"/>
      <c r="F895" s="395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</row>
    <row r="896" ht="15.75" customHeight="1" spans="1:27">
      <c r="A896" s="137"/>
      <c r="B896" s="137"/>
      <c r="C896" s="137"/>
      <c r="D896" s="137"/>
      <c r="E896" s="137"/>
      <c r="F896" s="395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</row>
    <row r="897" ht="15.75" customHeight="1" spans="1:27">
      <c r="A897" s="137"/>
      <c r="B897" s="137"/>
      <c r="C897" s="137"/>
      <c r="D897" s="137"/>
      <c r="E897" s="137"/>
      <c r="F897" s="395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</row>
    <row r="898" ht="15.75" customHeight="1" spans="1:27">
      <c r="A898" s="137"/>
      <c r="B898" s="137"/>
      <c r="C898" s="137"/>
      <c r="D898" s="137"/>
      <c r="E898" s="137"/>
      <c r="F898" s="395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</row>
    <row r="899" ht="15.75" customHeight="1" spans="1:27">
      <c r="A899" s="137"/>
      <c r="B899" s="137"/>
      <c r="C899" s="137"/>
      <c r="D899" s="137"/>
      <c r="E899" s="137"/>
      <c r="F899" s="395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</row>
    <row r="900" ht="15.75" customHeight="1" spans="1:27">
      <c r="A900" s="137"/>
      <c r="B900" s="137"/>
      <c r="C900" s="137"/>
      <c r="D900" s="137"/>
      <c r="E900" s="137"/>
      <c r="F900" s="395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</row>
    <row r="901" ht="15.75" customHeight="1" spans="1:27">
      <c r="A901" s="137"/>
      <c r="B901" s="137"/>
      <c r="C901" s="137"/>
      <c r="D901" s="137"/>
      <c r="E901" s="137"/>
      <c r="F901" s="395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</row>
    <row r="902" ht="15.75" customHeight="1" spans="1:27">
      <c r="A902" s="137"/>
      <c r="B902" s="137"/>
      <c r="C902" s="137"/>
      <c r="D902" s="137"/>
      <c r="E902" s="137"/>
      <c r="F902" s="395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</row>
    <row r="903" ht="15.75" customHeight="1" spans="1:27">
      <c r="A903" s="137"/>
      <c r="B903" s="137"/>
      <c r="C903" s="137"/>
      <c r="D903" s="137"/>
      <c r="E903" s="137"/>
      <c r="F903" s="395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</row>
    <row r="904" ht="15.75" customHeight="1" spans="1:27">
      <c r="A904" s="137"/>
      <c r="B904" s="137"/>
      <c r="C904" s="137"/>
      <c r="D904" s="137"/>
      <c r="E904" s="137"/>
      <c r="F904" s="395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</row>
    <row r="905" ht="15.75" customHeight="1" spans="1:27">
      <c r="A905" s="137"/>
      <c r="B905" s="137"/>
      <c r="C905" s="137"/>
      <c r="D905" s="137"/>
      <c r="E905" s="137"/>
      <c r="F905" s="395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</row>
    <row r="906" ht="15.75" customHeight="1" spans="1:27">
      <c r="A906" s="137"/>
      <c r="B906" s="137"/>
      <c r="C906" s="137"/>
      <c r="D906" s="137"/>
      <c r="E906" s="137"/>
      <c r="F906" s="395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</row>
    <row r="907" ht="15.75" customHeight="1" spans="1:27">
      <c r="A907" s="137"/>
      <c r="B907" s="137"/>
      <c r="C907" s="137"/>
      <c r="D907" s="137"/>
      <c r="E907" s="137"/>
      <c r="F907" s="395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</row>
    <row r="908" ht="15.75" customHeight="1" spans="1:27">
      <c r="A908" s="137"/>
      <c r="B908" s="137"/>
      <c r="C908" s="137"/>
      <c r="D908" s="137"/>
      <c r="E908" s="137"/>
      <c r="F908" s="395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</row>
    <row r="909" ht="15.75" customHeight="1" spans="1:27">
      <c r="A909" s="137"/>
      <c r="B909" s="137"/>
      <c r="C909" s="137"/>
      <c r="D909" s="137"/>
      <c r="E909" s="137"/>
      <c r="F909" s="395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</row>
    <row r="910" ht="15.75" customHeight="1" spans="1:27">
      <c r="A910" s="137"/>
      <c r="B910" s="137"/>
      <c r="C910" s="137"/>
      <c r="D910" s="137"/>
      <c r="E910" s="137"/>
      <c r="F910" s="395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</row>
    <row r="911" ht="15.75" customHeight="1" spans="1:27">
      <c r="A911" s="137"/>
      <c r="B911" s="137"/>
      <c r="C911" s="137"/>
      <c r="D911" s="137"/>
      <c r="E911" s="137"/>
      <c r="F911" s="395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</row>
    <row r="912" ht="15.75" customHeight="1" spans="1:27">
      <c r="A912" s="137"/>
      <c r="B912" s="137"/>
      <c r="C912" s="137"/>
      <c r="D912" s="137"/>
      <c r="E912" s="137"/>
      <c r="F912" s="395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</row>
    <row r="913" ht="15.75" customHeight="1" spans="1:27">
      <c r="A913" s="137"/>
      <c r="B913" s="137"/>
      <c r="C913" s="137"/>
      <c r="D913" s="137"/>
      <c r="E913" s="137"/>
      <c r="F913" s="395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</row>
    <row r="914" ht="15.75" customHeight="1" spans="1:27">
      <c r="A914" s="137"/>
      <c r="B914" s="137"/>
      <c r="C914" s="137"/>
      <c r="D914" s="137"/>
      <c r="E914" s="137"/>
      <c r="F914" s="395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</row>
    <row r="915" ht="15.75" customHeight="1" spans="1:27">
      <c r="A915" s="137"/>
      <c r="B915" s="137"/>
      <c r="C915" s="137"/>
      <c r="D915" s="137"/>
      <c r="E915" s="137"/>
      <c r="F915" s="395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</row>
    <row r="916" ht="15.75" customHeight="1" spans="1:27">
      <c r="A916" s="137"/>
      <c r="B916" s="137"/>
      <c r="C916" s="137"/>
      <c r="D916" s="137"/>
      <c r="E916" s="137"/>
      <c r="F916" s="395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</row>
    <row r="917" ht="15.75" customHeight="1" spans="1:27">
      <c r="A917" s="137"/>
      <c r="B917" s="137"/>
      <c r="C917" s="137"/>
      <c r="D917" s="137"/>
      <c r="E917" s="137"/>
      <c r="F917" s="395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</row>
    <row r="918" ht="15.75" customHeight="1" spans="1:27">
      <c r="A918" s="137"/>
      <c r="B918" s="137"/>
      <c r="C918" s="137"/>
      <c r="D918" s="137"/>
      <c r="E918" s="137"/>
      <c r="F918" s="395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</row>
    <row r="919" ht="15.75" customHeight="1" spans="1:27">
      <c r="A919" s="137"/>
      <c r="B919" s="137"/>
      <c r="C919" s="137"/>
      <c r="D919" s="137"/>
      <c r="E919" s="137"/>
      <c r="F919" s="395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</row>
    <row r="920" ht="15.75" customHeight="1" spans="1:27">
      <c r="A920" s="137"/>
      <c r="B920" s="137"/>
      <c r="C920" s="137"/>
      <c r="D920" s="137"/>
      <c r="E920" s="137"/>
      <c r="F920" s="395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</row>
    <row r="921" ht="15.75" customHeight="1" spans="1:27">
      <c r="A921" s="137"/>
      <c r="B921" s="137"/>
      <c r="C921" s="137"/>
      <c r="D921" s="137"/>
      <c r="E921" s="137"/>
      <c r="F921" s="395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</row>
    <row r="922" ht="15.75" customHeight="1" spans="1:27">
      <c r="A922" s="137"/>
      <c r="B922" s="137"/>
      <c r="C922" s="137"/>
      <c r="D922" s="137"/>
      <c r="E922" s="137"/>
      <c r="F922" s="395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</row>
    <row r="923" ht="15.75" customHeight="1" spans="1:27">
      <c r="A923" s="137"/>
      <c r="B923" s="137"/>
      <c r="C923" s="137"/>
      <c r="D923" s="137"/>
      <c r="E923" s="137"/>
      <c r="F923" s="395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</row>
    <row r="924" ht="15.75" customHeight="1" spans="1:27">
      <c r="A924" s="137"/>
      <c r="B924" s="137"/>
      <c r="C924" s="137"/>
      <c r="D924" s="137"/>
      <c r="E924" s="137"/>
      <c r="F924" s="395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</row>
    <row r="925" ht="15.75" customHeight="1" spans="1:27">
      <c r="A925" s="137"/>
      <c r="B925" s="137"/>
      <c r="C925" s="137"/>
      <c r="D925" s="137"/>
      <c r="E925" s="137"/>
      <c r="F925" s="395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</row>
    <row r="926" ht="15.75" customHeight="1" spans="1:27">
      <c r="A926" s="137"/>
      <c r="B926" s="137"/>
      <c r="C926" s="137"/>
      <c r="D926" s="137"/>
      <c r="E926" s="137"/>
      <c r="F926" s="395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</row>
    <row r="927" ht="15.75" customHeight="1" spans="1:27">
      <c r="A927" s="137"/>
      <c r="B927" s="137"/>
      <c r="C927" s="137"/>
      <c r="D927" s="137"/>
      <c r="E927" s="137"/>
      <c r="F927" s="395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</row>
    <row r="928" ht="15.75" customHeight="1" spans="1:27">
      <c r="A928" s="137"/>
      <c r="B928" s="137"/>
      <c r="C928" s="137"/>
      <c r="D928" s="137"/>
      <c r="E928" s="137"/>
      <c r="F928" s="395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</row>
    <row r="929" ht="15.75" customHeight="1" spans="1:27">
      <c r="A929" s="137"/>
      <c r="B929" s="137"/>
      <c r="C929" s="137"/>
      <c r="D929" s="137"/>
      <c r="E929" s="137"/>
      <c r="F929" s="395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</row>
    <row r="930" ht="15.75" customHeight="1" spans="1:27">
      <c r="A930" s="137"/>
      <c r="B930" s="137"/>
      <c r="C930" s="137"/>
      <c r="D930" s="137"/>
      <c r="E930" s="137"/>
      <c r="F930" s="395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</row>
    <row r="931" ht="15.75" customHeight="1" spans="1:27">
      <c r="A931" s="137"/>
      <c r="B931" s="137"/>
      <c r="C931" s="137"/>
      <c r="D931" s="137"/>
      <c r="E931" s="137"/>
      <c r="F931" s="395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</row>
    <row r="932" ht="15.75" customHeight="1" spans="1:27">
      <c r="A932" s="137"/>
      <c r="B932" s="137"/>
      <c r="C932" s="137"/>
      <c r="D932" s="137"/>
      <c r="E932" s="137"/>
      <c r="F932" s="395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</row>
    <row r="933" ht="15.75" customHeight="1" spans="1:27">
      <c r="A933" s="137"/>
      <c r="B933" s="137"/>
      <c r="C933" s="137"/>
      <c r="D933" s="137"/>
      <c r="E933" s="137"/>
      <c r="F933" s="395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</row>
    <row r="934" ht="15.75" customHeight="1" spans="1:27">
      <c r="A934" s="137"/>
      <c r="B934" s="137"/>
      <c r="C934" s="137"/>
      <c r="D934" s="137"/>
      <c r="E934" s="137"/>
      <c r="F934" s="395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</row>
    <row r="935" ht="15.75" customHeight="1" spans="1:27">
      <c r="A935" s="137"/>
      <c r="B935" s="137"/>
      <c r="C935" s="137"/>
      <c r="D935" s="137"/>
      <c r="E935" s="137"/>
      <c r="F935" s="395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</row>
    <row r="936" ht="15.75" customHeight="1" spans="1:27">
      <c r="A936" s="137"/>
      <c r="B936" s="137"/>
      <c r="C936" s="137"/>
      <c r="D936" s="137"/>
      <c r="E936" s="137"/>
      <c r="F936" s="395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</row>
    <row r="937" ht="15.75" customHeight="1" spans="1:27">
      <c r="A937" s="137"/>
      <c r="B937" s="137"/>
      <c r="C937" s="137"/>
      <c r="D937" s="137"/>
      <c r="E937" s="137"/>
      <c r="F937" s="395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</row>
    <row r="938" ht="15.75" customHeight="1" spans="1:27">
      <c r="A938" s="137"/>
      <c r="B938" s="137"/>
      <c r="C938" s="137"/>
      <c r="D938" s="137"/>
      <c r="E938" s="137"/>
      <c r="F938" s="395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</row>
    <row r="939" ht="15.75" customHeight="1" spans="1:27">
      <c r="A939" s="137"/>
      <c r="B939" s="137"/>
      <c r="C939" s="137"/>
      <c r="D939" s="137"/>
      <c r="E939" s="137"/>
      <c r="F939" s="395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</row>
    <row r="940" ht="15.75" customHeight="1" spans="1:27">
      <c r="A940" s="137"/>
      <c r="B940" s="137"/>
      <c r="C940" s="137"/>
      <c r="D940" s="137"/>
      <c r="E940" s="137"/>
      <c r="F940" s="395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</row>
    <row r="941" ht="15.75" customHeight="1" spans="1:27">
      <c r="A941" s="137"/>
      <c r="B941" s="137"/>
      <c r="C941" s="137"/>
      <c r="D941" s="137"/>
      <c r="E941" s="137"/>
      <c r="F941" s="395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</row>
    <row r="942" ht="15.75" customHeight="1" spans="1:27">
      <c r="A942" s="137"/>
      <c r="B942" s="137"/>
      <c r="C942" s="137"/>
      <c r="D942" s="137"/>
      <c r="E942" s="137"/>
      <c r="F942" s="395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</row>
    <row r="943" ht="15.75" customHeight="1" spans="1:27">
      <c r="A943" s="137"/>
      <c r="B943" s="137"/>
      <c r="C943" s="137"/>
      <c r="D943" s="137"/>
      <c r="E943" s="137"/>
      <c r="F943" s="395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</row>
    <row r="944" ht="15.75" customHeight="1" spans="1:27">
      <c r="A944" s="137"/>
      <c r="B944" s="137"/>
      <c r="C944" s="137"/>
      <c r="D944" s="137"/>
      <c r="E944" s="137"/>
      <c r="F944" s="395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</row>
    <row r="945" ht="15.75" customHeight="1" spans="1:27">
      <c r="A945" s="137"/>
      <c r="B945" s="137"/>
      <c r="C945" s="137"/>
      <c r="D945" s="137"/>
      <c r="E945" s="137"/>
      <c r="F945" s="395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</row>
    <row r="946" ht="15.75" customHeight="1" spans="1:27">
      <c r="A946" s="137"/>
      <c r="B946" s="137"/>
      <c r="C946" s="137"/>
      <c r="D946" s="137"/>
      <c r="E946" s="137"/>
      <c r="F946" s="395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</row>
    <row r="947" ht="15.75" customHeight="1" spans="1:27">
      <c r="A947" s="137"/>
      <c r="B947" s="137"/>
      <c r="C947" s="137"/>
      <c r="D947" s="137"/>
      <c r="E947" s="137"/>
      <c r="F947" s="395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</row>
    <row r="948" ht="15.75" customHeight="1" spans="1:27">
      <c r="A948" s="137"/>
      <c r="B948" s="137"/>
      <c r="C948" s="137"/>
      <c r="D948" s="137"/>
      <c r="E948" s="137"/>
      <c r="F948" s="395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</row>
    <row r="949" ht="15.75" customHeight="1" spans="1:27">
      <c r="A949" s="137"/>
      <c r="B949" s="137"/>
      <c r="C949" s="137"/>
      <c r="D949" s="137"/>
      <c r="E949" s="137"/>
      <c r="F949" s="395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</row>
    <row r="950" ht="15.75" customHeight="1" spans="1:27">
      <c r="A950" s="137"/>
      <c r="B950" s="137"/>
      <c r="C950" s="137"/>
      <c r="D950" s="137"/>
      <c r="E950" s="137"/>
      <c r="F950" s="395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</row>
    <row r="951" ht="15.75" customHeight="1" spans="1:27">
      <c r="A951" s="137"/>
      <c r="B951" s="137"/>
      <c r="C951" s="137"/>
      <c r="D951" s="137"/>
      <c r="E951" s="137"/>
      <c r="F951" s="395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</row>
    <row r="952" ht="15.75" customHeight="1" spans="1:27">
      <c r="A952" s="137"/>
      <c r="B952" s="137"/>
      <c r="C952" s="137"/>
      <c r="D952" s="137"/>
      <c r="E952" s="137"/>
      <c r="F952" s="395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</row>
    <row r="953" ht="15.75" customHeight="1" spans="1:27">
      <c r="A953" s="137"/>
      <c r="B953" s="137"/>
      <c r="C953" s="137"/>
      <c r="D953" s="137"/>
      <c r="E953" s="137"/>
      <c r="F953" s="395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</row>
    <row r="954" ht="15.75" customHeight="1" spans="1:27">
      <c r="A954" s="137"/>
      <c r="B954" s="137"/>
      <c r="C954" s="137"/>
      <c r="D954" s="137"/>
      <c r="E954" s="137"/>
      <c r="F954" s="395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</row>
    <row r="955" ht="15.75" customHeight="1" spans="1:27">
      <c r="A955" s="137"/>
      <c r="B955" s="137"/>
      <c r="C955" s="137"/>
      <c r="D955" s="137"/>
      <c r="E955" s="137"/>
      <c r="F955" s="395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</row>
    <row r="956" ht="15.75" customHeight="1" spans="1:27">
      <c r="A956" s="137"/>
      <c r="B956" s="137"/>
      <c r="C956" s="137"/>
      <c r="D956" s="137"/>
      <c r="E956" s="137"/>
      <c r="F956" s="395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</row>
    <row r="957" ht="15.75" customHeight="1" spans="1:27">
      <c r="A957" s="137"/>
      <c r="B957" s="137"/>
      <c r="C957" s="137"/>
      <c r="D957" s="137"/>
      <c r="E957" s="137"/>
      <c r="F957" s="395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</row>
    <row r="958" ht="15.75" customHeight="1" spans="1:27">
      <c r="A958" s="137"/>
      <c r="B958" s="137"/>
      <c r="C958" s="137"/>
      <c r="D958" s="137"/>
      <c r="E958" s="137"/>
      <c r="F958" s="395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</row>
    <row r="959" ht="15.75" customHeight="1" spans="1:27">
      <c r="A959" s="137"/>
      <c r="B959" s="137"/>
      <c r="C959" s="137"/>
      <c r="D959" s="137"/>
      <c r="E959" s="137"/>
      <c r="F959" s="395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</row>
    <row r="960" ht="15.75" customHeight="1" spans="1:27">
      <c r="A960" s="137"/>
      <c r="B960" s="137"/>
      <c r="C960" s="137"/>
      <c r="D960" s="137"/>
      <c r="E960" s="137"/>
      <c r="F960" s="395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</row>
    <row r="961" ht="15.75" customHeight="1" spans="1:27">
      <c r="A961" s="137"/>
      <c r="B961" s="137"/>
      <c r="C961" s="137"/>
      <c r="D961" s="137"/>
      <c r="E961" s="137"/>
      <c r="F961" s="395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</row>
    <row r="962" ht="15.75" customHeight="1" spans="1:27">
      <c r="A962" s="137"/>
      <c r="B962" s="137"/>
      <c r="C962" s="137"/>
      <c r="D962" s="137"/>
      <c r="E962" s="137"/>
      <c r="F962" s="395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</row>
    <row r="963" ht="15.75" customHeight="1" spans="1:27">
      <c r="A963" s="137"/>
      <c r="B963" s="137"/>
      <c r="C963" s="137"/>
      <c r="D963" s="137"/>
      <c r="E963" s="137"/>
      <c r="F963" s="395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</row>
    <row r="964" ht="15.75" customHeight="1" spans="1:27">
      <c r="A964" s="137"/>
      <c r="B964" s="137"/>
      <c r="C964" s="137"/>
      <c r="D964" s="137"/>
      <c r="E964" s="137"/>
      <c r="F964" s="395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</row>
    <row r="965" ht="15.75" customHeight="1" spans="1:27">
      <c r="A965" s="137"/>
      <c r="B965" s="137"/>
      <c r="C965" s="137"/>
      <c r="D965" s="137"/>
      <c r="E965" s="137"/>
      <c r="F965" s="395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</row>
    <row r="966" ht="15.75" customHeight="1" spans="1:27">
      <c r="A966" s="137"/>
      <c r="B966" s="137"/>
      <c r="C966" s="137"/>
      <c r="D966" s="137"/>
      <c r="E966" s="137"/>
      <c r="F966" s="395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</row>
    <row r="967" ht="15.75" customHeight="1" spans="1:27">
      <c r="A967" s="137"/>
      <c r="B967" s="137"/>
      <c r="C967" s="137"/>
      <c r="D967" s="137"/>
      <c r="E967" s="137"/>
      <c r="F967" s="395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</row>
    <row r="968" ht="15.75" customHeight="1" spans="1:27">
      <c r="A968" s="137"/>
      <c r="B968" s="137"/>
      <c r="C968" s="137"/>
      <c r="D968" s="137"/>
      <c r="E968" s="137"/>
      <c r="F968" s="395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</row>
    <row r="969" ht="15.75" customHeight="1" spans="1:27">
      <c r="A969" s="137"/>
      <c r="B969" s="137"/>
      <c r="C969" s="137"/>
      <c r="D969" s="137"/>
      <c r="E969" s="137"/>
      <c r="F969" s="395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</row>
    <row r="970" ht="15.75" customHeight="1" spans="1:27">
      <c r="A970" s="137"/>
      <c r="B970" s="137"/>
      <c r="C970" s="137"/>
      <c r="D970" s="137"/>
      <c r="E970" s="137"/>
      <c r="F970" s="395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</row>
    <row r="971" ht="15.75" customHeight="1" spans="1:27">
      <c r="A971" s="137"/>
      <c r="B971" s="137"/>
      <c r="C971" s="137"/>
      <c r="D971" s="137"/>
      <c r="E971" s="137"/>
      <c r="F971" s="395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</row>
    <row r="972" ht="15.75" customHeight="1" spans="1:27">
      <c r="A972" s="137"/>
      <c r="B972" s="137"/>
      <c r="C972" s="137"/>
      <c r="D972" s="137"/>
      <c r="E972" s="137"/>
      <c r="F972" s="395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</row>
    <row r="973" ht="15.75" customHeight="1" spans="1:27">
      <c r="A973" s="137"/>
      <c r="B973" s="137"/>
      <c r="C973" s="137"/>
      <c r="D973" s="137"/>
      <c r="E973" s="137"/>
      <c r="F973" s="395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</row>
    <row r="974" ht="15.75" customHeight="1" spans="1:27">
      <c r="A974" s="137"/>
      <c r="B974" s="137"/>
      <c r="C974" s="137"/>
      <c r="D974" s="137"/>
      <c r="E974" s="137"/>
      <c r="F974" s="395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</row>
    <row r="975" ht="15.75" customHeight="1" spans="1:27">
      <c r="A975" s="137"/>
      <c r="B975" s="137"/>
      <c r="C975" s="137"/>
      <c r="D975" s="137"/>
      <c r="E975" s="137"/>
      <c r="F975" s="395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</row>
    <row r="976" ht="15.75" customHeight="1" spans="1:27">
      <c r="A976" s="137"/>
      <c r="B976" s="137"/>
      <c r="C976" s="137"/>
      <c r="D976" s="137"/>
      <c r="E976" s="137"/>
      <c r="F976" s="395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</row>
    <row r="977" ht="15.75" customHeight="1" spans="1:27">
      <c r="A977" s="137"/>
      <c r="B977" s="137"/>
      <c r="C977" s="137"/>
      <c r="D977" s="137"/>
      <c r="E977" s="137"/>
      <c r="F977" s="395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</row>
    <row r="978" ht="15.75" customHeight="1" spans="1:27">
      <c r="A978" s="137"/>
      <c r="B978" s="137"/>
      <c r="C978" s="137"/>
      <c r="D978" s="137"/>
      <c r="E978" s="137"/>
      <c r="F978" s="395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</row>
    <row r="979" ht="15.75" customHeight="1" spans="1:27">
      <c r="A979" s="137"/>
      <c r="B979" s="137"/>
      <c r="C979" s="137"/>
      <c r="D979" s="137"/>
      <c r="E979" s="137"/>
      <c r="F979" s="395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</row>
    <row r="980" ht="15.75" customHeight="1" spans="1:27">
      <c r="A980" s="137"/>
      <c r="B980" s="137"/>
      <c r="C980" s="137"/>
      <c r="D980" s="137"/>
      <c r="E980" s="137"/>
      <c r="F980" s="395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</row>
    <row r="981" ht="15.75" customHeight="1" spans="1:27">
      <c r="A981" s="137"/>
      <c r="B981" s="137"/>
      <c r="C981" s="137"/>
      <c r="D981" s="137"/>
      <c r="E981" s="137"/>
      <c r="F981" s="395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</row>
    <row r="982" ht="15.75" customHeight="1" spans="1:27">
      <c r="A982" s="137"/>
      <c r="B982" s="137"/>
      <c r="C982" s="137"/>
      <c r="D982" s="137"/>
      <c r="E982" s="137"/>
      <c r="F982" s="395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</row>
    <row r="983" ht="15.75" customHeight="1" spans="1:27">
      <c r="A983" s="137"/>
      <c r="B983" s="137"/>
      <c r="C983" s="137"/>
      <c r="D983" s="137"/>
      <c r="E983" s="137"/>
      <c r="F983" s="395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</row>
    <row r="984" ht="15.75" customHeight="1" spans="1:27">
      <c r="A984" s="137"/>
      <c r="B984" s="137"/>
      <c r="C984" s="137"/>
      <c r="D984" s="137"/>
      <c r="E984" s="137"/>
      <c r="F984" s="395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</row>
    <row r="985" ht="15.75" customHeight="1" spans="1:27">
      <c r="A985" s="137"/>
      <c r="B985" s="137"/>
      <c r="C985" s="137"/>
      <c r="D985" s="137"/>
      <c r="E985" s="137"/>
      <c r="F985" s="395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</row>
    <row r="986" ht="15.75" customHeight="1" spans="1:27">
      <c r="A986" s="137"/>
      <c r="B986" s="137"/>
      <c r="C986" s="137"/>
      <c r="D986" s="137"/>
      <c r="E986" s="137"/>
      <c r="F986" s="395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</row>
    <row r="987" ht="15.75" customHeight="1" spans="1:27">
      <c r="A987" s="137"/>
      <c r="B987" s="137"/>
      <c r="C987" s="137"/>
      <c r="D987" s="137"/>
      <c r="E987" s="137"/>
      <c r="F987" s="395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</row>
    <row r="988" ht="15.75" customHeight="1" spans="1:27">
      <c r="A988" s="137"/>
      <c r="B988" s="137"/>
      <c r="C988" s="137"/>
      <c r="D988" s="137"/>
      <c r="E988" s="137"/>
      <c r="F988" s="395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</row>
    <row r="989" ht="15.75" customHeight="1" spans="1:27">
      <c r="A989" s="137"/>
      <c r="B989" s="137"/>
      <c r="C989" s="137"/>
      <c r="D989" s="137"/>
      <c r="E989" s="137"/>
      <c r="F989" s="395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</row>
    <row r="990" ht="15.75" customHeight="1" spans="1:27">
      <c r="A990" s="137"/>
      <c r="B990" s="137"/>
      <c r="C990" s="137"/>
      <c r="D990" s="137"/>
      <c r="E990" s="137"/>
      <c r="F990" s="395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</row>
    <row r="991" ht="15.75" customHeight="1" spans="1:27">
      <c r="A991" s="137"/>
      <c r="B991" s="137"/>
      <c r="C991" s="137"/>
      <c r="D991" s="137"/>
      <c r="E991" s="137"/>
      <c r="F991" s="395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</row>
    <row r="992" ht="15.75" customHeight="1" spans="1:27">
      <c r="A992" s="137"/>
      <c r="B992" s="137"/>
      <c r="C992" s="137"/>
      <c r="D992" s="137"/>
      <c r="E992" s="137"/>
      <c r="F992" s="395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</row>
    <row r="993" ht="15.75" customHeight="1" spans="1:27">
      <c r="A993" s="137"/>
      <c r="B993" s="137"/>
      <c r="C993" s="137"/>
      <c r="D993" s="137"/>
      <c r="E993" s="137"/>
      <c r="F993" s="395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</row>
    <row r="994" ht="15.75" customHeight="1" spans="1:27">
      <c r="A994" s="137"/>
      <c r="B994" s="137"/>
      <c r="C994" s="137"/>
      <c r="D994" s="137"/>
      <c r="E994" s="137"/>
      <c r="F994" s="395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</row>
    <row r="995" ht="15.75" customHeight="1" spans="1:27">
      <c r="A995" s="137"/>
      <c r="B995" s="137"/>
      <c r="C995" s="137"/>
      <c r="D995" s="137"/>
      <c r="E995" s="137"/>
      <c r="F995" s="395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</row>
    <row r="996" ht="15.75" customHeight="1" spans="1:27">
      <c r="A996" s="137"/>
      <c r="B996" s="137"/>
      <c r="C996" s="137"/>
      <c r="D996" s="137"/>
      <c r="E996" s="137"/>
      <c r="F996" s="395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</row>
    <row r="997" ht="15.75" customHeight="1" spans="1:27">
      <c r="A997" s="137"/>
      <c r="B997" s="137"/>
      <c r="C997" s="137"/>
      <c r="D997" s="137"/>
      <c r="E997" s="137"/>
      <c r="F997" s="395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</row>
    <row r="998" ht="15.75" customHeight="1" spans="1:27">
      <c r="A998" s="137"/>
      <c r="B998" s="137"/>
      <c r="C998" s="137"/>
      <c r="D998" s="137"/>
      <c r="E998" s="137"/>
      <c r="F998" s="395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</row>
    <row r="999" ht="15.75" customHeight="1" spans="1:27">
      <c r="A999" s="137"/>
      <c r="B999" s="137"/>
      <c r="C999" s="137"/>
      <c r="D999" s="137"/>
      <c r="E999" s="137"/>
      <c r="F999" s="395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</row>
    <row r="1000" ht="15.75" customHeight="1" spans="1:27">
      <c r="A1000" s="137"/>
      <c r="B1000" s="137"/>
      <c r="C1000" s="137"/>
      <c r="D1000" s="137"/>
      <c r="E1000" s="137"/>
      <c r="F1000" s="395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</row>
    <row r="1001" ht="15.75" customHeight="1" spans="1:27">
      <c r="A1001" s="137"/>
      <c r="B1001" s="137"/>
      <c r="C1001" s="137"/>
      <c r="D1001" s="137"/>
      <c r="E1001" s="137"/>
      <c r="F1001" s="395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</row>
    <row r="1002" ht="15.75" customHeight="1" spans="1:27">
      <c r="A1002" s="137"/>
      <c r="B1002" s="137"/>
      <c r="C1002" s="137"/>
      <c r="D1002" s="137"/>
      <c r="E1002" s="137"/>
      <c r="F1002" s="395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</row>
    <row r="1003" ht="15.75" customHeight="1" spans="1:27">
      <c r="A1003" s="137"/>
      <c r="B1003" s="137"/>
      <c r="C1003" s="137"/>
      <c r="D1003" s="137"/>
      <c r="E1003" s="137"/>
      <c r="F1003" s="395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</row>
    <row r="1004" ht="15.75" customHeight="1" spans="1:27">
      <c r="A1004" s="137"/>
      <c r="B1004" s="137"/>
      <c r="C1004" s="137"/>
      <c r="D1004" s="137"/>
      <c r="E1004" s="137"/>
      <c r="F1004" s="395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</row>
    <row r="1005" ht="15.75" customHeight="1" spans="1:27">
      <c r="A1005" s="137"/>
      <c r="B1005" s="137"/>
      <c r="C1005" s="137"/>
      <c r="D1005" s="137"/>
      <c r="E1005" s="137"/>
      <c r="F1005" s="395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</row>
    <row r="1006" ht="15.75" customHeight="1" spans="1:27">
      <c r="A1006" s="137"/>
      <c r="B1006" s="137"/>
      <c r="C1006" s="137"/>
      <c r="D1006" s="137"/>
      <c r="E1006" s="137"/>
      <c r="F1006" s="395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</row>
    <row r="1007" ht="15.75" customHeight="1" spans="1:27">
      <c r="A1007" s="137"/>
      <c r="B1007" s="137"/>
      <c r="C1007" s="137"/>
      <c r="D1007" s="137"/>
      <c r="E1007" s="137"/>
      <c r="F1007" s="395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</row>
  </sheetData>
  <mergeCells count="54">
    <mergeCell ref="A1:M1"/>
    <mergeCell ref="A2:B2"/>
    <mergeCell ref="C2:E2"/>
    <mergeCell ref="F2:G2"/>
    <mergeCell ref="H2:K2"/>
    <mergeCell ref="A3:B3"/>
    <mergeCell ref="C3:E3"/>
    <mergeCell ref="F3:G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A7:B7"/>
    <mergeCell ref="F7:G7"/>
    <mergeCell ref="A8:M8"/>
    <mergeCell ref="B9:C9"/>
    <mergeCell ref="B10:C10"/>
    <mergeCell ref="B11:C11"/>
    <mergeCell ref="B12:C12"/>
    <mergeCell ref="B18:C18"/>
    <mergeCell ref="B19:C19"/>
    <mergeCell ref="B21:C21"/>
    <mergeCell ref="B22:C22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51:C51"/>
    <mergeCell ref="B52:C52"/>
    <mergeCell ref="A61:M61"/>
    <mergeCell ref="A119:M119"/>
    <mergeCell ref="A177:M177"/>
    <mergeCell ref="A235:M235"/>
    <mergeCell ref="A293:M293"/>
    <mergeCell ref="K9:M10"/>
    <mergeCell ref="K11:M16"/>
    <mergeCell ref="A178:M234"/>
    <mergeCell ref="A236:M292"/>
    <mergeCell ref="A294:M350"/>
    <mergeCell ref="K17:M26"/>
    <mergeCell ref="K27:M33"/>
    <mergeCell ref="K34:M60"/>
    <mergeCell ref="A62:M118"/>
    <mergeCell ref="A120:M176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3C47D"/>
    <pageSetUpPr fitToPage="1"/>
  </sheetPr>
  <dimension ref="A1:Z1012"/>
  <sheetViews>
    <sheetView workbookViewId="0">
      <selection activeCell="A1" sqref="A1:N1"/>
    </sheetView>
  </sheetViews>
  <sheetFormatPr defaultColWidth="10.1407407407407" defaultRowHeight="15" customHeight="1"/>
  <cols>
    <col min="1" max="1" width="6.42222222222222" customWidth="1"/>
    <col min="2" max="2" width="17.1407407407407" customWidth="1"/>
    <col min="3" max="3" width="36.7111111111111" customWidth="1"/>
    <col min="4" max="4" width="30.4222222222222" customWidth="1"/>
    <col min="5" max="6" width="7.42222222222222" customWidth="1"/>
    <col min="7" max="11" width="7.28148148148148" customWidth="1"/>
    <col min="12" max="12" width="9" customWidth="1"/>
    <col min="13" max="13" width="8.71111111111111" customWidth="1"/>
    <col min="14" max="14" width="8.85185185185185" customWidth="1"/>
    <col min="15" max="26" width="10.7111111111111" customWidth="1"/>
  </cols>
  <sheetData>
    <row r="1" ht="33.75" customHeight="1" spans="1:26">
      <c r="A1" s="14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4" t="s">
        <v>64</v>
      </c>
      <c r="B2" s="4"/>
      <c r="C2" s="145"/>
      <c r="D2" s="146"/>
      <c r="E2" s="147" t="s">
        <v>5</v>
      </c>
      <c r="F2" s="6"/>
      <c r="G2" s="4"/>
      <c r="H2" s="148"/>
      <c r="I2" s="269"/>
      <c r="J2" s="269"/>
      <c r="K2" s="269"/>
      <c r="L2" s="269"/>
      <c r="M2" s="269"/>
      <c r="N2" s="270"/>
      <c r="O2" s="271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4" t="s">
        <v>66</v>
      </c>
      <c r="B3" s="4"/>
      <c r="C3" s="149"/>
      <c r="D3" s="150"/>
      <c r="E3" s="147" t="s">
        <v>68</v>
      </c>
      <c r="F3" s="6"/>
      <c r="G3" s="4"/>
      <c r="H3" s="148"/>
      <c r="I3" s="150"/>
      <c r="J3" s="150"/>
      <c r="K3" s="150"/>
      <c r="L3" s="150"/>
      <c r="M3" s="150"/>
      <c r="N3" s="272"/>
      <c r="O3" s="273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4" t="s">
        <v>69</v>
      </c>
      <c r="B4" s="4"/>
      <c r="C4" s="149"/>
      <c r="D4" s="150"/>
      <c r="E4" s="147" t="s">
        <v>3</v>
      </c>
      <c r="F4" s="6"/>
      <c r="G4" s="4"/>
      <c r="H4" s="151"/>
      <c r="I4" s="150"/>
      <c r="J4" s="150"/>
      <c r="K4" s="150"/>
      <c r="L4" s="150"/>
      <c r="M4" s="150"/>
      <c r="N4" s="272"/>
      <c r="O4" s="274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4" t="s">
        <v>72</v>
      </c>
      <c r="B5" s="4"/>
      <c r="C5" s="149"/>
      <c r="D5" s="150"/>
      <c r="E5" s="147" t="s">
        <v>73</v>
      </c>
      <c r="F5" s="6"/>
      <c r="G5" s="4"/>
      <c r="H5" s="149"/>
      <c r="I5" s="150"/>
      <c r="J5" s="150"/>
      <c r="K5" s="150"/>
      <c r="L5" s="150"/>
      <c r="M5" s="150"/>
      <c r="N5" s="272"/>
      <c r="O5" s="275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4" t="s">
        <v>75</v>
      </c>
      <c r="B6" s="4"/>
      <c r="C6" s="149"/>
      <c r="D6" s="150"/>
      <c r="E6" s="147" t="s">
        <v>15</v>
      </c>
      <c r="F6" s="6"/>
      <c r="G6" s="4"/>
      <c r="H6" s="145"/>
      <c r="I6" s="146"/>
      <c r="J6" s="146"/>
      <c r="K6" s="146"/>
      <c r="L6" s="146"/>
      <c r="M6" s="146"/>
      <c r="N6" s="276"/>
      <c r="O6" s="27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4" t="s">
        <v>78</v>
      </c>
      <c r="B7" s="4"/>
      <c r="C7" s="145"/>
      <c r="D7" s="146"/>
      <c r="E7" s="147" t="s">
        <v>79</v>
      </c>
      <c r="F7" s="6"/>
      <c r="G7" s="4"/>
      <c r="H7" s="152"/>
      <c r="I7" s="150"/>
      <c r="J7" s="150"/>
      <c r="K7" s="150"/>
      <c r="L7" s="150"/>
      <c r="M7" s="150"/>
      <c r="N7" s="272"/>
      <c r="O7" s="27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3" t="s">
        <v>142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4" t="s">
        <v>143</v>
      </c>
      <c r="B9" s="70"/>
      <c r="C9" s="70"/>
      <c r="D9" s="70"/>
      <c r="E9" s="121"/>
      <c r="F9" s="155" t="s">
        <v>144</v>
      </c>
      <c r="G9" s="70"/>
      <c r="H9" s="70"/>
      <c r="I9" s="70"/>
      <c r="J9" s="70"/>
      <c r="K9" s="70"/>
      <c r="L9" s="155" t="s">
        <v>145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81</v>
      </c>
      <c r="B10" s="71" t="s">
        <v>82</v>
      </c>
      <c r="C10" s="156"/>
      <c r="D10" s="72" t="s">
        <v>83</v>
      </c>
      <c r="E10" s="73" t="s">
        <v>84</v>
      </c>
      <c r="F10" s="157" t="s">
        <v>20</v>
      </c>
      <c r="G10" s="158" t="s">
        <v>21</v>
      </c>
      <c r="H10" s="159" t="s">
        <v>22</v>
      </c>
      <c r="I10" s="158" t="s">
        <v>23</v>
      </c>
      <c r="J10" s="158" t="s">
        <v>24</v>
      </c>
      <c r="K10" s="278" t="s">
        <v>146</v>
      </c>
      <c r="L10" s="279" t="s">
        <v>50</v>
      </c>
      <c r="M10" s="159" t="s">
        <v>51</v>
      </c>
      <c r="N10" s="280" t="s">
        <v>52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160"/>
      <c r="C11" s="161"/>
      <c r="D11" s="162"/>
      <c r="E11" s="163"/>
      <c r="F11" s="164"/>
      <c r="G11" s="165"/>
      <c r="H11" s="166"/>
      <c r="I11" s="165"/>
      <c r="J11" s="165"/>
      <c r="K11" s="281"/>
      <c r="L11" s="282"/>
      <c r="M11" s="166"/>
      <c r="N11" s="28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 t="s">
        <v>91</v>
      </c>
      <c r="B12" s="79" t="s">
        <v>92</v>
      </c>
      <c r="C12" s="55"/>
      <c r="D12" s="168"/>
      <c r="E12" s="169"/>
      <c r="F12" s="170">
        <f t="shared" ref="F12:G12" si="0">G12-5/8</f>
        <v>55</v>
      </c>
      <c r="G12" s="171">
        <f t="shared" si="0"/>
        <v>55.625</v>
      </c>
      <c r="H12" s="172">
        <v>56.25</v>
      </c>
      <c r="I12" s="284">
        <f t="shared" ref="I12:K12" si="1">H12+5/8</f>
        <v>56.875</v>
      </c>
      <c r="J12" s="284">
        <f t="shared" si="1"/>
        <v>57.5</v>
      </c>
      <c r="K12" s="285">
        <f t="shared" si="1"/>
        <v>58.125</v>
      </c>
      <c r="L12" s="171">
        <f>M12-3/4</f>
        <v>58.625</v>
      </c>
      <c r="M12" s="172">
        <v>59.375</v>
      </c>
      <c r="N12" s="286">
        <f>M12+3/4</f>
        <v>60.125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73"/>
      <c r="B13" s="174"/>
      <c r="C13" s="175"/>
      <c r="D13" s="176"/>
      <c r="E13" s="177"/>
      <c r="F13" s="178"/>
      <c r="G13" s="179"/>
      <c r="H13" s="180"/>
      <c r="I13" s="287"/>
      <c r="J13" s="287"/>
      <c r="K13" s="288"/>
      <c r="L13" s="179"/>
      <c r="M13" s="289"/>
      <c r="N13" s="290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81"/>
      <c r="B14" s="182"/>
      <c r="C14" s="121"/>
      <c r="D14" s="183"/>
      <c r="E14" s="184"/>
      <c r="F14" s="183"/>
      <c r="G14" s="185"/>
      <c r="H14" s="186"/>
      <c r="I14" s="185"/>
      <c r="J14" s="185"/>
      <c r="K14" s="185"/>
      <c r="L14" s="185"/>
      <c r="M14" s="186"/>
      <c r="N14" s="185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87"/>
      <c r="B15" s="188" t="s">
        <v>147</v>
      </c>
      <c r="C15" s="189"/>
      <c r="D15" s="190"/>
      <c r="E15" s="191">
        <v>0.25</v>
      </c>
      <c r="F15" s="192">
        <f t="shared" ref="F15:G15" si="2">SUM(G15-1/8)</f>
        <v>10</v>
      </c>
      <c r="G15" s="193">
        <f t="shared" si="2"/>
        <v>10.125</v>
      </c>
      <c r="H15" s="90">
        <v>10.25</v>
      </c>
      <c r="I15" s="193">
        <f t="shared" ref="I15:K15" si="3">SUM(H15+1/8)</f>
        <v>10.375</v>
      </c>
      <c r="J15" s="193">
        <f t="shared" si="3"/>
        <v>10.5</v>
      </c>
      <c r="K15" s="291">
        <f t="shared" si="3"/>
        <v>10.625</v>
      </c>
      <c r="L15" s="193">
        <f>SUM(M15-1/4)</f>
        <v>11.124</v>
      </c>
      <c r="M15" s="90">
        <v>11.374</v>
      </c>
      <c r="N15" s="232">
        <f>SUM(M15+1/4)</f>
        <v>11.624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87"/>
      <c r="B16" s="188" t="s">
        <v>95</v>
      </c>
      <c r="C16" s="189"/>
      <c r="D16" s="190"/>
      <c r="E16" s="191">
        <v>0.25</v>
      </c>
      <c r="F16" s="192">
        <f>H16</f>
        <v>6</v>
      </c>
      <c r="G16" s="193">
        <f>H16</f>
        <v>6</v>
      </c>
      <c r="H16" s="90">
        <v>6</v>
      </c>
      <c r="I16" s="193">
        <f>H16</f>
        <v>6</v>
      </c>
      <c r="J16" s="193">
        <f>H16</f>
        <v>6</v>
      </c>
      <c r="K16" s="292">
        <f>H16</f>
        <v>6</v>
      </c>
      <c r="L16" s="193">
        <f>SUM(M16-1/8)</f>
        <v>5.875</v>
      </c>
      <c r="M16" s="90">
        <v>6</v>
      </c>
      <c r="N16" s="232">
        <f>SUM(M16+1/8)</f>
        <v>6.125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94"/>
      <c r="B17" s="195" t="s">
        <v>96</v>
      </c>
      <c r="C17" s="196"/>
      <c r="D17" s="197"/>
      <c r="E17" s="198">
        <v>0.5</v>
      </c>
      <c r="F17" s="199">
        <f t="shared" ref="F17:G17" si="4">SUM(G17-1)</f>
        <v>43</v>
      </c>
      <c r="G17" s="200">
        <f t="shared" si="4"/>
        <v>44</v>
      </c>
      <c r="H17" s="201">
        <v>45</v>
      </c>
      <c r="I17" s="200">
        <f>SUM(H17+1)</f>
        <v>46</v>
      </c>
      <c r="J17" s="200">
        <f t="shared" ref="J17:K17" si="5">SUM(I17+1.25)</f>
        <v>47.25</v>
      </c>
      <c r="K17" s="214">
        <f t="shared" si="5"/>
        <v>48.5</v>
      </c>
      <c r="L17" s="200">
        <f>SUM(M17-1.5)</f>
        <v>50.5</v>
      </c>
      <c r="M17" s="201">
        <v>52</v>
      </c>
      <c r="N17" s="214">
        <f>M17+1.75</f>
        <v>53.75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87"/>
      <c r="B18" s="188" t="s">
        <v>97</v>
      </c>
      <c r="C18" s="189"/>
      <c r="D18" s="190"/>
      <c r="E18" s="191">
        <v>0.25</v>
      </c>
      <c r="F18" s="202">
        <f t="shared" ref="F18:F19" si="6">H18</f>
        <v>6</v>
      </c>
      <c r="G18" s="193">
        <f t="shared" ref="G18:G19" si="7">H18</f>
        <v>6</v>
      </c>
      <c r="H18" s="203">
        <v>6</v>
      </c>
      <c r="I18" s="193">
        <f t="shared" ref="I18:I19" si="8">H18</f>
        <v>6</v>
      </c>
      <c r="J18" s="193">
        <f t="shared" ref="J18:J19" si="9">H18</f>
        <v>6</v>
      </c>
      <c r="K18" s="232">
        <f t="shared" ref="K18:K19" si="10">H18</f>
        <v>6</v>
      </c>
      <c r="L18" s="193">
        <f t="shared" ref="L18:L19" si="11">SUM(M18-1/8)</f>
        <v>5.875</v>
      </c>
      <c r="M18" s="203">
        <v>6</v>
      </c>
      <c r="N18" s="232">
        <f t="shared" ref="N18:N19" si="12">SUM(M18+1/8)</f>
        <v>6.125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87"/>
      <c r="B19" s="188" t="s">
        <v>98</v>
      </c>
      <c r="C19" s="189"/>
      <c r="D19" s="190"/>
      <c r="E19" s="204">
        <v>0.25</v>
      </c>
      <c r="F19" s="202">
        <f t="shared" si="6"/>
        <v>5.375</v>
      </c>
      <c r="G19" s="193">
        <f t="shared" si="7"/>
        <v>5.375</v>
      </c>
      <c r="H19" s="203">
        <v>5.375</v>
      </c>
      <c r="I19" s="193">
        <f t="shared" si="8"/>
        <v>5.375</v>
      </c>
      <c r="J19" s="193">
        <f t="shared" si="9"/>
        <v>5.375</v>
      </c>
      <c r="K19" s="232">
        <f t="shared" si="10"/>
        <v>5.375</v>
      </c>
      <c r="L19" s="193">
        <f t="shared" si="11"/>
        <v>5</v>
      </c>
      <c r="M19" s="203">
        <v>5.125</v>
      </c>
      <c r="N19" s="232">
        <f t="shared" si="12"/>
        <v>5.25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205"/>
      <c r="B20" s="206" t="s">
        <v>148</v>
      </c>
      <c r="C20" s="207"/>
      <c r="D20" s="208"/>
      <c r="E20" s="209">
        <v>0.125</v>
      </c>
      <c r="F20" s="210">
        <f>SUM(G20)</f>
        <v>2</v>
      </c>
      <c r="G20" s="211">
        <f>SUM(H20-1/2)</f>
        <v>2</v>
      </c>
      <c r="H20" s="203">
        <v>2.5</v>
      </c>
      <c r="I20" s="211">
        <f>SUM(H20)</f>
        <v>2.5</v>
      </c>
      <c r="J20" s="211">
        <f>SUM(I20+1/2)</f>
        <v>3</v>
      </c>
      <c r="K20" s="293">
        <f>SUM(J20)</f>
        <v>3</v>
      </c>
      <c r="L20" s="211">
        <f>SUM(M20)</f>
        <v>3.25</v>
      </c>
      <c r="M20" s="203">
        <v>3.25</v>
      </c>
      <c r="N20" s="293">
        <f>SUM(M20+1/2)</f>
        <v>3.75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81"/>
      <c r="B21" s="182"/>
      <c r="C21" s="121"/>
      <c r="D21" s="183"/>
      <c r="E21" s="184"/>
      <c r="F21" s="183"/>
      <c r="G21" s="185"/>
      <c r="H21" s="186"/>
      <c r="I21" s="185"/>
      <c r="J21" s="185"/>
      <c r="K21" s="185"/>
      <c r="L21" s="185"/>
      <c r="M21" s="186"/>
      <c r="N21" s="185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194"/>
      <c r="B22" s="86" t="s">
        <v>149</v>
      </c>
      <c r="C22" s="56"/>
      <c r="D22" s="197"/>
      <c r="E22" s="212">
        <v>0.125</v>
      </c>
      <c r="F22" s="213">
        <f t="shared" ref="F22:G22" si="13">SUM(G22-1/8)</f>
        <v>5.75</v>
      </c>
      <c r="G22" s="214">
        <f t="shared" si="13"/>
        <v>5.875</v>
      </c>
      <c r="H22" s="215">
        <v>6</v>
      </c>
      <c r="I22" s="200">
        <f t="shared" ref="I22:K22" si="14">SUM(H22+1/8)</f>
        <v>6.125</v>
      </c>
      <c r="J22" s="200">
        <f t="shared" si="14"/>
        <v>6.25</v>
      </c>
      <c r="K22" s="214">
        <f t="shared" si="14"/>
        <v>6.375</v>
      </c>
      <c r="L22" s="214">
        <f>SUM(M22-1/4)</f>
        <v>6.5</v>
      </c>
      <c r="M22" s="294">
        <v>6.75</v>
      </c>
      <c r="N22" s="214">
        <f>SUM(M22+1/4)</f>
        <v>7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87"/>
      <c r="B23" s="188" t="s">
        <v>102</v>
      </c>
      <c r="C23" s="189"/>
      <c r="D23" s="190"/>
      <c r="E23" s="191">
        <v>0.125</v>
      </c>
      <c r="F23" s="192">
        <f t="shared" ref="F23:G23" si="15">SUM(G23-1/8)</f>
        <v>3.25</v>
      </c>
      <c r="G23" s="193">
        <f t="shared" si="15"/>
        <v>3.375</v>
      </c>
      <c r="H23" s="203">
        <v>3.5</v>
      </c>
      <c r="I23" s="193">
        <f t="shared" ref="I23:K23" si="16">SUM(H23+1/8)</f>
        <v>3.625</v>
      </c>
      <c r="J23" s="193">
        <f t="shared" si="16"/>
        <v>3.75</v>
      </c>
      <c r="K23" s="232">
        <f t="shared" si="16"/>
        <v>3.875</v>
      </c>
      <c r="L23" s="193">
        <f>SUM(M23-1/8)</f>
        <v>4</v>
      </c>
      <c r="M23" s="203">
        <v>4.125</v>
      </c>
      <c r="N23" s="232">
        <f>SUM(M23+1/8)</f>
        <v>4.25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94"/>
      <c r="B24" s="86"/>
      <c r="C24" s="56"/>
      <c r="D24" s="197"/>
      <c r="E24" s="212"/>
      <c r="F24" s="213"/>
      <c r="G24" s="214"/>
      <c r="H24" s="215"/>
      <c r="I24" s="200"/>
      <c r="J24" s="200"/>
      <c r="K24" s="214"/>
      <c r="L24" s="214"/>
      <c r="M24" s="215"/>
      <c r="N24" s="214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216"/>
      <c r="B25" s="217"/>
      <c r="C25" s="175"/>
      <c r="D25" s="176"/>
      <c r="E25" s="177"/>
      <c r="F25" s="174"/>
      <c r="G25" s="218"/>
      <c r="H25" s="219"/>
      <c r="I25" s="218"/>
      <c r="J25" s="218"/>
      <c r="K25" s="295"/>
      <c r="L25" s="218"/>
      <c r="M25" s="219"/>
      <c r="N25" s="295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194"/>
      <c r="B26" s="195" t="s">
        <v>103</v>
      </c>
      <c r="C26" s="196"/>
      <c r="D26" s="197"/>
      <c r="E26" s="198">
        <v>0.25</v>
      </c>
      <c r="F26" s="213">
        <f t="shared" ref="F26:G26" si="17">SUM(G26-1/4)</f>
        <v>10.75</v>
      </c>
      <c r="G26" s="200">
        <f t="shared" si="17"/>
        <v>11</v>
      </c>
      <c r="H26" s="90">
        <v>11.25</v>
      </c>
      <c r="I26" s="200">
        <f t="shared" ref="I26:K26" si="18">SUM(H26+1/4)</f>
        <v>11.5</v>
      </c>
      <c r="J26" s="200">
        <f t="shared" si="18"/>
        <v>11.75</v>
      </c>
      <c r="K26" s="214">
        <f t="shared" si="18"/>
        <v>12</v>
      </c>
      <c r="L26" s="200">
        <f>SUM(M26-3/8)</f>
        <v>12.125</v>
      </c>
      <c r="M26" s="90">
        <v>12.5</v>
      </c>
      <c r="N26" s="214">
        <f>SUM(M26+3/8)</f>
        <v>12.875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87"/>
      <c r="B27" s="188" t="s">
        <v>104</v>
      </c>
      <c r="C27" s="220"/>
      <c r="D27" s="190"/>
      <c r="E27" s="191">
        <v>0</v>
      </c>
      <c r="F27" s="192">
        <f>H27</f>
        <v>0.25</v>
      </c>
      <c r="G27" s="193">
        <f>H27</f>
        <v>0.25</v>
      </c>
      <c r="H27" s="221">
        <v>0.25</v>
      </c>
      <c r="I27" s="193">
        <f>H27</f>
        <v>0.25</v>
      </c>
      <c r="J27" s="193">
        <f>H27</f>
        <v>0.25</v>
      </c>
      <c r="K27" s="232">
        <f>H27</f>
        <v>0.25</v>
      </c>
      <c r="L27" s="193">
        <f>M27</f>
        <v>0.375</v>
      </c>
      <c r="M27" s="221">
        <v>0.375</v>
      </c>
      <c r="N27" s="232">
        <f>M27</f>
        <v>0.375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87"/>
      <c r="B28" s="188" t="s">
        <v>105</v>
      </c>
      <c r="C28" s="189"/>
      <c r="D28" s="190"/>
      <c r="E28" s="191">
        <v>0.25</v>
      </c>
      <c r="F28" s="192">
        <f t="shared" ref="F28:G28" si="19">SUM(G28-3/8)</f>
        <v>12.75</v>
      </c>
      <c r="G28" s="193">
        <f t="shared" si="19"/>
        <v>13.125</v>
      </c>
      <c r="H28" s="221">
        <v>13.5</v>
      </c>
      <c r="I28" s="193">
        <f t="shared" ref="I28:K28" si="20">SUM(H28+3/8)</f>
        <v>13.875</v>
      </c>
      <c r="J28" s="193">
        <f t="shared" si="20"/>
        <v>14.25</v>
      </c>
      <c r="K28" s="232">
        <f t="shared" si="20"/>
        <v>14.625</v>
      </c>
      <c r="L28" s="193">
        <f>SUM(M28-1/2)</f>
        <v>16</v>
      </c>
      <c r="M28" s="221">
        <v>16.5</v>
      </c>
      <c r="N28" s="232">
        <f>SUM(M28+1/2)</f>
        <v>17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187"/>
      <c r="B29" s="188" t="s">
        <v>106</v>
      </c>
      <c r="C29" s="189"/>
      <c r="D29" s="190"/>
      <c r="E29" s="191">
        <v>0.125</v>
      </c>
      <c r="F29" s="192">
        <f t="shared" ref="F29:F30" si="21">H29</f>
        <v>1.5</v>
      </c>
      <c r="G29" s="193">
        <f t="shared" ref="G29:G30" si="22">H29</f>
        <v>1.5</v>
      </c>
      <c r="H29" s="221">
        <v>1.5</v>
      </c>
      <c r="I29" s="193">
        <f t="shared" ref="I29:I30" si="23">H29</f>
        <v>1.5</v>
      </c>
      <c r="J29" s="193">
        <f>H29</f>
        <v>1.5</v>
      </c>
      <c r="K29" s="232">
        <f>H29</f>
        <v>1.5</v>
      </c>
      <c r="L29" s="193">
        <f t="shared" ref="L29:L30" si="24">M29</f>
        <v>1.5</v>
      </c>
      <c r="M29" s="221">
        <v>1.5</v>
      </c>
      <c r="N29" s="232">
        <f t="shared" ref="N29:N30" si="25">M29</f>
        <v>1.5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87"/>
      <c r="B30" s="188" t="s">
        <v>107</v>
      </c>
      <c r="C30" s="189"/>
      <c r="D30" s="190"/>
      <c r="E30" s="191">
        <v>0.125</v>
      </c>
      <c r="F30" s="192">
        <f t="shared" si="21"/>
        <v>2.5</v>
      </c>
      <c r="G30" s="193">
        <f t="shared" si="22"/>
        <v>2.5</v>
      </c>
      <c r="H30" s="221">
        <v>2.5</v>
      </c>
      <c r="I30" s="193">
        <f t="shared" si="23"/>
        <v>2.5</v>
      </c>
      <c r="J30" s="193">
        <f t="shared" ref="J30:K30" si="26">I30</f>
        <v>2.5</v>
      </c>
      <c r="K30" s="232">
        <f t="shared" si="26"/>
        <v>2.5</v>
      </c>
      <c r="L30" s="193">
        <f t="shared" si="24"/>
        <v>3</v>
      </c>
      <c r="M30" s="221">
        <v>3</v>
      </c>
      <c r="N30" s="232">
        <f t="shared" si="25"/>
        <v>3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187"/>
      <c r="B31" s="222" t="s">
        <v>109</v>
      </c>
      <c r="C31" s="189"/>
      <c r="D31" s="190"/>
      <c r="E31" s="191">
        <v>0.125</v>
      </c>
      <c r="F31" s="192">
        <f t="shared" ref="F31:G31" si="27">SUM(G31-3/8)</f>
        <v>9</v>
      </c>
      <c r="G31" s="193">
        <f t="shared" si="27"/>
        <v>9.375</v>
      </c>
      <c r="H31" s="221">
        <v>9.75</v>
      </c>
      <c r="I31" s="193">
        <f t="shared" ref="I31:K31" si="28">SUM(H31+3/8)</f>
        <v>10.125</v>
      </c>
      <c r="J31" s="193">
        <f t="shared" si="28"/>
        <v>10.5</v>
      </c>
      <c r="K31" s="232">
        <f t="shared" si="28"/>
        <v>10.875</v>
      </c>
      <c r="L31" s="193">
        <f>SUM(M31-1/2)</f>
        <v>11.25</v>
      </c>
      <c r="M31" s="221">
        <v>11.75</v>
      </c>
      <c r="N31" s="232">
        <f>SUM(M31+1/2)</f>
        <v>12.25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216"/>
      <c r="B32" s="217"/>
      <c r="C32" s="223"/>
      <c r="D32" s="176"/>
      <c r="E32" s="224"/>
      <c r="F32" s="225"/>
      <c r="G32" s="112"/>
      <c r="H32" s="90"/>
      <c r="I32" s="112"/>
      <c r="J32" s="112"/>
      <c r="K32" s="112"/>
      <c r="L32" s="112"/>
      <c r="M32" s="90"/>
      <c r="N32" s="112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94"/>
      <c r="B33" s="226" t="s">
        <v>110</v>
      </c>
      <c r="C33" s="56"/>
      <c r="D33" s="196"/>
      <c r="E33" s="227"/>
      <c r="F33" s="200"/>
      <c r="G33" s="214"/>
      <c r="H33" s="228"/>
      <c r="I33" s="200"/>
      <c r="J33" s="200"/>
      <c r="K33" s="214"/>
      <c r="L33" s="200"/>
      <c r="M33" s="228"/>
      <c r="N33" s="214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87"/>
      <c r="B34" s="229" t="s">
        <v>111</v>
      </c>
      <c r="C34" s="220"/>
      <c r="D34" s="189"/>
      <c r="E34" s="230">
        <v>44569</v>
      </c>
      <c r="F34" s="231"/>
      <c r="G34" s="232"/>
      <c r="H34" s="233">
        <v>3.375</v>
      </c>
      <c r="I34" s="193"/>
      <c r="J34" s="193"/>
      <c r="K34" s="232"/>
      <c r="L34" s="232"/>
      <c r="M34" s="233">
        <v>4.25</v>
      </c>
      <c r="N34" s="231"/>
      <c r="O34" s="296" t="s">
        <v>150</v>
      </c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87"/>
      <c r="B35" s="229" t="s">
        <v>112</v>
      </c>
      <c r="C35" s="220"/>
      <c r="D35" s="189"/>
      <c r="E35" s="230">
        <v>44569</v>
      </c>
      <c r="F35" s="231"/>
      <c r="G35" s="232"/>
      <c r="H35" s="233">
        <v>3.75</v>
      </c>
      <c r="I35" s="193"/>
      <c r="J35" s="193"/>
      <c r="K35" s="232"/>
      <c r="L35" s="232"/>
      <c r="M35" s="233">
        <v>5.5</v>
      </c>
      <c r="N35" s="231"/>
      <c r="O35" s="296" t="s">
        <v>150</v>
      </c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216"/>
      <c r="B36" s="217"/>
      <c r="C36" s="175"/>
      <c r="D36" s="176"/>
      <c r="E36" s="177"/>
      <c r="F36" s="234"/>
      <c r="G36" s="218"/>
      <c r="H36" s="219"/>
      <c r="I36" s="218"/>
      <c r="J36" s="218"/>
      <c r="K36" s="295"/>
      <c r="L36" s="218"/>
      <c r="M36" s="219"/>
      <c r="N36" s="295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194"/>
      <c r="B37" s="235" t="s">
        <v>113</v>
      </c>
      <c r="C37" s="56"/>
      <c r="D37" s="196"/>
      <c r="E37" s="198">
        <v>0.5</v>
      </c>
      <c r="F37" s="213">
        <f t="shared" ref="F37:G37" si="29">SUM(G37-1)</f>
        <v>18.5</v>
      </c>
      <c r="G37" s="200">
        <f t="shared" si="29"/>
        <v>19.5</v>
      </c>
      <c r="H37" s="90">
        <v>20.5</v>
      </c>
      <c r="I37" s="200">
        <f t="shared" ref="I37:I38" si="30">SUM(H37+1)</f>
        <v>21.5</v>
      </c>
      <c r="J37" s="200">
        <f t="shared" ref="J37:K37" si="31">SUM(I37+1.25)</f>
        <v>22.75</v>
      </c>
      <c r="K37" s="214">
        <f t="shared" si="31"/>
        <v>24</v>
      </c>
      <c r="L37" s="200">
        <f t="shared" ref="L37:L38" si="32">SUM(M37-1.5)</f>
        <v>26</v>
      </c>
      <c r="M37" s="90">
        <v>27.5</v>
      </c>
      <c r="N37" s="214">
        <f t="shared" ref="N37:N38" si="33">SUM(M37+1.75)</f>
        <v>29.25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187"/>
      <c r="B38" s="236" t="s">
        <v>139</v>
      </c>
      <c r="C38" s="220"/>
      <c r="D38" s="189"/>
      <c r="E38" s="191">
        <v>0.5</v>
      </c>
      <c r="F38" s="192">
        <f t="shared" ref="F38:G38" si="34">SUM(G38-1)</f>
        <v>17</v>
      </c>
      <c r="G38" s="193">
        <f t="shared" si="34"/>
        <v>18</v>
      </c>
      <c r="H38" s="90">
        <v>19</v>
      </c>
      <c r="I38" s="193">
        <f t="shared" si="30"/>
        <v>20</v>
      </c>
      <c r="J38" s="193">
        <f t="shared" ref="J38:K38" si="35">SUM(I38+1.25)</f>
        <v>21.25</v>
      </c>
      <c r="K38" s="232">
        <f t="shared" si="35"/>
        <v>22.5</v>
      </c>
      <c r="L38" s="193">
        <f t="shared" si="32"/>
        <v>24.25</v>
      </c>
      <c r="M38" s="90">
        <v>25.75</v>
      </c>
      <c r="N38" s="232">
        <f t="shared" si="33"/>
        <v>27.5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187"/>
      <c r="B39" s="188" t="s">
        <v>151</v>
      </c>
      <c r="C39" s="189"/>
      <c r="D39" s="190"/>
      <c r="E39" s="191">
        <v>0.5</v>
      </c>
      <c r="F39" s="192">
        <f t="shared" ref="F39:G39" si="36">SUM(G39-2)</f>
        <v>24</v>
      </c>
      <c r="G39" s="193">
        <f t="shared" si="36"/>
        <v>26</v>
      </c>
      <c r="H39" s="90">
        <v>28</v>
      </c>
      <c r="I39" s="193">
        <f t="shared" ref="I39:I40" si="37">SUM(H39+2)</f>
        <v>30</v>
      </c>
      <c r="J39" s="193">
        <f t="shared" ref="J39:K39" si="38">SUM(I39+2.5)</f>
        <v>32.5</v>
      </c>
      <c r="K39" s="232">
        <f t="shared" si="38"/>
        <v>35</v>
      </c>
      <c r="L39" s="193">
        <f t="shared" ref="L39:L40" si="39">SUM(M39-3)</f>
        <v>35.5</v>
      </c>
      <c r="M39" s="90">
        <v>38.5</v>
      </c>
      <c r="N39" s="232">
        <f t="shared" ref="N39:N40" si="40">SUM(M39+3.5)</f>
        <v>42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87"/>
      <c r="B40" s="188" t="s">
        <v>152</v>
      </c>
      <c r="C40" s="189"/>
      <c r="D40" s="190"/>
      <c r="E40" s="191">
        <v>0.5</v>
      </c>
      <c r="F40" s="192">
        <f t="shared" ref="F40:G40" si="41">SUM(G40-2)</f>
        <v>27.5</v>
      </c>
      <c r="G40" s="193">
        <f t="shared" si="41"/>
        <v>29.5</v>
      </c>
      <c r="H40" s="90">
        <v>31.5</v>
      </c>
      <c r="I40" s="193">
        <f t="shared" si="37"/>
        <v>33.5</v>
      </c>
      <c r="J40" s="193">
        <f t="shared" ref="J40:K40" si="42">SUM(I40+2.5)</f>
        <v>36</v>
      </c>
      <c r="K40" s="232">
        <f t="shared" si="42"/>
        <v>38.5</v>
      </c>
      <c r="L40" s="193">
        <f t="shared" si="39"/>
        <v>40</v>
      </c>
      <c r="M40" s="90">
        <v>43</v>
      </c>
      <c r="N40" s="232">
        <f t="shared" si="40"/>
        <v>46.5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216"/>
      <c r="B41" s="217"/>
      <c r="C41" s="175"/>
      <c r="D41" s="176"/>
      <c r="E41" s="177"/>
      <c r="F41" s="234"/>
      <c r="G41" s="218"/>
      <c r="H41" s="219"/>
      <c r="I41" s="218"/>
      <c r="J41" s="218"/>
      <c r="K41" s="295"/>
      <c r="L41" s="218"/>
      <c r="M41" s="219"/>
      <c r="N41" s="295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94"/>
      <c r="B42" s="237" t="s">
        <v>117</v>
      </c>
      <c r="C42" s="196"/>
      <c r="D42" s="197"/>
      <c r="E42" s="198">
        <v>0</v>
      </c>
      <c r="F42" s="213">
        <f>H42</f>
        <v>8</v>
      </c>
      <c r="G42" s="200">
        <f>H42</f>
        <v>8</v>
      </c>
      <c r="H42" s="90">
        <v>8</v>
      </c>
      <c r="I42" s="200">
        <f>H42</f>
        <v>8</v>
      </c>
      <c r="J42" s="200">
        <f>H42</f>
        <v>8</v>
      </c>
      <c r="K42" s="214">
        <f>H42</f>
        <v>8</v>
      </c>
      <c r="L42" s="200">
        <f>M42</f>
        <v>9</v>
      </c>
      <c r="M42" s="90">
        <v>9</v>
      </c>
      <c r="N42" s="214">
        <f>M42</f>
        <v>9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238" t="s">
        <v>91</v>
      </c>
      <c r="B43" s="236" t="s">
        <v>118</v>
      </c>
      <c r="C43" s="189"/>
      <c r="D43" s="190"/>
      <c r="E43" s="191">
        <v>0.5</v>
      </c>
      <c r="F43" s="192">
        <f t="shared" ref="F43:G43" si="43">SUM(G43-2)</f>
        <v>44</v>
      </c>
      <c r="G43" s="193">
        <f t="shared" si="43"/>
        <v>46</v>
      </c>
      <c r="H43" s="93">
        <v>48</v>
      </c>
      <c r="I43" s="193">
        <f t="shared" ref="I43:I46" si="44">SUM(H43+2)</f>
        <v>50</v>
      </c>
      <c r="J43" s="193">
        <f t="shared" ref="J43:K43" si="45">SUM(I43+2.5)</f>
        <v>52.5</v>
      </c>
      <c r="K43" s="232">
        <f t="shared" si="45"/>
        <v>55</v>
      </c>
      <c r="L43" s="193">
        <f t="shared" ref="L43:L46" si="46">SUM(M43-3)</f>
        <v>57</v>
      </c>
      <c r="M43" s="93">
        <v>60</v>
      </c>
      <c r="N43" s="232">
        <f t="shared" ref="N43:N46" si="47">SUM(M43+3.5)</f>
        <v>63.5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239" t="s">
        <v>119</v>
      </c>
      <c r="B44" s="236" t="s">
        <v>120</v>
      </c>
      <c r="C44" s="189"/>
      <c r="D44" s="190"/>
      <c r="E44" s="191">
        <v>0.5</v>
      </c>
      <c r="F44" s="192">
        <f t="shared" ref="F44:G44" si="48">SUM(G44-2)</f>
        <v>44</v>
      </c>
      <c r="G44" s="193">
        <f t="shared" si="48"/>
        <v>46</v>
      </c>
      <c r="H44" s="93">
        <v>48</v>
      </c>
      <c r="I44" s="193">
        <f t="shared" si="44"/>
        <v>50</v>
      </c>
      <c r="J44" s="193">
        <f t="shared" ref="J44:K44" si="49">SUM(I44+2.5)</f>
        <v>52.5</v>
      </c>
      <c r="K44" s="232">
        <f t="shared" si="49"/>
        <v>55</v>
      </c>
      <c r="L44" s="193">
        <f t="shared" si="46"/>
        <v>57</v>
      </c>
      <c r="M44" s="93">
        <v>60</v>
      </c>
      <c r="N44" s="232">
        <f t="shared" si="47"/>
        <v>63.5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240" t="s">
        <v>91</v>
      </c>
      <c r="B45" s="236" t="s">
        <v>140</v>
      </c>
      <c r="C45" s="189"/>
      <c r="D45" s="190"/>
      <c r="E45" s="191">
        <v>1</v>
      </c>
      <c r="F45" s="192">
        <f t="shared" ref="F45:G45" si="50">SUM(G45-2)</f>
        <v>104</v>
      </c>
      <c r="G45" s="193">
        <f t="shared" si="50"/>
        <v>106</v>
      </c>
      <c r="H45" s="90">
        <v>108</v>
      </c>
      <c r="I45" s="193">
        <f t="shared" si="44"/>
        <v>110</v>
      </c>
      <c r="J45" s="193">
        <f t="shared" ref="J45:K45" si="51">SUM(I45+2.5)</f>
        <v>112.5</v>
      </c>
      <c r="K45" s="232">
        <f t="shared" si="51"/>
        <v>115</v>
      </c>
      <c r="L45" s="193">
        <f t="shared" si="46"/>
        <v>119</v>
      </c>
      <c r="M45" s="90">
        <v>122</v>
      </c>
      <c r="N45" s="232">
        <f t="shared" si="47"/>
        <v>125.5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239" t="s">
        <v>119</v>
      </c>
      <c r="B46" s="236" t="s">
        <v>141</v>
      </c>
      <c r="C46" s="189"/>
      <c r="D46" s="190"/>
      <c r="E46" s="191">
        <v>1</v>
      </c>
      <c r="F46" s="192">
        <f t="shared" ref="F46:G46" si="52">SUM(G46-2)</f>
        <v>88</v>
      </c>
      <c r="G46" s="193">
        <f t="shared" si="52"/>
        <v>90</v>
      </c>
      <c r="H46" s="90">
        <v>92</v>
      </c>
      <c r="I46" s="193">
        <f t="shared" si="44"/>
        <v>94</v>
      </c>
      <c r="J46" s="193">
        <f t="shared" ref="J46:K46" si="53">SUM(I46+2.5)</f>
        <v>96.5</v>
      </c>
      <c r="K46" s="232">
        <f t="shared" si="53"/>
        <v>99</v>
      </c>
      <c r="L46" s="193">
        <f t="shared" si="46"/>
        <v>103</v>
      </c>
      <c r="M46" s="90">
        <v>106</v>
      </c>
      <c r="N46" s="232">
        <f t="shared" si="47"/>
        <v>109.5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241"/>
      <c r="B47" s="182"/>
      <c r="C47" s="121"/>
      <c r="D47" s="183"/>
      <c r="E47" s="184"/>
      <c r="F47" s="242"/>
      <c r="G47" s="185"/>
      <c r="H47" s="186"/>
      <c r="I47" s="185"/>
      <c r="J47" s="185"/>
      <c r="K47" s="185"/>
      <c r="L47" s="185"/>
      <c r="M47" s="186"/>
      <c r="N47" s="185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240" t="s">
        <v>91</v>
      </c>
      <c r="B48" s="243" t="s">
        <v>153</v>
      </c>
      <c r="C48" s="244"/>
      <c r="D48" s="245"/>
      <c r="E48" s="246">
        <v>0.5</v>
      </c>
      <c r="F48" s="247">
        <f t="shared" ref="F48:G48" si="54">SUM(G48-1/2)</f>
        <v>45</v>
      </c>
      <c r="G48" s="248">
        <f t="shared" si="54"/>
        <v>45.5</v>
      </c>
      <c r="H48" s="201">
        <v>46</v>
      </c>
      <c r="I48" s="248">
        <f t="shared" ref="I48:K48" si="55">SUM(H48+1/2)</f>
        <v>46.5</v>
      </c>
      <c r="J48" s="248">
        <f t="shared" si="55"/>
        <v>47</v>
      </c>
      <c r="K48" s="17">
        <f t="shared" si="55"/>
        <v>47.5</v>
      </c>
      <c r="L48" s="297">
        <f t="shared" ref="L48:L51" si="56">SUM(M48-1/2)</f>
        <v>47.5</v>
      </c>
      <c r="M48" s="201">
        <v>48</v>
      </c>
      <c r="N48" s="298">
        <f t="shared" ref="N48:N51" si="57">SUM(M48+1/2)</f>
        <v>48.5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240" t="s">
        <v>91</v>
      </c>
      <c r="B49" s="249" t="s">
        <v>154</v>
      </c>
      <c r="C49" s="250"/>
      <c r="D49" s="235"/>
      <c r="E49" s="251">
        <v>0.5</v>
      </c>
      <c r="F49" s="252">
        <f t="shared" ref="F49:G49" si="58">SUM(G49-1/2)</f>
        <v>45</v>
      </c>
      <c r="G49" s="89">
        <f t="shared" si="58"/>
        <v>45.5</v>
      </c>
      <c r="H49" s="203">
        <v>46</v>
      </c>
      <c r="I49" s="89">
        <f t="shared" ref="I49:K49" si="59">SUM(H49+1/2)</f>
        <v>46.5</v>
      </c>
      <c r="J49" s="89">
        <f t="shared" si="59"/>
        <v>47</v>
      </c>
      <c r="K49" s="21">
        <f t="shared" si="59"/>
        <v>47.5</v>
      </c>
      <c r="L49" s="299">
        <f t="shared" si="56"/>
        <v>47.5</v>
      </c>
      <c r="M49" s="203">
        <v>48</v>
      </c>
      <c r="N49" s="300">
        <f t="shared" si="57"/>
        <v>48.5</v>
      </c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239" t="s">
        <v>119</v>
      </c>
      <c r="B50" s="249" t="s">
        <v>125</v>
      </c>
      <c r="C50" s="250"/>
      <c r="D50" s="235"/>
      <c r="E50" s="251">
        <v>0.5</v>
      </c>
      <c r="F50" s="252">
        <f t="shared" ref="F50:G50" si="60">SUM(G50-1/2)</f>
        <v>43.5</v>
      </c>
      <c r="G50" s="89">
        <f t="shared" si="60"/>
        <v>44</v>
      </c>
      <c r="H50" s="203">
        <v>44.5</v>
      </c>
      <c r="I50" s="89">
        <f t="shared" ref="I50:K50" si="61">SUM(H50+1/2)</f>
        <v>45</v>
      </c>
      <c r="J50" s="89">
        <f t="shared" si="61"/>
        <v>45.5</v>
      </c>
      <c r="K50" s="21">
        <f t="shared" si="61"/>
        <v>46</v>
      </c>
      <c r="L50" s="299">
        <f t="shared" si="56"/>
        <v>46</v>
      </c>
      <c r="M50" s="203">
        <v>46.5</v>
      </c>
      <c r="N50" s="300">
        <f t="shared" si="57"/>
        <v>47</v>
      </c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239" t="s">
        <v>119</v>
      </c>
      <c r="B51" s="249" t="s">
        <v>126</v>
      </c>
      <c r="C51" s="250"/>
      <c r="D51" s="235"/>
      <c r="E51" s="251">
        <v>0.5</v>
      </c>
      <c r="F51" s="252">
        <f t="shared" ref="F51:G51" si="62">SUM(G51-1/2)</f>
        <v>43.5</v>
      </c>
      <c r="G51" s="89">
        <f t="shared" si="62"/>
        <v>44</v>
      </c>
      <c r="H51" s="203">
        <v>44.5</v>
      </c>
      <c r="I51" s="89">
        <f t="shared" ref="I51:K51" si="63">SUM(H51+1/2)</f>
        <v>45</v>
      </c>
      <c r="J51" s="89">
        <f t="shared" si="63"/>
        <v>45.5</v>
      </c>
      <c r="K51" s="21">
        <f t="shared" si="63"/>
        <v>46</v>
      </c>
      <c r="L51" s="299">
        <f t="shared" si="56"/>
        <v>46</v>
      </c>
      <c r="M51" s="203">
        <v>46.5</v>
      </c>
      <c r="N51" s="300">
        <f t="shared" si="57"/>
        <v>47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240" t="s">
        <v>91</v>
      </c>
      <c r="B52" s="85" t="s">
        <v>127</v>
      </c>
      <c r="C52" s="91"/>
      <c r="D52" s="253"/>
      <c r="E52" s="251">
        <v>0.25</v>
      </c>
      <c r="F52" s="252">
        <f t="shared" ref="F52:F53" si="64">H52</f>
        <v>31</v>
      </c>
      <c r="G52" s="89">
        <f t="shared" ref="G52:G53" si="65">H52</f>
        <v>31</v>
      </c>
      <c r="H52" s="203">
        <v>31</v>
      </c>
      <c r="I52" s="89">
        <f t="shared" ref="I52:I53" si="66">H52</f>
        <v>31</v>
      </c>
      <c r="J52" s="89">
        <f t="shared" ref="J52:J53" si="67">H52</f>
        <v>31</v>
      </c>
      <c r="K52" s="21">
        <f t="shared" ref="K52:K53" si="68">H52</f>
        <v>31</v>
      </c>
      <c r="L52" s="301">
        <f t="shared" ref="L52:L53" si="69">M52</f>
        <v>31</v>
      </c>
      <c r="M52" s="203">
        <v>31</v>
      </c>
      <c r="N52" s="300">
        <f t="shared" ref="N52:N53" si="70">M52</f>
        <v>31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239" t="s">
        <v>119</v>
      </c>
      <c r="B53" s="85" t="s">
        <v>128</v>
      </c>
      <c r="C53" s="91"/>
      <c r="D53" s="253"/>
      <c r="E53" s="251">
        <v>0.25</v>
      </c>
      <c r="F53" s="252">
        <f t="shared" si="64"/>
        <v>30.5</v>
      </c>
      <c r="G53" s="89">
        <f t="shared" si="65"/>
        <v>30.5</v>
      </c>
      <c r="H53" s="203">
        <v>30.5</v>
      </c>
      <c r="I53" s="89">
        <f t="shared" si="66"/>
        <v>30.5</v>
      </c>
      <c r="J53" s="89">
        <f t="shared" si="67"/>
        <v>30.5</v>
      </c>
      <c r="K53" s="21">
        <f t="shared" si="68"/>
        <v>30.5</v>
      </c>
      <c r="L53" s="301">
        <f t="shared" si="69"/>
        <v>30.5</v>
      </c>
      <c r="M53" s="203">
        <v>30.5</v>
      </c>
      <c r="N53" s="300">
        <f t="shared" si="70"/>
        <v>30.5</v>
      </c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241"/>
      <c r="B54" s="249"/>
      <c r="C54" s="250"/>
      <c r="D54" s="235"/>
      <c r="E54" s="251"/>
      <c r="F54" s="252"/>
      <c r="G54" s="89"/>
      <c r="H54" s="90"/>
      <c r="I54" s="89"/>
      <c r="J54" s="89"/>
      <c r="K54" s="21"/>
      <c r="L54" s="299"/>
      <c r="M54" s="90"/>
      <c r="N54" s="300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87"/>
      <c r="B55" s="249"/>
      <c r="C55" s="250"/>
      <c r="D55" s="235"/>
      <c r="E55" s="251"/>
      <c r="F55" s="252"/>
      <c r="G55" s="89"/>
      <c r="H55" s="90"/>
      <c r="I55" s="89"/>
      <c r="J55" s="89"/>
      <c r="K55" s="21"/>
      <c r="L55" s="299"/>
      <c r="M55" s="90"/>
      <c r="N55" s="300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240" t="s">
        <v>91</v>
      </c>
      <c r="B56" s="249" t="s">
        <v>129</v>
      </c>
      <c r="C56" s="250"/>
      <c r="D56" s="245"/>
      <c r="E56" s="254">
        <v>0.25</v>
      </c>
      <c r="F56" s="252">
        <f>H56</f>
        <v>4</v>
      </c>
      <c r="G56" s="89">
        <f>H56</f>
        <v>4</v>
      </c>
      <c r="H56" s="221">
        <v>4</v>
      </c>
      <c r="I56" s="89">
        <f>H56</f>
        <v>4</v>
      </c>
      <c r="J56" s="89">
        <f>H56</f>
        <v>4</v>
      </c>
      <c r="K56" s="21">
        <f>H56</f>
        <v>4</v>
      </c>
      <c r="L56" s="299">
        <f>M56</f>
        <v>4</v>
      </c>
      <c r="M56" s="221">
        <v>4</v>
      </c>
      <c r="N56" s="300">
        <f>M56</f>
        <v>4</v>
      </c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240" t="s">
        <v>91</v>
      </c>
      <c r="B57" s="249" t="s">
        <v>130</v>
      </c>
      <c r="C57" s="250"/>
      <c r="D57" s="255"/>
      <c r="E57" s="254">
        <v>0.25</v>
      </c>
      <c r="F57" s="252">
        <f>SUM(H57)</f>
        <v>6</v>
      </c>
      <c r="G57" s="89">
        <f>SUM(H57)</f>
        <v>6</v>
      </c>
      <c r="H57" s="221">
        <v>6</v>
      </c>
      <c r="I57" s="89">
        <f t="shared" ref="I57:I58" si="71">SUM(H57)</f>
        <v>6</v>
      </c>
      <c r="J57" s="89">
        <f>SUM(H57)</f>
        <v>6</v>
      </c>
      <c r="K57" s="21">
        <f>SUM(H57)</f>
        <v>6</v>
      </c>
      <c r="L57" s="299">
        <f t="shared" ref="L57:L58" si="72">SUM(M57)</f>
        <v>6</v>
      </c>
      <c r="M57" s="221">
        <v>6</v>
      </c>
      <c r="N57" s="300">
        <f>SUM(M57)</f>
        <v>6</v>
      </c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256"/>
      <c r="B58" s="257" t="s">
        <v>131</v>
      </c>
      <c r="C58" s="258"/>
      <c r="D58" s="225"/>
      <c r="E58" s="259">
        <v>0.25</v>
      </c>
      <c r="F58" s="260">
        <f>SUM(G58)</f>
        <v>6.5</v>
      </c>
      <c r="G58" s="261">
        <f>SUM(H58-1/2)</f>
        <v>6.5</v>
      </c>
      <c r="H58" s="221">
        <v>7</v>
      </c>
      <c r="I58" s="261">
        <f t="shared" si="71"/>
        <v>7</v>
      </c>
      <c r="J58" s="261">
        <f>SUM(I58+1/2)</f>
        <v>7.5</v>
      </c>
      <c r="K58" s="302">
        <f>SUM(J58)</f>
        <v>7.5</v>
      </c>
      <c r="L58" s="303">
        <f t="shared" si="72"/>
        <v>8</v>
      </c>
      <c r="M58" s="221">
        <v>8</v>
      </c>
      <c r="N58" s="304">
        <f>SUM(M58+1/2)</f>
        <v>8.5</v>
      </c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256"/>
      <c r="B59" s="257"/>
      <c r="C59" s="258"/>
      <c r="D59" s="225"/>
      <c r="E59" s="259"/>
      <c r="F59" s="260"/>
      <c r="G59" s="261"/>
      <c r="H59" s="221"/>
      <c r="I59" s="261"/>
      <c r="J59" s="261"/>
      <c r="K59" s="302"/>
      <c r="L59" s="303"/>
      <c r="M59" s="221"/>
      <c r="N59" s="304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256"/>
      <c r="B60" s="85" t="s">
        <v>132</v>
      </c>
      <c r="C60" s="91"/>
      <c r="D60" s="225"/>
      <c r="E60" s="191">
        <v>0.125</v>
      </c>
      <c r="F60" s="252">
        <f>SUM(H60)</f>
        <v>2.5</v>
      </c>
      <c r="G60" s="89">
        <f>SUM(H60)</f>
        <v>2.5</v>
      </c>
      <c r="H60" s="221">
        <v>2.5</v>
      </c>
      <c r="I60" s="89">
        <f>SUM(H60)</f>
        <v>2.5</v>
      </c>
      <c r="J60" s="89">
        <f>SUM(H60)</f>
        <v>2.5</v>
      </c>
      <c r="K60" s="21">
        <f>SUM(H60)</f>
        <v>2.5</v>
      </c>
      <c r="L60" s="299">
        <f t="shared" ref="L60:L61" si="73">SUM(M60)</f>
        <v>3</v>
      </c>
      <c r="M60" s="221">
        <v>3</v>
      </c>
      <c r="N60" s="300">
        <f t="shared" ref="N60:N61" si="74">SUM(M60)</f>
        <v>3</v>
      </c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256"/>
      <c r="B61" s="85" t="s">
        <v>133</v>
      </c>
      <c r="C61" s="262"/>
      <c r="D61" s="255"/>
      <c r="E61" s="191">
        <v>0.125</v>
      </c>
      <c r="F61" s="260">
        <f t="shared" ref="F61:G61" si="75">SUM(G61)-0.25</f>
        <v>3.5</v>
      </c>
      <c r="G61" s="260">
        <f t="shared" si="75"/>
        <v>3.75</v>
      </c>
      <c r="H61" s="221">
        <v>4</v>
      </c>
      <c r="I61" s="261">
        <f>SUM(H61+0.25)</f>
        <v>4.25</v>
      </c>
      <c r="J61" s="261">
        <f>SUM(I61+1/2)</f>
        <v>4.75</v>
      </c>
      <c r="K61" s="302">
        <f>SUM(J61+0.25)</f>
        <v>5</v>
      </c>
      <c r="L61" s="303">
        <f t="shared" si="73"/>
        <v>5</v>
      </c>
      <c r="M61" s="221">
        <v>5</v>
      </c>
      <c r="N61" s="304">
        <f t="shared" si="74"/>
        <v>5</v>
      </c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96"/>
      <c r="B62" s="263"/>
      <c r="C62" s="264"/>
      <c r="D62" s="265"/>
      <c r="E62" s="266"/>
      <c r="F62" s="267"/>
      <c r="G62" s="101"/>
      <c r="H62" s="268"/>
      <c r="I62" s="101"/>
      <c r="J62" s="101"/>
      <c r="K62" s="305"/>
      <c r="L62" s="306"/>
      <c r="M62" s="268"/>
      <c r="N62" s="307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224"/>
      <c r="F63" s="103"/>
      <c r="G63" s="103"/>
      <c r="H63" s="103"/>
      <c r="I63" s="103"/>
      <c r="J63" s="103"/>
      <c r="K63" s="103"/>
      <c r="L63" s="103"/>
      <c r="M63" s="308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ht="15.75" customHeight="1" spans="1:26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ht="15.75" customHeight="1" spans="1:26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ht="15.75" customHeight="1" spans="1:26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ht="15.75" customHeight="1" spans="1:26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ht="15.75" customHeight="1" spans="1:26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ht="15.75" customHeight="1" spans="1:26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ht="15.75" customHeight="1" spans="1:26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ht="15.75" customHeight="1" spans="1:26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ht="15.75" customHeight="1" spans="1:26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ht="15.75" customHeight="1" spans="1:26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ht="15.75" customHeight="1" spans="1:26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ht="15.75" customHeight="1" spans="1:26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ht="15.75" customHeight="1" spans="1:26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ht="15.75" customHeight="1" spans="1:26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ht="15.75" customHeight="1" spans="1:26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ht="15.75" customHeight="1" spans="1:26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ht="15.75" customHeight="1" spans="1:26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ht="15.75" customHeight="1" spans="1:26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ht="15.75" customHeight="1" spans="1:26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ht="15.75" customHeight="1" spans="1:26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ht="15.75" customHeight="1" spans="1:26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ht="15.75" customHeight="1" spans="1:26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ht="15.75" customHeight="1" spans="1:26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ht="15.75" customHeight="1" spans="1:26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ht="15.75" customHeight="1" spans="1:26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ht="15.75" customHeight="1" spans="1:26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ht="15.75" customHeight="1" spans="1:26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ht="15.75" customHeight="1" spans="1:26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ht="15.75" customHeight="1" spans="1:26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ht="15.75" customHeight="1" spans="1:26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ht="15.75" customHeight="1" spans="1:26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ht="15.75" customHeight="1" spans="1:26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ht="15.75" customHeight="1" spans="1:26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ht="15.75" customHeight="1" spans="1:26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ht="15.75" customHeight="1" spans="1:26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ht="15.75" customHeight="1" spans="1:26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ht="15.75" customHeight="1" spans="1:26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ht="15.75" customHeight="1" spans="1:26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ht="15.75" customHeight="1" spans="1:26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ht="15.75" customHeight="1" spans="1:26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ht="15.75" customHeight="1" spans="1:26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ht="15.75" customHeight="1" spans="1:26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ht="15.75" customHeight="1" spans="1:26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ht="15.75" customHeight="1" spans="1:26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ht="15.75" customHeight="1" spans="1:26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ht="15.75" customHeight="1" spans="1:26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ht="15.75" customHeight="1" spans="1:26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ht="15.75" customHeight="1" spans="1:26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ht="15.75" customHeight="1" spans="1:26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ht="15.75" customHeight="1" spans="1:26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ht="15.75" customHeight="1" spans="1:26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ht="15.75" customHeight="1" spans="1:26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ht="15.75" customHeight="1" spans="1:26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ht="15.75" customHeight="1" spans="1:26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ht="15.75" customHeight="1" spans="1:26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ht="15.75" customHeight="1" spans="1:26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ht="15.75" customHeight="1" spans="1:26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ht="15.75" customHeight="1" spans="1:26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ht="15.75" customHeight="1" spans="1:26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ht="15.75" customHeight="1" spans="1:26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</row>
    <row r="325" ht="15.75" customHeight="1" spans="1:26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</row>
    <row r="326" ht="15.75" customHeight="1" spans="1:26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</row>
    <row r="327" ht="15.75" customHeight="1" spans="1:26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</row>
    <row r="328" ht="15.75" customHeight="1" spans="1:26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</row>
    <row r="329" ht="15.75" customHeight="1" spans="1:26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</row>
    <row r="330" ht="15.75" customHeight="1" spans="1:26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</row>
    <row r="331" ht="15.75" customHeight="1" spans="1:26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</row>
    <row r="332" ht="15.75" customHeight="1" spans="1:26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</row>
    <row r="333" ht="15.75" customHeight="1" spans="1:26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</row>
    <row r="334" ht="15.75" customHeight="1" spans="1:26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</row>
    <row r="335" ht="15.75" customHeight="1" spans="1:26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</row>
    <row r="336" ht="15.75" customHeight="1" spans="1:26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</row>
    <row r="337" ht="15.75" customHeight="1" spans="1:26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</row>
    <row r="338" ht="15.75" customHeight="1" spans="1:26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</row>
    <row r="339" ht="15.75" customHeight="1" spans="1:26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</row>
    <row r="340" ht="15.75" customHeight="1" spans="1:26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</row>
    <row r="341" ht="15.75" customHeight="1" spans="1:26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</row>
    <row r="342" ht="15.75" customHeight="1" spans="1:26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</row>
    <row r="343" ht="15.75" customHeight="1" spans="1:26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</row>
    <row r="344" ht="15.75" customHeight="1" spans="1:26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</row>
    <row r="345" ht="15.75" customHeight="1" spans="1:26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</row>
    <row r="346" ht="15.75" customHeight="1" spans="1:26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</row>
    <row r="347" ht="15.75" customHeight="1" spans="1:26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</row>
    <row r="348" ht="15.75" customHeight="1" spans="1:26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</row>
    <row r="349" ht="15.75" customHeight="1" spans="1:26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</row>
    <row r="350" ht="15.75" customHeight="1" spans="1:26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</row>
    <row r="351" ht="15.75" customHeight="1" spans="1:26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</row>
    <row r="352" ht="15.75" customHeight="1" spans="1:26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</row>
    <row r="353" ht="15.75" customHeight="1" spans="1:26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</row>
    <row r="354" ht="15.75" customHeight="1" spans="1:26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</row>
    <row r="355" ht="15.75" customHeight="1" spans="1:26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ht="15.75" customHeight="1" spans="1:26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ht="15.75" customHeight="1" spans="1:26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ht="15.75" customHeight="1" spans="1:26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ht="15.75" customHeight="1" spans="1:26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ht="15.75" customHeight="1" spans="1:26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ht="15.75" customHeight="1" spans="1:26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ht="15.75" customHeight="1" spans="1:26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ht="15.75" customHeight="1" spans="1:26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ht="15.75" customHeight="1" spans="1:26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ht="15.75" customHeight="1" spans="1:26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ht="15.75" customHeight="1" spans="1:26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ht="15.75" customHeight="1" spans="1:26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ht="15.75" customHeight="1" spans="1:26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ht="15.75" customHeight="1" spans="1:26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ht="15.75" customHeight="1" spans="1:26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ht="15.75" customHeight="1" spans="1:26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ht="15.75" customHeight="1" spans="1:26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ht="15.75" customHeight="1" spans="1:26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ht="15.75" customHeight="1" spans="1:26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ht="15.75" customHeight="1" spans="1:26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ht="15.75" customHeight="1" spans="1:26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ht="15.75" customHeight="1" spans="1:26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ht="15.75" customHeight="1" spans="1:26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ht="15.75" customHeight="1" spans="1:26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ht="15.75" customHeight="1" spans="1:26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ht="15.75" customHeight="1" spans="1:26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ht="15.75" customHeight="1" spans="1:26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ht="15.75" customHeight="1" spans="1:26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ht="15.75" customHeight="1" spans="1:26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ht="15.75" customHeight="1" spans="1:26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ht="15.75" customHeight="1" spans="1:26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ht="15.75" customHeight="1" spans="1:26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ht="15.75" customHeight="1" spans="1:26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ht="15.75" customHeight="1" spans="1:26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ht="15.75" customHeight="1" spans="1:26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ht="15.75" customHeight="1" spans="1:26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ht="15.75" customHeight="1" spans="1:26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ht="15.75" customHeight="1" spans="1:26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ht="15.75" customHeight="1" spans="1:26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ht="15.75" customHeight="1" spans="1:26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ht="15.75" customHeight="1" spans="1:26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ht="15.75" customHeight="1" spans="1:26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ht="15.75" customHeight="1" spans="1:26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ht="15.75" customHeight="1" spans="1:26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ht="15.75" customHeight="1" spans="1:26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ht="15.75" customHeight="1" spans="1:26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ht="15.75" customHeight="1" spans="1:26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ht="15.75" customHeight="1" spans="1:26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ht="15.75" customHeight="1" spans="1:26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ht="15.75" customHeight="1" spans="1:26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ht="15.75" customHeight="1" spans="1:26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ht="15.75" customHeight="1" spans="1:26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ht="15.75" customHeight="1" spans="1:26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ht="15.75" customHeight="1" spans="1:26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ht="15.75" customHeight="1" spans="1:26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ht="15.75" customHeight="1" spans="1:26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ht="15.75" customHeight="1" spans="1:26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ht="15.75" customHeight="1" spans="1:26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ht="15.75" customHeight="1" spans="1:26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ht="15.75" customHeight="1" spans="1:26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ht="15.75" customHeight="1" spans="1:26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ht="15.75" customHeight="1" spans="1:26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ht="15.75" customHeight="1" spans="1:26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ht="15.75" customHeight="1" spans="1:26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ht="15.75" customHeight="1" spans="1:26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ht="15.75" customHeight="1" spans="1:26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ht="15.75" customHeight="1" spans="1:26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ht="15.75" customHeight="1" spans="1:26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ht="15.75" customHeight="1" spans="1:26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ht="15.75" customHeight="1" spans="1:26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ht="15.75" customHeight="1" spans="1:26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ht="15.75" customHeight="1" spans="1:26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ht="15.75" customHeight="1" spans="1:26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ht="15.75" customHeight="1" spans="1:26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ht="15.75" customHeight="1" spans="1:26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ht="15.75" customHeight="1" spans="1:26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ht="15.75" customHeight="1" spans="1:26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ht="15.75" customHeight="1" spans="1:26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ht="15.75" customHeight="1" spans="1:26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ht="15.75" customHeight="1" spans="1:26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ht="15.75" customHeight="1" spans="1:26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ht="15.75" customHeight="1" spans="1:26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ht="15.75" customHeight="1" spans="1:26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ht="15.75" customHeight="1" spans="1:26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ht="15.75" customHeight="1" spans="1:26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ht="15.75" customHeight="1" spans="1:26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ht="15.75" customHeight="1" spans="1:26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ht="15.75" customHeight="1" spans="1:26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ht="15.75" customHeight="1" spans="1:26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ht="15.75" customHeight="1" spans="1:26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ht="15.75" customHeight="1" spans="1:26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ht="15.75" customHeight="1" spans="1:26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ht="15.75" customHeight="1" spans="1:26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ht="15.75" customHeight="1" spans="1:26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ht="15.75" customHeight="1" spans="1:26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ht="15.75" customHeight="1" spans="1:26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ht="15.75" customHeight="1" spans="1:26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ht="15.75" customHeight="1" spans="1:26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ht="15.75" customHeight="1" spans="1:26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ht="15.75" customHeight="1" spans="1:26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ht="15.75" customHeight="1" spans="1:26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ht="15.75" customHeight="1" spans="1:26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ht="15.75" customHeight="1" spans="1:26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ht="15.75" customHeight="1" spans="1:26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ht="15.75" customHeight="1" spans="1:26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ht="15.75" customHeight="1" spans="1:26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ht="15.75" customHeight="1" spans="1:26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ht="15.75" customHeight="1" spans="1:26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ht="15.75" customHeight="1" spans="1:26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ht="15.75" customHeight="1" spans="1:26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ht="15.75" customHeight="1" spans="1:26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ht="15.75" customHeight="1" spans="1:26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ht="15.75" customHeight="1" spans="1:26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ht="15.75" customHeight="1" spans="1:26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ht="15.75" customHeight="1" spans="1:26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ht="15.75" customHeight="1" spans="1:26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ht="15.75" customHeight="1" spans="1:26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ht="15.75" customHeight="1" spans="1:26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ht="15.75" customHeight="1" spans="1:26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ht="15.75" customHeight="1" spans="1:26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ht="15.75" customHeight="1" spans="1:26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ht="15.75" customHeight="1" spans="1:26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ht="15.75" customHeight="1" spans="1:26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ht="15.75" customHeight="1" spans="1:26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ht="15.75" customHeight="1" spans="1:26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ht="15.75" customHeight="1" spans="1:26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ht="15.75" customHeight="1" spans="1:26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ht="15.75" customHeight="1" spans="1:26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ht="15.75" customHeight="1" spans="1:26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ht="15.75" customHeight="1" spans="1:26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ht="15.75" customHeight="1" spans="1:26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ht="15.75" customHeight="1" spans="1:26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ht="15.75" customHeight="1" spans="1:26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ht="15.75" customHeight="1" spans="1:26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ht="15.75" customHeight="1" spans="1:26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ht="15.75" customHeight="1" spans="1:26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ht="15.75" customHeight="1" spans="1:26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ht="15.75" customHeight="1" spans="1:26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ht="15.75" customHeight="1" spans="1:26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ht="15.75" customHeight="1" spans="1:26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ht="15.75" customHeight="1" spans="1:26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ht="15.75" customHeight="1" spans="1:26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ht="15.75" customHeight="1" spans="1:26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ht="15.75" customHeight="1" spans="1:26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ht="15.75" customHeight="1" spans="1:26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ht="15.75" customHeight="1" spans="1:26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ht="15.75" customHeight="1" spans="1:26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ht="15.75" customHeight="1" spans="1:26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ht="15.75" customHeight="1" spans="1:26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ht="15.75" customHeight="1" spans="1:26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ht="15.75" customHeight="1" spans="1:26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ht="15.75" customHeight="1" spans="1:26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ht="15.75" customHeight="1" spans="1:26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ht="15.75" customHeight="1" spans="1:26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ht="15.75" customHeight="1" spans="1:26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ht="15.75" customHeight="1" spans="1:26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ht="15.75" customHeight="1" spans="1:26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ht="15.75" customHeight="1" spans="1:26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ht="15.75" customHeight="1" spans="1:26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ht="15.75" customHeight="1" spans="1:26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ht="15.75" customHeight="1" spans="1:26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ht="15.75" customHeight="1" spans="1:26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ht="15.75" customHeight="1" spans="1:26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ht="15.75" customHeight="1" spans="1:26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ht="15.75" customHeight="1" spans="1:26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ht="15.75" customHeight="1" spans="1:26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ht="15.75" customHeight="1" spans="1:26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ht="15.75" customHeight="1" spans="1:26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ht="15.75" customHeight="1" spans="1:26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ht="15.75" customHeight="1" spans="1:26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ht="15.75" customHeight="1" spans="1:26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ht="15.75" customHeight="1" spans="1:26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ht="15.75" customHeight="1" spans="1:26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ht="15.75" customHeight="1" spans="1:26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ht="15.75" customHeight="1" spans="1:26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ht="15.75" customHeight="1" spans="1:26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ht="15.75" customHeight="1" spans="1:26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ht="15.75" customHeight="1" spans="1:26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ht="15.75" customHeight="1" spans="1:26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ht="15.75" customHeight="1" spans="1:26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ht="15.75" customHeight="1" spans="1:26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ht="15.75" customHeight="1" spans="1:26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ht="15.75" customHeight="1" spans="1:26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ht="15.75" customHeight="1" spans="1:26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ht="15.75" customHeight="1" spans="1:26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ht="15.75" customHeight="1" spans="1:26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ht="15.75" customHeight="1" spans="1:26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ht="15.75" customHeight="1" spans="1:26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ht="15.75" customHeight="1" spans="1:26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ht="15.75" customHeight="1" spans="1:26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ht="15.75" customHeight="1" spans="1:26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ht="15.75" customHeight="1" spans="1:26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ht="15.75" customHeight="1" spans="1:26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ht="15.75" customHeight="1" spans="1:26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ht="15.75" customHeight="1" spans="1:26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ht="15.75" customHeight="1" spans="1:26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ht="15.75" customHeight="1" spans="1:26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ht="15.75" customHeight="1" spans="1:26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ht="15.75" customHeight="1" spans="1:26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ht="15.75" customHeight="1" spans="1:26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ht="15.75" customHeight="1" spans="1:26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ht="15.75" customHeight="1" spans="1:26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ht="15.75" customHeight="1" spans="1:26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ht="15.75" customHeight="1" spans="1:26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ht="15.75" customHeight="1" spans="1:26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ht="15.75" customHeight="1" spans="1:26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ht="15.75" customHeight="1" spans="1:26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ht="15.75" customHeight="1" spans="1:26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ht="15.75" customHeight="1" spans="1:26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ht="15.75" customHeight="1" spans="1:26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ht="15.75" customHeight="1" spans="1:26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ht="15.75" customHeight="1" spans="1:26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ht="15.75" customHeight="1" spans="1:26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ht="15.75" customHeight="1" spans="1:26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ht="15.75" customHeight="1" spans="1:26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ht="15.75" customHeight="1" spans="1:26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ht="15.75" customHeight="1" spans="1:26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ht="15.75" customHeight="1" spans="1:26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ht="15.75" customHeight="1" spans="1:26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ht="15.75" customHeight="1" spans="1:26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ht="15.75" customHeight="1" spans="1:26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ht="15.75" customHeight="1" spans="1:26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ht="15.75" customHeight="1" spans="1:26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ht="15.75" customHeight="1" spans="1:26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ht="15.75" customHeight="1" spans="1:26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ht="15.75" customHeight="1" spans="1:26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ht="15.75" customHeight="1" spans="1:26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ht="15.75" customHeight="1" spans="1:26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ht="15.75" customHeight="1" spans="1:26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ht="15.75" customHeight="1" spans="1:26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ht="15.75" customHeight="1" spans="1:26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ht="15.75" customHeight="1" spans="1:26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ht="15.75" customHeight="1" spans="1:26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ht="15.75" customHeight="1" spans="1:26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ht="15.75" customHeight="1" spans="1:26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ht="15.75" customHeight="1" spans="1:26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ht="15.75" customHeight="1" spans="1:26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ht="15.75" customHeight="1" spans="1:26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ht="15.75" customHeight="1" spans="1:26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ht="15.75" customHeight="1" spans="1:26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ht="15.75" customHeight="1" spans="1:26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ht="15.75" customHeight="1" spans="1:26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ht="15.75" customHeight="1" spans="1:26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ht="15.75" customHeight="1" spans="1:26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ht="15.75" customHeight="1" spans="1:26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ht="15.75" customHeight="1" spans="1:26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ht="15.75" customHeight="1" spans="1:26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ht="15.75" customHeight="1" spans="1:26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ht="15.75" customHeight="1" spans="1:26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ht="15.75" customHeight="1" spans="1:26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ht="15.75" customHeight="1" spans="1:26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ht="15.75" customHeight="1" spans="1:26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ht="15.75" customHeight="1" spans="1:26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ht="15.75" customHeight="1" spans="1:26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ht="15.75" customHeight="1" spans="1:26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ht="15.75" customHeight="1" spans="1:26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ht="15.75" customHeight="1" spans="1:26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ht="15.75" customHeight="1" spans="1:26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ht="15.75" customHeight="1" spans="1:26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ht="15.75" customHeight="1" spans="1:26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ht="15.75" customHeight="1" spans="1:26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ht="15.75" customHeight="1" spans="1:26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ht="15.75" customHeight="1" spans="1:26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ht="15.75" customHeight="1" spans="1:26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ht="15.75" customHeight="1" spans="1:26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ht="15.75" customHeight="1" spans="1:26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ht="15.75" customHeight="1" spans="1:26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ht="15.75" customHeight="1" spans="1:26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ht="15.75" customHeight="1" spans="1:26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ht="15.75" customHeight="1" spans="1:26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ht="15.75" customHeight="1" spans="1:26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ht="15.75" customHeight="1" spans="1:26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ht="15.75" customHeight="1" spans="1:26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ht="15.75" customHeight="1" spans="1:26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ht="15.75" customHeight="1" spans="1:26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ht="15.75" customHeight="1" spans="1:26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ht="15.75" customHeight="1" spans="1:26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ht="15.75" customHeight="1" spans="1:26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ht="15.75" customHeight="1" spans="1:26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ht="15.75" customHeight="1" spans="1:26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ht="15.75" customHeight="1" spans="1:26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ht="15.75" customHeight="1" spans="1:26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ht="15.75" customHeight="1" spans="1:26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ht="15.75" customHeight="1" spans="1:26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ht="15.75" customHeight="1" spans="1:26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ht="15.75" customHeight="1" spans="1:26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ht="15.75" customHeight="1" spans="1:26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ht="15.75" customHeight="1" spans="1:26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ht="15.75" customHeight="1" spans="1:26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ht="15.75" customHeight="1" spans="1:26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ht="15.75" customHeight="1" spans="1:26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ht="15.75" customHeight="1" spans="1:26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ht="15.75" customHeight="1" spans="1:26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ht="15.75" customHeight="1" spans="1:26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ht="15.75" customHeight="1" spans="1:26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ht="15.75" customHeight="1" spans="1:26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ht="15.75" customHeight="1" spans="1:26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ht="15.75" customHeight="1" spans="1:26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ht="15.75" customHeight="1" spans="1:26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ht="15.75" customHeight="1" spans="1:26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ht="15.75" customHeight="1" spans="1:26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ht="15.75" customHeight="1" spans="1:26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ht="15.75" customHeight="1" spans="1:26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ht="15.75" customHeight="1" spans="1:26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ht="15.75" customHeight="1" spans="1:26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ht="15.75" customHeight="1" spans="1:26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ht="15.75" customHeight="1" spans="1:26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ht="15.75" customHeight="1" spans="1:26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ht="15.75" customHeight="1" spans="1:26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ht="15.75" customHeight="1" spans="1:26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ht="15.75" customHeight="1" spans="1:26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ht="15.75" customHeight="1" spans="1:26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ht="15.75" customHeight="1" spans="1:26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ht="15.75" customHeight="1" spans="1:26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ht="15.75" customHeight="1" spans="1:26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ht="15.75" customHeight="1" spans="1:26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ht="15.75" customHeight="1" spans="1:26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ht="15.75" customHeight="1" spans="1:26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ht="15.75" customHeight="1" spans="1:26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ht="15.75" customHeight="1" spans="1:26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ht="15.75" customHeight="1" spans="1:26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ht="15.75" customHeight="1" spans="1:26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ht="15.75" customHeight="1" spans="1:26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ht="15.75" customHeight="1" spans="1:26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ht="15.75" customHeight="1" spans="1:26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ht="15.75" customHeight="1" spans="1:26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ht="15.75" customHeight="1" spans="1:26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ht="15.75" customHeight="1" spans="1:26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ht="15.75" customHeight="1" spans="1:26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ht="15.75" customHeight="1" spans="1:26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ht="15.75" customHeight="1" spans="1:26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ht="15.75" customHeight="1" spans="1:26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ht="15.75" customHeight="1" spans="1:26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ht="15.75" customHeight="1" spans="1:26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ht="15.75" customHeight="1" spans="1:26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ht="15.75" customHeight="1" spans="1:26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ht="15.75" customHeight="1" spans="1:26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ht="15.75" customHeight="1" spans="1:26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ht="15.75" customHeight="1" spans="1:26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ht="15.75" customHeight="1" spans="1:26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ht="15.75" customHeight="1" spans="1:26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ht="15.75" customHeight="1" spans="1:26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ht="15.75" customHeight="1" spans="1:26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ht="15.75" customHeight="1" spans="1:26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ht="15.75" customHeight="1" spans="1:26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ht="15.75" customHeight="1" spans="1:26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ht="15.75" customHeight="1" spans="1:26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ht="15.75" customHeight="1" spans="1:26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ht="15.75" customHeight="1" spans="1:26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ht="15.75" customHeight="1" spans="1:26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ht="15.75" customHeight="1" spans="1:26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ht="15.75" customHeight="1" spans="1:26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ht="15.75" customHeight="1" spans="1:26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ht="15.75" customHeight="1" spans="1:26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ht="15.75" customHeight="1" spans="1:26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ht="15.75" customHeight="1" spans="1:26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ht="15.75" customHeight="1" spans="1:26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ht="15.75" customHeight="1" spans="1:26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ht="15.75" customHeight="1" spans="1:26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ht="15.75" customHeight="1" spans="1:26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ht="15.75" customHeight="1" spans="1:26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ht="15.75" customHeight="1" spans="1:26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ht="15.75" customHeight="1" spans="1:26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ht="15.75" customHeight="1" spans="1:26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ht="15.75" customHeight="1" spans="1:26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ht="15.75" customHeight="1" spans="1:26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ht="15.75" customHeight="1" spans="1:26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ht="15.75" customHeight="1" spans="1:26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ht="15.75" customHeight="1" spans="1:26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ht="15.75" customHeight="1" spans="1:26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ht="15.75" customHeight="1" spans="1:26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ht="15.75" customHeight="1" spans="1:26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ht="15.75" customHeight="1" spans="1:26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ht="15.75" customHeight="1" spans="1:26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ht="15.75" customHeight="1" spans="1:26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ht="15.75" customHeight="1" spans="1:26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ht="15.75" customHeight="1" spans="1:26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ht="15.75" customHeight="1" spans="1:26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ht="15.75" customHeight="1" spans="1:26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ht="15.75" customHeight="1" spans="1:26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ht="15.75" customHeight="1" spans="1:26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ht="15.75" customHeight="1" spans="1:26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ht="15.75" customHeight="1" spans="1:26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ht="15.75" customHeight="1" spans="1:26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ht="15.75" customHeight="1" spans="1:26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ht="15.75" customHeight="1" spans="1:26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ht="15.75" customHeight="1" spans="1:26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ht="15.75" customHeight="1" spans="1:26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ht="15.75" customHeight="1" spans="1:26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ht="15.75" customHeight="1" spans="1:26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ht="15.75" customHeight="1" spans="1:26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ht="15.75" customHeight="1" spans="1:26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ht="15.75" customHeight="1" spans="1:26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ht="15.75" customHeight="1" spans="1:26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ht="15.75" customHeight="1" spans="1:26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ht="15.75" customHeight="1" spans="1:26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ht="15.75" customHeight="1" spans="1:26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ht="15.75" customHeight="1" spans="1:26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ht="15.75" customHeight="1" spans="1:26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ht="15.75" customHeight="1" spans="1:26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ht="15.75" customHeight="1" spans="1:26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ht="15.75" customHeight="1" spans="1:26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ht="15.75" customHeight="1" spans="1:26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ht="15.75" customHeight="1" spans="1:26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ht="15.75" customHeight="1" spans="1:26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ht="15.75" customHeight="1" spans="1:26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ht="15.75" customHeight="1" spans="1:26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ht="15.75" customHeight="1" spans="1:26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ht="15.75" customHeight="1" spans="1:26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ht="15.75" customHeight="1" spans="1:26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ht="15.75" customHeight="1" spans="1:26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ht="15.75" customHeight="1" spans="1:26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ht="15.75" customHeight="1" spans="1:26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ht="15.75" customHeight="1" spans="1:26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ht="15.75" customHeight="1" spans="1:26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ht="15.75" customHeight="1" spans="1:26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ht="15.75" customHeight="1" spans="1:26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ht="15.75" customHeight="1" spans="1:26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ht="15.75" customHeight="1" spans="1:26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ht="15.75" customHeight="1" spans="1:26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ht="15.75" customHeight="1" spans="1:26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ht="15.75" customHeight="1" spans="1:26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ht="15.75" customHeight="1" spans="1:26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ht="15.75" customHeight="1" spans="1:26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ht="15.75" customHeight="1" spans="1:26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ht="15.75" customHeight="1" spans="1:26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ht="15.75" customHeight="1" spans="1:26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ht="15.75" customHeight="1" spans="1:26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ht="15.75" customHeight="1" spans="1:26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ht="15.75" customHeight="1" spans="1:26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ht="15.75" customHeight="1" spans="1:26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ht="15.75" customHeight="1" spans="1:26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ht="15.75" customHeight="1" spans="1:26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ht="15.75" customHeight="1" spans="1:26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ht="15.75" customHeight="1" spans="1:26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ht="15.75" customHeight="1" spans="1:26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ht="15.75" customHeight="1" spans="1:26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ht="15.75" customHeight="1" spans="1:26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ht="15.75" customHeight="1" spans="1:26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ht="15.75" customHeight="1" spans="1:26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ht="15.75" customHeight="1" spans="1:26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ht="15.75" customHeight="1" spans="1:26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ht="15.75" customHeight="1" spans="1:26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ht="15.75" customHeight="1" spans="1:26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ht="15.75" customHeight="1" spans="1:26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ht="15.75" customHeight="1" spans="1:26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ht="15.75" customHeight="1" spans="1:26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ht="15.75" customHeight="1" spans="1:26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ht="15.75" customHeight="1" spans="1:26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ht="15.75" customHeight="1" spans="1:26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ht="15.75" customHeight="1" spans="1:26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ht="15.75" customHeight="1" spans="1:26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ht="15.75" customHeight="1" spans="1:26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ht="15.75" customHeight="1" spans="1:26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ht="15.75" customHeight="1" spans="1:26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ht="15.75" customHeight="1" spans="1:26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ht="15.75" customHeight="1" spans="1:26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ht="15.75" customHeight="1" spans="1:26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ht="15.75" customHeight="1" spans="1:26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ht="15.75" customHeight="1" spans="1:26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ht="15.75" customHeight="1" spans="1:26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ht="15.75" customHeight="1" spans="1:26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ht="15.75" customHeight="1" spans="1:26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ht="15.75" customHeight="1" spans="1:26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ht="15.75" customHeight="1" spans="1:26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ht="15.75" customHeight="1" spans="1:26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ht="15.75" customHeight="1" spans="1:26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ht="15.75" customHeight="1" spans="1:26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ht="15.75" customHeight="1" spans="1:26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ht="15.75" customHeight="1" spans="1:26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ht="15.75" customHeight="1" spans="1:26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ht="15.75" customHeight="1" spans="1:26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ht="15.75" customHeight="1" spans="1:26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ht="15.75" customHeight="1" spans="1:26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ht="15.75" customHeight="1" spans="1:26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ht="15.75" customHeight="1" spans="1:26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ht="15.75" customHeight="1" spans="1:26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ht="15.75" customHeight="1" spans="1:26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ht="15.75" customHeight="1" spans="1:26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ht="15.75" customHeight="1" spans="1:26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ht="15.75" customHeight="1" spans="1:26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ht="15.75" customHeight="1" spans="1:26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ht="15.75" customHeight="1" spans="1:26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ht="15.75" customHeight="1" spans="1:26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ht="15.75" customHeight="1" spans="1:26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ht="15.75" customHeight="1" spans="1:26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ht="15.75" customHeight="1" spans="1:26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ht="15.75" customHeight="1" spans="1:26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ht="15.75" customHeight="1" spans="1:26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ht="15.75" customHeight="1" spans="1:26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ht="15.75" customHeight="1" spans="1:26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ht="15.75" customHeight="1" spans="1:26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ht="15.75" customHeight="1" spans="1:26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ht="15.75" customHeight="1" spans="1:26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ht="15.75" customHeight="1" spans="1:26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ht="15.75" customHeight="1" spans="1:26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ht="15.75" customHeight="1" spans="1:26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ht="15.75" customHeight="1" spans="1:26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ht="15.75" customHeight="1" spans="1:26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ht="15.75" customHeight="1" spans="1:26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ht="15.75" customHeight="1" spans="1:26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ht="15.75" customHeight="1" spans="1:26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ht="15.75" customHeight="1" spans="1:26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ht="15.75" customHeight="1" spans="1:26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ht="15.75" customHeight="1" spans="1:26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ht="15.75" customHeight="1" spans="1:26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ht="15.75" customHeight="1" spans="1:26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ht="15.75" customHeight="1" spans="1:26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ht="15.75" customHeight="1" spans="1:26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ht="15.75" customHeight="1" spans="1:26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ht="15.75" customHeight="1" spans="1:26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ht="15.75" customHeight="1" spans="1:26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ht="15.75" customHeight="1" spans="1:26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ht="15.75" customHeight="1" spans="1:26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ht="15.75" customHeight="1" spans="1:26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ht="15.75" customHeight="1" spans="1:26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ht="15.75" customHeight="1" spans="1:26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ht="15.75" customHeight="1" spans="1:26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ht="15.75" customHeight="1" spans="1:26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ht="15.75" customHeight="1" spans="1:26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ht="15.75" customHeight="1" spans="1:26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ht="15.75" customHeight="1" spans="1:26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ht="15.75" customHeight="1" spans="1:26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ht="15.75" customHeight="1" spans="1:26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ht="15.75" customHeight="1" spans="1:26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ht="15.75" customHeight="1" spans="1:26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ht="15.75" customHeight="1" spans="1:26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ht="15.75" customHeight="1" spans="1:26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ht="15.75" customHeight="1" spans="1:26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ht="15.75" customHeight="1" spans="1:26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ht="15.75" customHeight="1" spans="1:26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ht="15.75" customHeight="1" spans="1:26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ht="15.75" customHeight="1" spans="1:26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ht="15.75" customHeight="1" spans="1:26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ht="15.75" customHeight="1" spans="1:26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ht="15.75" customHeight="1" spans="1:26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ht="15.75" customHeight="1" spans="1:26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ht="15.75" customHeight="1" spans="1:26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ht="15.75" customHeight="1" spans="1:26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ht="15.75" customHeight="1" spans="1:26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ht="15.75" customHeight="1" spans="1:26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ht="15.75" customHeight="1" spans="1:26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ht="15.75" customHeight="1" spans="1:26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ht="15.75" customHeight="1" spans="1:26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ht="15.75" customHeight="1" spans="1:26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ht="15.75" customHeight="1" spans="1:26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ht="15.75" customHeight="1" spans="1:26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ht="15.75" customHeight="1" spans="1:26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ht="15.75" customHeight="1" spans="1:26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ht="15.75" customHeight="1" spans="1:26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ht="15.75" customHeight="1" spans="1:26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ht="15.75" customHeight="1" spans="1:26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ht="15.75" customHeight="1" spans="1:26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ht="15.75" customHeight="1" spans="1:26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ht="15.75" customHeight="1" spans="1:26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ht="15.75" customHeight="1" spans="1:26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ht="15.75" customHeight="1" spans="1:26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ht="15.75" customHeight="1" spans="1:26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ht="15.75" customHeight="1" spans="1:26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ht="15.75" customHeight="1" spans="1:26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ht="15.75" customHeight="1" spans="1:26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ht="15.75" customHeight="1" spans="1:26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ht="15.75" customHeight="1" spans="1:26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ht="15.75" customHeight="1" spans="1:26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ht="15.75" customHeight="1" spans="1:26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ht="15.75" customHeight="1" spans="1:26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ht="15.75" customHeight="1" spans="1:26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ht="15.75" customHeight="1" spans="1:26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ht="15.75" customHeight="1" spans="1:26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ht="15.75" customHeight="1" spans="1:26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ht="15.75" customHeight="1" spans="1:26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ht="15.75" customHeight="1" spans="1:26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ht="15.75" customHeight="1" spans="1:26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ht="15.75" customHeight="1" spans="1:26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ht="15.75" customHeight="1" spans="1:26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ht="15.75" customHeight="1" spans="1:26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ht="15.75" customHeight="1" spans="1:26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ht="15.75" customHeight="1" spans="1:26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ht="15.75" customHeight="1" spans="1:26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ht="15.75" customHeight="1" spans="1:26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ht="15.75" customHeight="1" spans="1:26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ht="15.75" customHeight="1" spans="1:26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ht="15.75" customHeight="1" spans="1:26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ht="15.75" customHeight="1" spans="1:26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ht="15.75" customHeight="1" spans="1:26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ht="15.75" customHeight="1" spans="1:26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ht="15.75" customHeight="1" spans="1:26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ht="15.75" customHeight="1" spans="1:26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ht="15.75" customHeight="1" spans="1:26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ht="15.75" customHeight="1" spans="1:26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ht="15.75" customHeight="1" spans="1:26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ht="15.75" customHeight="1" spans="1:26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ht="15.75" customHeight="1" spans="1:26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ht="15.75" customHeight="1" spans="1:26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ht="15.75" customHeight="1" spans="1:26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ht="15.75" customHeight="1" spans="1:26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ht="15.75" customHeight="1" spans="1:26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ht="15.75" customHeight="1" spans="1:26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ht="15.75" customHeight="1" spans="1:26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ht="15.75" customHeight="1" spans="1:26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ht="15.75" customHeight="1" spans="1:26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ht="15.75" customHeight="1" spans="1:26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ht="15.75" customHeight="1" spans="1:26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ht="15.75" customHeight="1" spans="1:26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ht="15.75" customHeight="1" spans="1:26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ht="15.75" customHeight="1" spans="1:26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ht="15.75" customHeight="1" spans="1:26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ht="15.75" customHeight="1" spans="1:26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ht="15.75" customHeight="1" spans="1:26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ht="15.75" customHeight="1" spans="1:26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ht="15.75" customHeight="1" spans="1:26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ht="15.75" customHeight="1" spans="1:26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ht="15.75" customHeight="1" spans="1:26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ht="15.75" customHeight="1" spans="1:26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ht="15.75" customHeight="1" spans="1:26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ht="15.75" customHeight="1" spans="1:26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ht="15.75" customHeight="1" spans="1:26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ht="15.75" customHeight="1" spans="1:26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ht="15.75" customHeight="1" spans="1:26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ht="15.75" customHeight="1" spans="1:26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ht="15.75" customHeight="1" spans="1:26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ht="15.75" customHeight="1" spans="1:26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ht="15.75" customHeight="1" spans="1:26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ht="15.75" customHeight="1" spans="1:26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ht="15.75" customHeight="1" spans="1:26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ht="15.75" customHeight="1" spans="1:26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ht="15.75" customHeight="1" spans="1:26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ht="15.75" customHeight="1" spans="1:26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ht="15.75" customHeight="1" spans="1:26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ht="15.75" customHeight="1" spans="1:26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ht="15.75" customHeight="1" spans="1:26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ht="15.75" customHeight="1" spans="1:26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ht="15.75" customHeight="1" spans="1:26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ht="15.75" customHeight="1" spans="1:26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  <row r="990" ht="15.75" customHeight="1" spans="1:26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</row>
    <row r="991" ht="15.75" customHeight="1" spans="1:26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</row>
    <row r="992" ht="15.75" customHeight="1" spans="1:26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</row>
    <row r="993" ht="15.75" customHeight="1" spans="1:26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</row>
    <row r="994" ht="15.75" customHeight="1" spans="1:26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</row>
    <row r="995" ht="15.75" customHeight="1" spans="1:26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</row>
    <row r="996" ht="15.75" customHeight="1" spans="1:26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</row>
    <row r="997" ht="15.75" customHeight="1" spans="1:26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</row>
    <row r="998" ht="15.75" customHeight="1" spans="1:26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</row>
    <row r="999" ht="15.75" customHeight="1" spans="1:26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</row>
    <row r="1000" ht="15.75" customHeight="1" spans="1:26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</row>
    <row r="1001" ht="15.75" customHeight="1" spans="1:26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</row>
    <row r="1002" ht="15.75" customHeight="1" spans="1:26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</row>
    <row r="1003" ht="15.75" customHeight="1" spans="1:26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</row>
    <row r="1004" ht="15.75" customHeight="1" spans="1:26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</row>
    <row r="1005" ht="15.75" customHeight="1" spans="1:26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</row>
    <row r="1006" ht="15.75" customHeight="1" spans="1:26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</row>
    <row r="1007" ht="15.75" customHeight="1" spans="1:26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</row>
    <row r="1008" ht="15.75" customHeight="1" spans="1:26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</row>
    <row r="1009" ht="15.75" customHeight="1" spans="1:26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</row>
    <row r="1010" ht="15.75" customHeight="1" spans="1:26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</row>
    <row r="1011" ht="15.75" customHeight="1" spans="1:26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</row>
    <row r="1012" ht="15.75" customHeight="1" spans="1:26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</row>
  </sheetData>
  <mergeCells count="34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2:C12"/>
    <mergeCell ref="B13:C13"/>
    <mergeCell ref="B14:C14"/>
    <mergeCell ref="B21:C21"/>
    <mergeCell ref="B22:C22"/>
    <mergeCell ref="B24:C24"/>
    <mergeCell ref="B25:C25"/>
    <mergeCell ref="B27:C27"/>
    <mergeCell ref="B33:C33"/>
    <mergeCell ref="B34:C34"/>
    <mergeCell ref="B35:C35"/>
    <mergeCell ref="B36:C36"/>
    <mergeCell ref="B37:C37"/>
    <mergeCell ref="B38:C38"/>
    <mergeCell ref="B41:C41"/>
    <mergeCell ref="B47:C47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&amp;C000000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XS-XXL</vt:lpstr>
      <vt:lpstr>XS-XXL (cm)</vt:lpstr>
      <vt:lpstr>1X-3X</vt:lpstr>
      <vt:lpstr>1X-3X (CM)</vt:lpstr>
      <vt:lpstr>DEV SPECS (MED) 11-4-22</vt:lpstr>
      <vt:lpstr>DEV SPECS (2X) 11-4-22</vt:lpstr>
      <vt:lpstr>1ST FIT (MED) 4-6-23</vt:lpstr>
      <vt:lpstr>1ST FIT (2X) 4-5-23</vt:lpstr>
      <vt:lpstr>GRADED SPECS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2024-07-08T01:31:35Z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05831612F8AE4038A564167CC77B71FD_12</vt:lpwstr>
  </property>
</Properties>
</file>